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6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14805" windowHeight="8010" tabRatio="912" firstSheet="6" activeTab="12"/>
  </bookViews>
  <sheets>
    <sheet name="Valuation-PCLN-Hardcoded" sheetId="21" r:id="rId1"/>
    <sheet name="Valuation-TRIP-Hardcoded" sheetId="20" r:id="rId2"/>
    <sheet name="Valuation-LNKD-Hardcoded" sheetId="19" r:id="rId3"/>
    <sheet name="Valuation-YELP-Hardcoted" sheetId="18" r:id="rId4"/>
    <sheet name="Valuation-NFLX-Hardcoded" sheetId="17" r:id="rId5"/>
    <sheet name="Valuation-ZNGA-Hardcoded" sheetId="12" r:id="rId6"/>
    <sheet name="Valuation-P-Hardcode" sheetId="10" r:id="rId7"/>
    <sheet name="Valuation Hardcode-TWTR" sheetId="7" r:id="rId8"/>
    <sheet name="Valuation-FB-Hardcode" sheetId="5" r:id="rId9"/>
    <sheet name="Valuation-GRPN-Hardcode" sheetId="4" r:id="rId10"/>
    <sheet name="Valuation-AMZN" sheetId="23" r:id="rId11"/>
    <sheet name="Valuation-JD" sheetId="24" r:id="rId12"/>
    <sheet name="Valuation-BABA" sheetId="25" r:id="rId13"/>
    <sheet name="Uber" sheetId="22" state="hidden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iterate="1" iterateCount="1000"/>
</workbook>
</file>

<file path=xl/calcChain.xml><?xml version="1.0" encoding="utf-8"?>
<calcChain xmlns="http://schemas.openxmlformats.org/spreadsheetml/2006/main">
  <c r="AD15" i="25"/>
  <c r="AC15"/>
  <c r="AB15"/>
  <c r="AA15"/>
  <c r="Z15"/>
  <c r="Y15"/>
  <c r="X15"/>
  <c r="W15"/>
  <c r="V15"/>
  <c r="U15"/>
  <c r="T15"/>
  <c r="S15"/>
  <c r="R15"/>
  <c r="Q15"/>
  <c r="P15"/>
  <c r="O15"/>
  <c r="N15"/>
  <c r="AD14"/>
  <c r="AC14"/>
  <c r="AB14"/>
  <c r="AA14"/>
  <c r="Z14"/>
  <c r="Y14"/>
  <c r="X14"/>
  <c r="W14"/>
  <c r="V14"/>
  <c r="U14"/>
  <c r="T14"/>
  <c r="S14"/>
  <c r="R14"/>
  <c r="Q14"/>
  <c r="P14"/>
  <c r="O14"/>
  <c r="N14"/>
  <c r="S6" i="4"/>
  <c r="X6"/>
  <c r="AC6"/>
  <c r="AD14"/>
  <c r="AC14"/>
  <c r="AB14"/>
  <c r="AA14"/>
  <c r="Z14"/>
  <c r="Y14"/>
  <c r="X14"/>
  <c r="W14"/>
  <c r="V14"/>
  <c r="U14"/>
  <c r="T14"/>
  <c r="S14"/>
  <c r="R14"/>
  <c r="Q14"/>
  <c r="P14"/>
  <c r="O14"/>
  <c r="N14"/>
  <c r="AD13"/>
  <c r="AC13"/>
  <c r="AB13"/>
  <c r="AA13"/>
  <c r="Z13"/>
  <c r="Y13"/>
  <c r="X13"/>
  <c r="W13"/>
  <c r="V13"/>
  <c r="U13"/>
  <c r="T13"/>
  <c r="S13"/>
  <c r="R13"/>
  <c r="Q13"/>
  <c r="P13"/>
  <c r="O13"/>
  <c r="N13"/>
  <c r="AD13" i="5" l="1"/>
  <c r="AC6"/>
  <c r="AC13" s="1"/>
  <c r="X6"/>
  <c r="AC6" i="7"/>
  <c r="N6" i="10"/>
  <c r="S6"/>
  <c r="X6"/>
  <c r="AC6"/>
  <c r="S6" i="12"/>
  <c r="S14" s="1"/>
  <c r="X6"/>
  <c r="AC6"/>
  <c r="AC14" s="1"/>
  <c r="AD15"/>
  <c r="AC15"/>
  <c r="AB15"/>
  <c r="AA15"/>
  <c r="Z15"/>
  <c r="Y15"/>
  <c r="X15"/>
  <c r="W15"/>
  <c r="V15"/>
  <c r="U15"/>
  <c r="T15"/>
  <c r="S15"/>
  <c r="R15"/>
  <c r="Q15"/>
  <c r="P15"/>
  <c r="O15"/>
  <c r="N15"/>
  <c r="AD14"/>
  <c r="AB14"/>
  <c r="AA14"/>
  <c r="Z14"/>
  <c r="Y14"/>
  <c r="R14"/>
  <c r="Q14"/>
  <c r="P14"/>
  <c r="O14"/>
  <c r="N14"/>
  <c r="AC8" i="17"/>
  <c r="AC15" s="1"/>
  <c r="X8"/>
  <c r="X15" s="1"/>
  <c r="S8"/>
  <c r="S15" s="1"/>
  <c r="N8"/>
  <c r="N15" s="1"/>
  <c r="N6"/>
  <c r="S6"/>
  <c r="S14" s="1"/>
  <c r="X6"/>
  <c r="AC6"/>
  <c r="AD15"/>
  <c r="AB15"/>
  <c r="AA15"/>
  <c r="Z15"/>
  <c r="Y15"/>
  <c r="W15"/>
  <c r="V15"/>
  <c r="U15"/>
  <c r="T15"/>
  <c r="R15"/>
  <c r="Q15"/>
  <c r="P15"/>
  <c r="O15"/>
  <c r="AD14"/>
  <c r="AC14"/>
  <c r="AB14"/>
  <c r="AA14"/>
  <c r="Z14"/>
  <c r="Y14"/>
  <c r="X14"/>
  <c r="W14"/>
  <c r="V14"/>
  <c r="U14"/>
  <c r="T14"/>
  <c r="R14"/>
  <c r="Q14"/>
  <c r="P14"/>
  <c r="O14"/>
  <c r="N14"/>
  <c r="AD15" i="18"/>
  <c r="AD14"/>
  <c r="AD15" i="20"/>
  <c r="AC15"/>
  <c r="AB15"/>
  <c r="AA15"/>
  <c r="Z15"/>
  <c r="Y15"/>
  <c r="X15"/>
  <c r="W15"/>
  <c r="V15"/>
  <c r="U15"/>
  <c r="T15"/>
  <c r="S15"/>
  <c r="R15"/>
  <c r="Q15"/>
  <c r="P15"/>
  <c r="O15"/>
  <c r="N15"/>
  <c r="AD14"/>
  <c r="AC14"/>
  <c r="AB14"/>
  <c r="AA14"/>
  <c r="Z14"/>
  <c r="Y14"/>
  <c r="X14"/>
  <c r="W14"/>
  <c r="V14"/>
  <c r="U14"/>
  <c r="T14"/>
  <c r="S14"/>
  <c r="R14"/>
  <c r="Q14"/>
  <c r="P14"/>
  <c r="O14"/>
  <c r="N14"/>
  <c r="O14" i="21"/>
  <c r="P14"/>
  <c r="Q14"/>
  <c r="R14"/>
  <c r="S14"/>
  <c r="T14"/>
  <c r="U14"/>
  <c r="V14"/>
  <c r="W14"/>
  <c r="X14"/>
  <c r="Y14"/>
  <c r="Z14"/>
  <c r="AA14"/>
  <c r="AB14"/>
  <c r="AC14"/>
  <c r="AD14"/>
  <c r="O15"/>
  <c r="P15"/>
  <c r="Q15"/>
  <c r="R15"/>
  <c r="S15"/>
  <c r="T15"/>
  <c r="U15"/>
  <c r="V15"/>
  <c r="W15"/>
  <c r="X15"/>
  <c r="Y15"/>
  <c r="Z15"/>
  <c r="AA15"/>
  <c r="AB15"/>
  <c r="AC15"/>
  <c r="AD15"/>
  <c r="N15"/>
  <c r="N14"/>
  <c r="O14" i="5"/>
  <c r="P14"/>
  <c r="Q14"/>
  <c r="R14"/>
  <c r="S14"/>
  <c r="T14"/>
  <c r="U14"/>
  <c r="V14"/>
  <c r="W14"/>
  <c r="X14"/>
  <c r="Y14"/>
  <c r="Z14"/>
  <c r="AA14"/>
  <c r="AB14"/>
  <c r="AC14"/>
  <c r="AD14"/>
  <c r="O13"/>
  <c r="P13"/>
  <c r="Q13"/>
  <c r="R13"/>
  <c r="S13"/>
  <c r="T13"/>
  <c r="U13"/>
  <c r="V13"/>
  <c r="W13"/>
  <c r="X13"/>
  <c r="Y13"/>
  <c r="Z13"/>
  <c r="AA13"/>
  <c r="AB13"/>
  <c r="N13"/>
  <c r="N14"/>
  <c r="AC5" i="25"/>
  <c r="AD5"/>
  <c r="N6"/>
  <c r="S6"/>
  <c r="X6"/>
  <c r="Y6"/>
  <c r="Z6"/>
  <c r="AA6"/>
  <c r="AB6"/>
  <c r="AC6"/>
  <c r="AD6"/>
  <c r="N7"/>
  <c r="S7"/>
  <c r="X7"/>
  <c r="Y7"/>
  <c r="Z7"/>
  <c r="AA7"/>
  <c r="AB7"/>
  <c r="AC7"/>
  <c r="AD7"/>
  <c r="N8"/>
  <c r="S8"/>
  <c r="X8"/>
  <c r="Y8"/>
  <c r="Z8"/>
  <c r="AA8"/>
  <c r="AB8"/>
  <c r="AC8"/>
  <c r="AD8"/>
  <c r="N9"/>
  <c r="S9"/>
  <c r="X9"/>
  <c r="Y9"/>
  <c r="Z9"/>
  <c r="AA9"/>
  <c r="AB9"/>
  <c r="AC9"/>
  <c r="AD9"/>
  <c r="N10"/>
  <c r="S10"/>
  <c r="T10"/>
  <c r="U10"/>
  <c r="V10"/>
  <c r="W10"/>
  <c r="X10"/>
  <c r="Y10"/>
  <c r="Z10"/>
  <c r="AA10"/>
  <c r="AB10"/>
  <c r="AC10"/>
  <c r="AD10"/>
  <c r="B12"/>
  <c r="C12"/>
  <c r="D12"/>
  <c r="E12"/>
  <c r="F12"/>
  <c r="G12"/>
  <c r="H12"/>
  <c r="N12"/>
  <c r="O12"/>
  <c r="P12"/>
  <c r="Q12"/>
  <c r="R12"/>
  <c r="S12"/>
  <c r="T12"/>
  <c r="U12"/>
  <c r="V12"/>
  <c r="W12"/>
  <c r="X12"/>
  <c r="Y12"/>
  <c r="Z12"/>
  <c r="AA12"/>
  <c r="AB12"/>
  <c r="AC12"/>
  <c r="AD12"/>
  <c r="N6" i="24"/>
  <c r="S6"/>
  <c r="X6"/>
  <c r="AC6"/>
  <c r="AD6"/>
  <c r="N7"/>
  <c r="O7"/>
  <c r="O14" s="1"/>
  <c r="P7"/>
  <c r="P14" s="1"/>
  <c r="Q7"/>
  <c r="Q14" s="1"/>
  <c r="R7"/>
  <c r="R14" s="1"/>
  <c r="S7"/>
  <c r="T7"/>
  <c r="T14" s="1"/>
  <c r="U7"/>
  <c r="U14" s="1"/>
  <c r="V7"/>
  <c r="V14" s="1"/>
  <c r="W7"/>
  <c r="W14" s="1"/>
  <c r="X7"/>
  <c r="Y7"/>
  <c r="Y14" s="1"/>
  <c r="Z7"/>
  <c r="Z14" s="1"/>
  <c r="AA7"/>
  <c r="AA14" s="1"/>
  <c r="AB7"/>
  <c r="AB14" s="1"/>
  <c r="AC7"/>
  <c r="AD7"/>
  <c r="N8"/>
  <c r="N15" s="1"/>
  <c r="O8"/>
  <c r="O15" s="1"/>
  <c r="P8"/>
  <c r="P15" s="1"/>
  <c r="Q8"/>
  <c r="Q15" s="1"/>
  <c r="R8"/>
  <c r="R15" s="1"/>
  <c r="S8"/>
  <c r="S15" s="1"/>
  <c r="T8"/>
  <c r="T15" s="1"/>
  <c r="U8"/>
  <c r="U15" s="1"/>
  <c r="V8"/>
  <c r="V15" s="1"/>
  <c r="W8"/>
  <c r="W15" s="1"/>
  <c r="X8"/>
  <c r="X15" s="1"/>
  <c r="Y8"/>
  <c r="Y15" s="1"/>
  <c r="Z8"/>
  <c r="Z15" s="1"/>
  <c r="AA8"/>
  <c r="AA15" s="1"/>
  <c r="AB8"/>
  <c r="AB15" s="1"/>
  <c r="AC8"/>
  <c r="AC15" s="1"/>
  <c r="AD8"/>
  <c r="AD15" s="1"/>
  <c r="N9"/>
  <c r="O9"/>
  <c r="P9"/>
  <c r="Q9"/>
  <c r="R9"/>
  <c r="S9"/>
  <c r="T9"/>
  <c r="U9"/>
  <c r="V9"/>
  <c r="W9"/>
  <c r="X9"/>
  <c r="Y9"/>
  <c r="Z9"/>
  <c r="AA9"/>
  <c r="AB9"/>
  <c r="AC9"/>
  <c r="AD9"/>
  <c r="N10"/>
  <c r="O10"/>
  <c r="O12" s="1"/>
  <c r="P10"/>
  <c r="Q10"/>
  <c r="Q12" s="1"/>
  <c r="R10"/>
  <c r="S10"/>
  <c r="S12" s="1"/>
  <c r="T10"/>
  <c r="U10"/>
  <c r="U12" s="1"/>
  <c r="V10"/>
  <c r="W10"/>
  <c r="W12" s="1"/>
  <c r="X10"/>
  <c r="Y10"/>
  <c r="Y12" s="1"/>
  <c r="Z10"/>
  <c r="AA10"/>
  <c r="AA12" s="1"/>
  <c r="AB10"/>
  <c r="AC10"/>
  <c r="AC12" s="1"/>
  <c r="AD10"/>
  <c r="N11"/>
  <c r="O11"/>
  <c r="P11"/>
  <c r="Q11"/>
  <c r="R11"/>
  <c r="S11"/>
  <c r="T11"/>
  <c r="U11"/>
  <c r="V11"/>
  <c r="W11"/>
  <c r="X11"/>
  <c r="Y11"/>
  <c r="Z11"/>
  <c r="AA11"/>
  <c r="AB11"/>
  <c r="AC11"/>
  <c r="AD11"/>
  <c r="B12"/>
  <c r="C12"/>
  <c r="D12"/>
  <c r="E12"/>
  <c r="F12"/>
  <c r="G12"/>
  <c r="H12"/>
  <c r="N12"/>
  <c r="P12"/>
  <c r="R12"/>
  <c r="T12"/>
  <c r="V12"/>
  <c r="X12"/>
  <c r="Z12"/>
  <c r="AB12"/>
  <c r="AD12"/>
  <c r="AC13"/>
  <c r="AD13"/>
  <c r="B12" i="23"/>
  <c r="C12"/>
  <c r="D12"/>
  <c r="E12"/>
  <c r="F12"/>
  <c r="G12"/>
  <c r="H12"/>
  <c r="N12"/>
  <c r="O12"/>
  <c r="P12"/>
  <c r="Q12"/>
  <c r="R12"/>
  <c r="S12"/>
  <c r="T12"/>
  <c r="U12"/>
  <c r="V12"/>
  <c r="W12"/>
  <c r="X12"/>
  <c r="Y12"/>
  <c r="Z12"/>
  <c r="AA12"/>
  <c r="AB12"/>
  <c r="AC12"/>
  <c r="AD12"/>
  <c r="AD14" i="24" l="1"/>
  <c r="X14"/>
  <c r="N14"/>
  <c r="AC14"/>
  <c r="S14"/>
  <c r="U14" i="12"/>
  <c r="W14" l="1"/>
  <c r="V14"/>
  <c r="T14"/>
  <c r="X14" l="1"/>
  <c r="AD12" i="20" l="1"/>
  <c r="AD12" i="21"/>
  <c r="AD12" i="19" l="1"/>
  <c r="O8"/>
  <c r="P8"/>
  <c r="Q8"/>
  <c r="R8"/>
  <c r="S8"/>
  <c r="T8"/>
  <c r="U8"/>
  <c r="V8"/>
  <c r="W8"/>
  <c r="X8"/>
  <c r="Y8"/>
  <c r="Z8"/>
  <c r="AA8"/>
  <c r="AB8"/>
  <c r="AC8"/>
  <c r="N8"/>
  <c r="AD12" i="10" l="1"/>
  <c r="N4" i="22" l="1"/>
  <c r="AD12"/>
  <c r="AC12"/>
  <c r="AB12"/>
  <c r="AA12"/>
  <c r="Z12"/>
  <c r="Y12"/>
  <c r="X12"/>
  <c r="W12"/>
  <c r="V12"/>
  <c r="U12"/>
  <c r="T12"/>
  <c r="S12"/>
  <c r="R12"/>
  <c r="Q12"/>
  <c r="P12"/>
  <c r="O12"/>
  <c r="H12"/>
  <c r="G12"/>
  <c r="F12"/>
  <c r="E12"/>
  <c r="D12"/>
  <c r="C12"/>
  <c r="B12"/>
  <c r="N10" i="4"/>
  <c r="N12" i="10"/>
  <c r="N12" i="12"/>
  <c r="S10" i="21"/>
  <c r="N10"/>
  <c r="AC10"/>
  <c r="X10"/>
  <c r="N12" i="22" l="1"/>
  <c r="AC8" i="20"/>
  <c r="X8"/>
  <c r="N6"/>
  <c r="S6"/>
  <c r="X6"/>
  <c r="AC6"/>
  <c r="AC7"/>
  <c r="X7"/>
  <c r="S7"/>
  <c r="N7"/>
  <c r="X12" i="21"/>
  <c r="AC12" l="1"/>
  <c r="AB12"/>
  <c r="AA12"/>
  <c r="Z12"/>
  <c r="Y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AC12" i="20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X12" i="10" l="1"/>
  <c r="AC12" i="7"/>
  <c r="AB12"/>
  <c r="AA12"/>
  <c r="Z12"/>
  <c r="Y12"/>
  <c r="X12"/>
  <c r="W12"/>
  <c r="V12"/>
  <c r="U12"/>
  <c r="T12"/>
  <c r="S12"/>
  <c r="R12"/>
  <c r="Q12"/>
  <c r="P12"/>
  <c r="O12"/>
  <c r="N12"/>
  <c r="O12" i="5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N12"/>
  <c r="AC12" i="19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AD7"/>
  <c r="AC7"/>
  <c r="AB7"/>
  <c r="AA7"/>
  <c r="Z7"/>
  <c r="Y7"/>
  <c r="X7"/>
  <c r="W7"/>
  <c r="V7"/>
  <c r="U7"/>
  <c r="T7"/>
  <c r="S7"/>
  <c r="R7"/>
  <c r="Q7"/>
  <c r="P7"/>
  <c r="O7"/>
  <c r="N7"/>
  <c r="M6"/>
  <c r="L6"/>
  <c r="K6"/>
  <c r="J6"/>
  <c r="I6"/>
  <c r="H6"/>
  <c r="G6"/>
  <c r="F6"/>
  <c r="E6"/>
  <c r="N14" l="1"/>
  <c r="N15"/>
  <c r="P14"/>
  <c r="P15"/>
  <c r="R14"/>
  <c r="R15"/>
  <c r="T14"/>
  <c r="T15"/>
  <c r="V14"/>
  <c r="V15"/>
  <c r="X14"/>
  <c r="X15"/>
  <c r="Z14"/>
  <c r="Z15"/>
  <c r="AB14"/>
  <c r="AB15"/>
  <c r="AD15"/>
  <c r="AD14"/>
  <c r="O14"/>
  <c r="O15"/>
  <c r="Q14"/>
  <c r="Q15"/>
  <c r="S14"/>
  <c r="S15"/>
  <c r="U14"/>
  <c r="U15"/>
  <c r="W14"/>
  <c r="W15"/>
  <c r="Y14"/>
  <c r="Y15"/>
  <c r="AA14"/>
  <c r="AA15"/>
  <c r="AC14"/>
  <c r="AC15"/>
  <c r="H12" i="18"/>
  <c r="G12"/>
  <c r="F12"/>
  <c r="E12"/>
  <c r="D12"/>
  <c r="C12"/>
  <c r="B12"/>
  <c r="AH10"/>
  <c r="AD12"/>
  <c r="AB10"/>
  <c r="AB12" s="1"/>
  <c r="AA10"/>
  <c r="AA12" s="1"/>
  <c r="Z10"/>
  <c r="Z12" s="1"/>
  <c r="Y10"/>
  <c r="Y12" s="1"/>
  <c r="W10"/>
  <c r="W12" s="1"/>
  <c r="V10"/>
  <c r="V12" s="1"/>
  <c r="U10"/>
  <c r="T10"/>
  <c r="R10"/>
  <c r="R12" s="1"/>
  <c r="Q10"/>
  <c r="Q12" s="1"/>
  <c r="P10"/>
  <c r="P12" s="1"/>
  <c r="O10"/>
  <c r="O12" s="1"/>
  <c r="N10"/>
  <c r="N12" s="1"/>
  <c r="M10"/>
  <c r="M12" s="1"/>
  <c r="L10"/>
  <c r="L12" s="1"/>
  <c r="K10"/>
  <c r="K12" s="1"/>
  <c r="J10"/>
  <c r="J12" s="1"/>
  <c r="I10"/>
  <c r="I12" s="1"/>
  <c r="I8"/>
  <c r="AC7"/>
  <c r="AC15" s="1"/>
  <c r="AB7"/>
  <c r="AB15" s="1"/>
  <c r="AA7"/>
  <c r="AA15" s="1"/>
  <c r="Z7"/>
  <c r="Z15" s="1"/>
  <c r="Y7"/>
  <c r="Y15" s="1"/>
  <c r="X7"/>
  <c r="X15" s="1"/>
  <c r="W7"/>
  <c r="W15" s="1"/>
  <c r="V7"/>
  <c r="V15" s="1"/>
  <c r="U7"/>
  <c r="U15" s="1"/>
  <c r="T7"/>
  <c r="T15" s="1"/>
  <c r="S7"/>
  <c r="S15" s="1"/>
  <c r="R7"/>
  <c r="R15" s="1"/>
  <c r="Q7"/>
  <c r="Q15" s="1"/>
  <c r="P7"/>
  <c r="P15" s="1"/>
  <c r="O7"/>
  <c r="O15" s="1"/>
  <c r="N7"/>
  <c r="N15" s="1"/>
  <c r="M7"/>
  <c r="L7"/>
  <c r="K7"/>
  <c r="J7"/>
  <c r="I7"/>
  <c r="AC6"/>
  <c r="AC14" s="1"/>
  <c r="AB6"/>
  <c r="AB14" s="1"/>
  <c r="AA6"/>
  <c r="AA14" s="1"/>
  <c r="Z6"/>
  <c r="Z14" s="1"/>
  <c r="Y6"/>
  <c r="Y14" s="1"/>
  <c r="X6"/>
  <c r="X14" s="1"/>
  <c r="W6"/>
  <c r="W14" s="1"/>
  <c r="V6"/>
  <c r="V14" s="1"/>
  <c r="U6"/>
  <c r="U14" s="1"/>
  <c r="T6"/>
  <c r="T14" s="1"/>
  <c r="S6"/>
  <c r="S14" s="1"/>
  <c r="R6"/>
  <c r="R14" s="1"/>
  <c r="Q6"/>
  <c r="Q14" s="1"/>
  <c r="P6"/>
  <c r="P14" s="1"/>
  <c r="O6"/>
  <c r="O14" s="1"/>
  <c r="N6"/>
  <c r="N14" s="1"/>
  <c r="M6"/>
  <c r="L6"/>
  <c r="K6"/>
  <c r="J6"/>
  <c r="I6"/>
  <c r="X10" l="1"/>
  <c r="X12" s="1"/>
  <c r="S10"/>
  <c r="S12" s="1"/>
  <c r="AC10"/>
  <c r="AC12" s="1"/>
  <c r="AD12" i="17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D12" i="12"/>
  <c r="AC12"/>
  <c r="AB12"/>
  <c r="AA12"/>
  <c r="Z12"/>
  <c r="Y12"/>
  <c r="X12"/>
  <c r="W12"/>
  <c r="V12"/>
  <c r="U12"/>
  <c r="T12"/>
  <c r="S12"/>
  <c r="R12"/>
  <c r="Q12"/>
  <c r="P12"/>
  <c r="O12"/>
  <c r="M12"/>
  <c r="L12"/>
  <c r="K12"/>
  <c r="J12"/>
  <c r="H12"/>
  <c r="G12"/>
  <c r="F12"/>
  <c r="E12"/>
  <c r="D12"/>
  <c r="C12"/>
  <c r="B12"/>
  <c r="AC12" i="10"/>
  <c r="AB12"/>
  <c r="AA12"/>
  <c r="Z12"/>
  <c r="Y12"/>
  <c r="W12"/>
  <c r="V12"/>
  <c r="U12"/>
  <c r="T12"/>
  <c r="S12"/>
  <c r="R12"/>
  <c r="Q12"/>
  <c r="P12"/>
  <c r="O12"/>
  <c r="M12"/>
  <c r="L12"/>
  <c r="K12"/>
  <c r="J12"/>
  <c r="I12"/>
  <c r="H12"/>
  <c r="G12"/>
  <c r="F12"/>
  <c r="E12"/>
  <c r="D12"/>
  <c r="C12"/>
  <c r="B12"/>
  <c r="AG12" i="7"/>
  <c r="AF12"/>
  <c r="AE12"/>
  <c r="AD12"/>
  <c r="M12"/>
  <c r="L12"/>
  <c r="K12"/>
  <c r="J12"/>
  <c r="I12"/>
  <c r="D12"/>
  <c r="C12"/>
  <c r="B12"/>
  <c r="H10"/>
  <c r="H12" s="1"/>
  <c r="G10"/>
  <c r="G12" s="1"/>
  <c r="F10"/>
  <c r="F12" s="1"/>
  <c r="E10"/>
  <c r="E12" s="1"/>
  <c r="M12" i="5"/>
  <c r="L12"/>
  <c r="K12"/>
  <c r="J12"/>
  <c r="I12"/>
  <c r="H12"/>
  <c r="G12"/>
  <c r="F12"/>
  <c r="E12"/>
  <c r="D12"/>
  <c r="C12"/>
  <c r="B12"/>
  <c r="AD12" i="4"/>
  <c r="AC12"/>
  <c r="AB12"/>
  <c r="AA12"/>
  <c r="Z12"/>
  <c r="Y12"/>
  <c r="X12"/>
  <c r="W12"/>
  <c r="V12"/>
  <c r="U12"/>
  <c r="T12"/>
  <c r="S12"/>
  <c r="R12"/>
  <c r="Q12"/>
  <c r="P12"/>
  <c r="O12"/>
  <c r="N12"/>
  <c r="H12"/>
  <c r="G12"/>
  <c r="F12"/>
  <c r="E12"/>
  <c r="D12"/>
  <c r="C12"/>
  <c r="B12"/>
</calcChain>
</file>

<file path=xl/comments1.xml><?xml version="1.0" encoding="utf-8"?>
<comments xmlns="http://schemas.openxmlformats.org/spreadsheetml/2006/main">
  <authors>
    <author>Jack</author>
  </authors>
  <commentList>
    <comment ref="AD12" authorId="0">
      <text>
        <r>
          <rPr>
            <b/>
            <sz val="9"/>
            <color indexed="81"/>
            <rFont val="Tahoma"/>
            <family val="2"/>
          </rPr>
          <t>Jack:
divide 4 to represent quarterly results</t>
        </r>
      </text>
    </comment>
  </commentList>
</comments>
</file>

<file path=xl/comments2.xml><?xml version="1.0" encoding="utf-8"?>
<comments xmlns="http://schemas.openxmlformats.org/spreadsheetml/2006/main">
  <authors>
    <author>Jack</author>
  </authors>
  <commentList>
    <comment ref="N4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DST Global/Tesmasek Holdings investments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Repurchase the shares from Yahoo in 2012/9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Pre-IPO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Jack:</t>
        </r>
        <r>
          <rPr>
            <sz val="9"/>
            <color indexed="81"/>
            <rFont val="Tahoma"/>
            <family val="2"/>
          </rPr>
          <t xml:space="preserve">
estimated, GMV*20%</t>
        </r>
      </text>
    </comment>
  </commentList>
</comments>
</file>

<file path=xl/sharedStrings.xml><?xml version="1.0" encoding="utf-8"?>
<sst xmlns="http://schemas.openxmlformats.org/spreadsheetml/2006/main" count="865" uniqueCount="90">
  <si>
    <t>GRPN</t>
  </si>
  <si>
    <t>0D</t>
  </si>
  <si>
    <t>Q</t>
  </si>
  <si>
    <t>Valuations</t>
  </si>
  <si>
    <t>FY07A</t>
  </si>
  <si>
    <t>FY08A</t>
  </si>
  <si>
    <t>FY09A</t>
  </si>
  <si>
    <t>1Q10A</t>
  </si>
  <si>
    <t>2Q10A</t>
  </si>
  <si>
    <t>3Q10A</t>
  </si>
  <si>
    <t>4Q10A</t>
  </si>
  <si>
    <t>FY10A</t>
  </si>
  <si>
    <t>1Q11A</t>
  </si>
  <si>
    <t>2Q11A</t>
  </si>
  <si>
    <t>3Q11A</t>
  </si>
  <si>
    <t>4Q11A</t>
  </si>
  <si>
    <t>FY11A</t>
  </si>
  <si>
    <t>1Q12A</t>
  </si>
  <si>
    <t>2Q12A</t>
  </si>
  <si>
    <t>3Q12A</t>
  </si>
  <si>
    <t>4Q12A</t>
  </si>
  <si>
    <t>FY12A</t>
  </si>
  <si>
    <t>1Q13A</t>
  </si>
  <si>
    <t>2Q13A</t>
  </si>
  <si>
    <t>3Q13A</t>
  </si>
  <si>
    <t>4Q13A</t>
  </si>
  <si>
    <t>FY13A</t>
  </si>
  <si>
    <t>1Q14A</t>
  </si>
  <si>
    <t>2Q14A</t>
  </si>
  <si>
    <t>3Q14A</t>
  </si>
  <si>
    <t>4Q14A</t>
  </si>
  <si>
    <t>FY14A</t>
  </si>
  <si>
    <t>1Q15A</t>
  </si>
  <si>
    <t>2Q15E</t>
  </si>
  <si>
    <t>3Q15E</t>
  </si>
  <si>
    <t>4Q15E</t>
  </si>
  <si>
    <t>FY15E</t>
  </si>
  <si>
    <t>9/30/11</t>
  </si>
  <si>
    <t>12/31/11</t>
  </si>
  <si>
    <t>3/31/12</t>
  </si>
  <si>
    <t>6/30/12</t>
  </si>
  <si>
    <t>9/30/12</t>
  </si>
  <si>
    <t>12/31/12</t>
  </si>
  <si>
    <t>3/31/13</t>
  </si>
  <si>
    <t>6/30/13</t>
  </si>
  <si>
    <t>9/30/13</t>
  </si>
  <si>
    <t>12/31/13</t>
  </si>
  <si>
    <t>6/30/14</t>
  </si>
  <si>
    <t>9/30/14</t>
  </si>
  <si>
    <t>6/30/5</t>
  </si>
  <si>
    <t>9/30/15</t>
  </si>
  <si>
    <t>Market cap (M$)</t>
  </si>
  <si>
    <t>EBIDTA (M$)</t>
  </si>
  <si>
    <t>Revenues (M$)</t>
  </si>
  <si>
    <t>Net Income (GAAP)</t>
  </si>
  <si>
    <t>non-GAAP Net Income (GAAP)</t>
  </si>
  <si>
    <t>N/A</t>
  </si>
  <si>
    <t>No. of Users (M)</t>
  </si>
  <si>
    <t>Per User Valuation</t>
  </si>
  <si>
    <t>FB</t>
  </si>
  <si>
    <t>3/31/11</t>
  </si>
  <si>
    <t>6/30/11</t>
  </si>
  <si>
    <t>YELP</t>
  </si>
  <si>
    <t>TWTR-US</t>
  </si>
  <si>
    <t>NFLX</t>
  </si>
  <si>
    <t>LNKD</t>
  </si>
  <si>
    <t>6/31/13</t>
  </si>
  <si>
    <t>9/31/13</t>
  </si>
  <si>
    <t>6/31/5</t>
  </si>
  <si>
    <t>9/31/15</t>
  </si>
  <si>
    <t>P</t>
  </si>
  <si>
    <t>ZNGA</t>
  </si>
  <si>
    <t>PCLN</t>
  </si>
  <si>
    <t>TRIP</t>
  </si>
  <si>
    <t>Enterprise values (M$)</t>
  </si>
  <si>
    <t>No. of Roomnights (M)</t>
  </si>
  <si>
    <t>non-GAAP Net Income</t>
  </si>
  <si>
    <t>Uber</t>
  </si>
  <si>
    <t>Fund raising</t>
  </si>
  <si>
    <t>GMV</t>
  </si>
  <si>
    <t>AMZN</t>
  </si>
  <si>
    <t>Per Order Market Cap</t>
  </si>
  <si>
    <t>Market Cap. Vs. GMV</t>
  </si>
  <si>
    <t>Orders</t>
  </si>
  <si>
    <t>JD</t>
  </si>
  <si>
    <t>Market cap/Value</t>
  </si>
  <si>
    <t>BABA</t>
  </si>
  <si>
    <t>EBIDTA margin</t>
  </si>
  <si>
    <t>Net margin</t>
  </si>
  <si>
    <t>Net Margin</t>
  </si>
</sst>
</file>

<file path=xl/styles.xml><?xml version="1.0" encoding="utf-8"?>
<styleSheet xmlns="http://schemas.openxmlformats.org/spreadsheetml/2006/main">
  <numFmts count="207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_(* #,##0.0_);_(* \(#,##0.0\);_(* &quot;-&quot;??_);_(@_)"/>
    <numFmt numFmtId="166" formatCode="_(* #,##0_);_(* \(#,##0\);_(* &quot;-&quot;??_);_(@_)"/>
    <numFmt numFmtId="167" formatCode="[$-409]mmmm\-yy;@"/>
    <numFmt numFmtId="168" formatCode="#,##0.0\ ;\(#,##0.0\)"/>
    <numFmt numFmtId="169" formatCode="&quot;$&quot;#,##0.0,_);[Red]\(&quot;$&quot;#,##0.0,\)"/>
    <numFmt numFmtId="170" formatCode="\€_(#,##0.00_);\€\(#,##0.00\);\€_(0.00_);@_)"/>
    <numFmt numFmtId="171" formatCode="0.0"/>
    <numFmt numFmtId="172" formatCode="&quot;$&quot;#,##0.0,,_);\(#,##0.0,,\);\-_);@_)"/>
    <numFmt numFmtId="173" formatCode="&quot;$&quot;#,##0.0,,_);[Red]\(&quot;$&quot;#,##0.0,,\)"/>
    <numFmt numFmtId="174" formatCode="#,##0.00,,_);[Red]\(#,##0.00,,\)"/>
    <numFmt numFmtId="175" formatCode="&quot;$&quot;#,##0.00"/>
    <numFmt numFmtId="176" formatCode="0.0\x"/>
    <numFmt numFmtId="177" formatCode="&quot;$&quot;#,##0.00_)\ \ \ ;\(&quot;$&quot;#,##0.00\)\ \ \ "/>
    <numFmt numFmtId="178" formatCode="&quot;$&quot;#,##0.0"/>
    <numFmt numFmtId="179" formatCode="&quot;$&quot;#,##0.0;\(&quot;$&quot;#,##0.0\)"/>
    <numFmt numFmtId="180" formatCode="0.0%"/>
    <numFmt numFmtId="181" formatCode="#,##0.0_);[Red]\(#,##0.0\)"/>
    <numFmt numFmtId="182" formatCode="#,##0.000_);[Red]\(#,##0.000\)"/>
    <numFmt numFmtId="183" formatCode="0.0_)\%;\(0.0\)\%;0.0_)\%;@_)_%"/>
    <numFmt numFmtId="184" formatCode="#,##0.0_)_%;\(#,##0.0\)_%;0.0_)_%;@_)_%"/>
    <numFmt numFmtId="185" formatCode="#,##0.0_);\(#,##0.0\)"/>
    <numFmt numFmtId="186" formatCode="#,##0.0_);\(#,##0.0\);#,##0.0_);@_)"/>
    <numFmt numFmtId="187" formatCode="&quot;$&quot;_(#,##0.00_);&quot;$&quot;\(#,##0.00\)"/>
    <numFmt numFmtId="188" formatCode="&quot;$&quot;_(#,##0.00_);&quot;$&quot;\(#,##0.00\);&quot;$&quot;_(0.00_);@_)"/>
    <numFmt numFmtId="189" formatCode="0.0000000000000000%"/>
    <numFmt numFmtId="190" formatCode="#,##0.00_);\(#,##0.00\);0.00_);@_)"/>
    <numFmt numFmtId="191" formatCode="#,##0.0_)\x;\(#,##0.0\)\x"/>
    <numFmt numFmtId="192" formatCode="0.000000000000000%"/>
    <numFmt numFmtId="193" formatCode="#,##0_)\x;\(#,##0\)\x;0_)\x;@_)_x"/>
    <numFmt numFmtId="194" formatCode="_(* #,##0.0_);_(* \(#,##0.00\);_(* &quot;-&quot;??_);_(@_)"/>
    <numFmt numFmtId="195" formatCode="dd\-mmm\-yy"/>
    <numFmt numFmtId="196" formatCode="#,##0.0_)\x;\(#,##0.0\)\x;0.0_)\x;@_)_x"/>
    <numFmt numFmtId="197" formatCode="#,##0.0_)_x;\(#,##0.0\)_x"/>
    <numFmt numFmtId="198" formatCode="0.00000000000000%"/>
    <numFmt numFmtId="199" formatCode="#,##0_)_x;\(#,##0\)_x;0_)_x;@_)_x"/>
    <numFmt numFmtId="200" formatCode="&quot;fl&quot;#,##0_);[Red]\(&quot;fl&quot;#,##0\)"/>
    <numFmt numFmtId="201" formatCode="_(* #,##0.0_);_(* \(#,##0.0\);_(* &quot;-&quot;?_);_(@_)"/>
    <numFmt numFmtId="202" formatCode="#,##0.0_)_x;\(#,##0.0\)_x;0.0_)_x;@_)_x"/>
    <numFmt numFmtId="203" formatCode="0.0_)\%;\(0.0\)\%"/>
    <numFmt numFmtId="204" formatCode="0.0000"/>
    <numFmt numFmtId="205" formatCode="0.0_)%_x_x_x_x_x_x_x_x_x;\(0.0\)%_x_x_x_x_x_x_x_x_x"/>
    <numFmt numFmtId="206" formatCode="0.0000000000000%"/>
    <numFmt numFmtId="207" formatCode="#,##0.0_)_%;\(#,##0.0\)_%"/>
    <numFmt numFmtId="208" formatCode="_(* #,##0.000_);_(* \(#,##0.000\);_(* &quot;-&quot;??_);_(@_)"/>
    <numFmt numFmtId="209" formatCode="#,##0.0_);\(#,##0.0\);0_._0_)"/>
    <numFmt numFmtId="210" formatCode="_xGeneral"/>
    <numFmt numFmtId="211" formatCode="\£\ #,##0_);[Red]\(\£\ #,##0\)"/>
    <numFmt numFmtId="212" formatCode="\¥\ #,##0_);[Red]\(\¥\ #,##0\)"/>
    <numFmt numFmtId="213" formatCode="#,##0.000\ ;\(#,##0.000\)"/>
    <numFmt numFmtId="214" formatCode="#,##0.0,_);[Red]\(#,##0.0,\)"/>
    <numFmt numFmtId="215" formatCode="#,##0.0,,_);[Red]\(#,##0.0,,\)"/>
    <numFmt numFmtId="216" formatCode="_-* #,##0.00\ _F_-;\-* #,##0.00\ _F_-;_-* &quot;-&quot;??\ _F_-;_-@_-"/>
    <numFmt numFmtId="217" formatCode="_(&quot;$&quot;* #,##0.00_);_(&quot;$&quot;* \(#,##0.00\);_(* &quot;-&quot;??_);_(@_)"/>
    <numFmt numFmtId="218" formatCode="#,##0.0&quot; Dys&quot;"/>
    <numFmt numFmtId="219" formatCode="###0"/>
    <numFmt numFmtId="220" formatCode="&quot;Ann'l Incr= &quot;0.0%"/>
    <numFmt numFmtId="221" formatCode="yyyy"/>
    <numFmt numFmtId="222" formatCode="&quot;$&quot;#,##0.0_);\(&quot;$&quot;#,##0.0\)"/>
    <numFmt numFmtId="223" formatCode="&quot;$&quot;0.00\ \ \ _);\(&quot;$&quot;0.00\)\ \ \ "/>
    <numFmt numFmtId="224" formatCode="0.0;\(0.0\)"/>
    <numFmt numFmtId="225" formatCode="&quot;$&quot;#,##0.00_)\ \ ;\(&quot;$&quot;#,##0.00\)\ \ "/>
    <numFmt numFmtId="226" formatCode="[Blue]#,##0.000_);[Blue]\(#,##0.000\)"/>
    <numFmt numFmtId="227" formatCode="#,##0&quot; Yrs&quot;"/>
    <numFmt numFmtId="228" formatCode="#,##0.000000_);\(#,##0.000000\)"/>
    <numFmt numFmtId="229" formatCode="&quot;$&quot;#,##0.0_);[Red]\(&quot;$&quot;#,##0.0\)"/>
    <numFmt numFmtId="230" formatCode="0.000000000"/>
    <numFmt numFmtId="231" formatCode="#,##0\ \ ;\(#,##0\)\ ;\—\ \ \ \ "/>
    <numFmt numFmtId="232" formatCode="General_)"/>
    <numFmt numFmtId="233" formatCode="#,##0\ ;\(#,##0\);\-\ \ \ \ \ "/>
    <numFmt numFmtId="234" formatCode="0_);\(0\)"/>
    <numFmt numFmtId="235" formatCode="\•\ \ @"/>
    <numFmt numFmtId="236" formatCode="0.000"/>
    <numFmt numFmtId="237" formatCode="&quot;fl&quot;#,##0_);\(&quot;fl&quot;#,##0\)"/>
    <numFmt numFmtId="238" formatCode="&quot;fl&quot;#,##0.00_);\(&quot;fl&quot;#,##0.00\)"/>
    <numFmt numFmtId="239" formatCode="#,##0\ &quot;F&quot;;\-#,##0\ &quot;F&quot;"/>
    <numFmt numFmtId="240" formatCode="0.00_)"/>
    <numFmt numFmtId="241" formatCode="[Black]#,###_);[Black]\(#,###\);&quot;-&quot;_)"/>
    <numFmt numFmtId="242" formatCode="&quot;DM&quot;#,##0;\-&quot;DM&quot;#,##0"/>
    <numFmt numFmtId="243" formatCode="#,##0_%_);\(#,##0\)_%;#,##0_%_);@_%_)"/>
    <numFmt numFmtId="244" formatCode="&quot;$&quot;#,##0.0000000000000000000_);[Red]\(&quot;$&quot;#,##0.0000000000000000000\)"/>
    <numFmt numFmtId="245" formatCode="&quot;$&quot;#,##0.000000000000000000000000000000000000_);[Red]\(&quot;$&quot;#,##0.000000000000000000000000000000000000\)"/>
    <numFmt numFmtId="246" formatCode="_(* #,##0_);_(* \(#,##0\)"/>
    <numFmt numFmtId="247" formatCode="0%_);\(0%\)"/>
    <numFmt numFmtId="248" formatCode="#,##0.00_%_);\(#,##0.00\)_%;#,##0.00_%_);@_%_)"/>
    <numFmt numFmtId="249" formatCode="_-* #,##0_-;\-* #,##0_-;_-* &quot;-&quot;_-;_-@_-"/>
    <numFmt numFmtId="250" formatCode="0.0000000"/>
    <numFmt numFmtId="251" formatCode="&quot;$&quot;#,##0.00_)_%;[Red]&quot;$&quot;\(#,##0.00\)_%"/>
    <numFmt numFmtId="252" formatCode="#,##0.0&quot; Yrs&quot;"/>
    <numFmt numFmtId="253" formatCode="&quot;0&quot;##0"/>
    <numFmt numFmtId="254" formatCode="&quot;$&quot;#,##0.000_);[Red]\(&quot;$&quot;#,##0.000\)"/>
    <numFmt numFmtId="255" formatCode="&quot;$&quot;#,##0_%_);\(&quot;$&quot;#,##0\)_%;&quot;$&quot;#,##0_%_);@_%_)"/>
    <numFmt numFmtId="256" formatCode="#,##0_ ;\(#,##0\)"/>
    <numFmt numFmtId="257" formatCode="&quot;$&quot;#,##0.00_%_);\(&quot;$&quot;#,##0.00\)_%;&quot;$&quot;#,##0.00_%_);@_%_)"/>
    <numFmt numFmtId="258" formatCode="#,##0.0000_);[Red]\(#,##0.0000\)"/>
    <numFmt numFmtId="259" formatCode="#,##0.00\ &quot;F&quot;;[Red]\-#,##0.00\ &quot;F&quot;"/>
    <numFmt numFmtId="260" formatCode="#,##0.00_)_%;[Red]\(#,##0.00\)_%"/>
    <numFmt numFmtId="261" formatCode="0.000_)"/>
    <numFmt numFmtId="262" formatCode="#,##0\ &quot;DM&quot;;\-#,##0\ &quot;DM&quot;"/>
    <numFmt numFmtId="263" formatCode="_(* #,##0.0000_);_(* \(#,##0.0000\);_(* &quot;-&quot;??_);_(@_)"/>
    <numFmt numFmtId="264" formatCode="#,##0.00_)&quot; %&quot;;[Red]\(#,##0.00\)&quot; %&quot;"/>
    <numFmt numFmtId="265" formatCode="&quot;$&quot;#,##0.000_%_);\(&quot;$&quot;#,##0.000\)_%;&quot;$&quot;#,##0.000_%_);@_%_)"/>
    <numFmt numFmtId="266" formatCode="0.0%;\(0.0%\)"/>
    <numFmt numFmtId="267" formatCode="@\ \ \ \ \ "/>
    <numFmt numFmtId="268" formatCode="0.0\ "/>
    <numFmt numFmtId="269" formatCode="\ \ _•\–\ \ \ \ @"/>
    <numFmt numFmtId="270" formatCode="m/d/yy_%_)"/>
    <numFmt numFmtId="271" formatCode="mm/dd/yy"/>
    <numFmt numFmtId="272" formatCode="&quot;$&quot;@"/>
    <numFmt numFmtId="273" formatCode="@\ "/>
    <numFmt numFmtId="274" formatCode="0_%_);\(0\)_%;0_%_);@_%_)"/>
    <numFmt numFmtId="275" formatCode="_-* #,##0\ &quot;F&quot;_-;\-* #,##0\ &quot;F&quot;_-;_-* &quot;-&quot;\ &quot;F&quot;_-;_-@_-"/>
    <numFmt numFmtId="276" formatCode="&quot;$&quot;#,##0.0_)\ \ ;\(&quot;$&quot;#,##0.0\)\ \ "/>
    <numFmt numFmtId="277" formatCode="0.0\%_);\(0.0\%\);0.0\%_);@_%_)"/>
    <numFmt numFmtId="278" formatCode="#,##0.00&quot;E&quot;\ \ \ \ ;\(#,##0.00&quot;E&quot;\)\ \ \ \ "/>
    <numFmt numFmtId="279" formatCode="_([$€-2]* #,##0.00_);_([$€-2]* \(#,##0.00\);_([$€-2]* &quot;-&quot;??_)"/>
    <numFmt numFmtId="280" formatCode="#,##0.000_);\(#,##0.000\)"/>
    <numFmt numFmtId="281" formatCode="[Black][&gt;10]&quot;$&quot;#,##0_);[Red][&lt;0]\(#,##0\);[Blue]0.0%"/>
    <numFmt numFmtId="282" formatCode="0.00%;\(0.00%\)"/>
    <numFmt numFmtId="283" formatCode="0.0\ \x"/>
    <numFmt numFmtId="284" formatCode="0%\ \ \ \ \ \ \ "/>
    <numFmt numFmtId="285" formatCode="#,##0.00_)\ \ ;\(#,##0.00\)\ \ "/>
    <numFmt numFmtId="286" formatCode="&quot;$&quot;#\-?/?"/>
    <numFmt numFmtId="287" formatCode="&quot;$&quot;#,##0\ &quot;MM&quot;;\(&quot;$&quot;#,##0.00\ &quot;MM&quot;\)"/>
    <numFmt numFmtId="288" formatCode="&quot;$&quot;#,##0"/>
    <numFmt numFmtId="289" formatCode="0.000%"/>
    <numFmt numFmtId="290" formatCode="#,##0.0;\(#,##0.0\)"/>
    <numFmt numFmtId="291" formatCode="#,##0.00;\(#,##0.00\)"/>
    <numFmt numFmtId="292" formatCode="0.0\ \x\ \ \ \ ;&quot;NM      &quot;;\ 0.0\ \x\ \ \ \ "/>
    <numFmt numFmtId="293" formatCode="0.0%_)\ \ ;\(0.0%\)\ \ "/>
    <numFmt numFmtId="294" formatCode="_-* #,##0.00\ _€_-;\-* #,##0.00\ _€_-;_-* &quot;-&quot;??\ _€_-;_-@_-"/>
    <numFmt numFmtId="295" formatCode="###,###,;\(###,###,\)"/>
    <numFmt numFmtId="296" formatCode="0.0%_);\(0.0%\)"/>
    <numFmt numFmtId="297" formatCode="_(&quot;$&quot;* #,##0_)\ &quot;millions&quot;;_(&quot;$&quot;* \(#,##0\)&quot; millions&quot;"/>
    <numFmt numFmtId="298" formatCode="mmmm\ d\,\ yyyy"/>
    <numFmt numFmtId="299" formatCode="dd\-mmm\-yy_)"/>
    <numFmt numFmtId="300" formatCode="#,##0&quot; Mi&quot;"/>
    <numFmt numFmtId="301" formatCode="0.00;\(0.00\);&quot;-&quot;"/>
    <numFmt numFmtId="302" formatCode="#,##0.00_)&quot; mills&quot;;[Red]\(#,##0.00\)&quot; mills&quot;"/>
    <numFmt numFmtId="303" formatCode="#,##0.0"/>
    <numFmt numFmtId="304" formatCode="@&quot; MM&quot;"/>
    <numFmt numFmtId="305" formatCode="#,##0_)&quot;mo&quot;;[Red]\(#,##0\)&quot; mo&quot;"/>
    <numFmt numFmtId="306" formatCode="#,##0_)&quot;mo. end&quot;;[Red]\(#,##0\)"/>
    <numFmt numFmtId="307" formatCode="_(* #,##0\ &quot;(*)&quot;_);_(* \(#,##0\);_(* &quot;-&quot;??_);_(@_)"/>
    <numFmt numFmtId="308" formatCode="0.00E+00;&quot;送&quot;"/>
    <numFmt numFmtId="309" formatCode="&quot;$&quot;#,##0.0_);&quot;$&quot;\(#,##0.0\)"/>
    <numFmt numFmtId="310" formatCode="0.0\x_)_);&quot;NM&quot;_x_)_);0.0\x_)_);@_%_)"/>
    <numFmt numFmtId="311" formatCode="d\.mmm"/>
    <numFmt numFmtId="312" formatCode="0.00%_);[Red]\(0.00%\)"/>
    <numFmt numFmtId="313" formatCode="#,##0&quot; Dys&quot;"/>
    <numFmt numFmtId="314" formatCode="0.00\ \ \ \ "/>
    <numFmt numFmtId="315" formatCode="#,##0.0\x;\(#,##0.0\x\)"/>
    <numFmt numFmtId="316" formatCode="_(* #,##0_);_(* \(#,##0\);_(* &quot;-&quot;?_);_(@_)"/>
    <numFmt numFmtId="317" formatCode="_-&quot;£&quot;* #,##0_-;\-&quot;£&quot;* #,##0_-;_-&quot;£&quot;* &quot;-&quot;_-;_-@_-"/>
    <numFmt numFmtId="318" formatCode="&quot;(&quot;0.0\ &quot;yrs)&quot;"/>
    <numFmt numFmtId="319" formatCode="0.00\ \x"/>
    <numFmt numFmtId="320" formatCode="0.00000000"/>
    <numFmt numFmtId="321" formatCode="_(_$* #,##0.0\%_x_);_(_$* \(#,##0.0\)\%_x;_(_$* #,##0.0_)\%_x;_(_$* @_)_x_%"/>
    <numFmt numFmtId="322" formatCode="_(_$* #,##0.0\x_)_%;_(_$* \(#,##0.0\)\x_%;_(_$* #,##0.0_)\x_%;_(_$* @_)_x_%"/>
    <numFmt numFmtId="323" formatCode="0.0_x"/>
    <numFmt numFmtId="324" formatCode="_(&quot;$&quot;* #,##0.0_)_x_%;_(&quot;$&quot;* \(#,##0.0\)_x_%;_(&quot;$&quot;* #,##0.0_)_x_%;_(_$* @_)_x_%"/>
    <numFmt numFmtId="325" formatCode="0.0%\ \ \ \ \ "/>
    <numFmt numFmtId="326" formatCode="0.00000000000"/>
    <numFmt numFmtId="327" formatCode="d/m/yy\ h:mm"/>
    <numFmt numFmtId="328" formatCode="m/d"/>
    <numFmt numFmtId="329" formatCode="#,##0.00000_);\(#,##0.00000\)"/>
    <numFmt numFmtId="330" formatCode=";;"/>
    <numFmt numFmtId="331" formatCode="0.0%_);[Red]\(0.0%\)"/>
    <numFmt numFmtId="332" formatCode="_(* #,##0%_);_(* \(#,##0%\);_(* &quot;-&quot;_);_(@_)"/>
    <numFmt numFmtId="333" formatCode="0.0%_);[Red]\(0.0%\);"/>
    <numFmt numFmtId="334" formatCode="#,##0.0_)&quot; %&quot;;[Red]\(#,##0.0\)&quot; %&quot;"/>
    <numFmt numFmtId="335" formatCode=";;;"/>
    <numFmt numFmtId="336" formatCode="0.0_);\(0.0\)"/>
    <numFmt numFmtId="337" formatCode="_(&quot;$&quot;* #,##0.0_);_(&quot;$&quot;* \(#,##0.0\);_(&quot;$&quot;* &quot;-&quot;?_);_(@_)"/>
    <numFmt numFmtId="338" formatCode="&quot;$&quot;0.00;\(&quot;$&quot;0.00\)"/>
    <numFmt numFmtId="339" formatCode="_-* #,##0\ _P_t_a_-;\-* #,##0\ _P_t_a_-;_-* &quot;-&quot;\ _P_t_a_-;_-@_-"/>
    <numFmt numFmtId="340" formatCode="_-* #,##0.00\ _P_t_a_-;\-* #,##0.00\ _P_t_a_-;_-* &quot;-&quot;??\ _P_t_a_-;_-@_-"/>
    <numFmt numFmtId="341" formatCode="_(_$* #,##0.0_)_x_%;_(_$* \(#,##0.0\)_x_%;_(_$* #,##0.0_)_x_%;_(_$* @_)_x_%"/>
    <numFmt numFmtId="342" formatCode="&quot;LIBOR + &quot;0.00%"/>
    <numFmt numFmtId="343" formatCode="_-[$$-409]* #,##0.00_ ;_-[$$-409]* \-#,##0.00\ ;_-[$$-409]* &quot;-&quot;??_ ;_-@_ "/>
    <numFmt numFmtId="344" formatCode="_-* #,##0\ _F_-;\-* #,##0\ _F_-;_-* &quot;-&quot;\ _F_-;_-@_-"/>
    <numFmt numFmtId="345" formatCode="0.0&quot;x&quot;"/>
    <numFmt numFmtId="346" formatCode="_-&quot;L.&quot;\ * #,##0_-;\-&quot;L.&quot;\ * #,##0_-;_-&quot;L.&quot;\ * &quot;-&quot;_-;_-@_-"/>
    <numFmt numFmtId="347" formatCode="&quot;DM&quot;#,##0.00;[Red]\-&quot;DM&quot;#,##0.00"/>
    <numFmt numFmtId="348" formatCode="_-* #,##0.00\ &quot;€&quot;_-;\-* #,##0.00\ &quot;€&quot;_-;_-* &quot;-&quot;??\ &quot;€&quot;_-;_-@_-"/>
    <numFmt numFmtId="349" formatCode="_-[$£-809]* #,##0_-;\-[$£-809]* #,##0_-;_-[$£-809]* &quot;-&quot;_-;_-@_-"/>
    <numFmt numFmtId="350" formatCode="0%;\(0%\)"/>
    <numFmt numFmtId="351" formatCode="hh:mm\ AM/PM_)"/>
    <numFmt numFmtId="352" formatCode="General_);[Red]\-General_)"/>
    <numFmt numFmtId="353" formatCode="&quot;$&quot;\ \ #,##0"/>
    <numFmt numFmtId="354" formatCode="&quot;$&quot;\ \ #,##0.0"/>
    <numFmt numFmtId="355" formatCode="[Black][&gt;0]#,##0.00_);[White][&lt;0]\(#,##0\);[Blue]#,##0.0_)"/>
    <numFmt numFmtId="356" formatCode="m/d/yy;@"/>
    <numFmt numFmtId="357" formatCode="_-[$$-409]* #,##0_ ;_-[$$-409]* \-#,##0\ ;_-[$$-409]* &quot;-&quot;??_ ;_-@_ "/>
    <numFmt numFmtId="358" formatCode="_ * #,##0_ ;_ * \-#,##0_ ;_ * &quot;-&quot;??_ ;_ @_ "/>
    <numFmt numFmtId="359" formatCode="* #,##0.00_);\(#,##0.00\)"/>
    <numFmt numFmtId="360" formatCode="#,##0\ ;\(#,##0.0\)"/>
    <numFmt numFmtId="361" formatCode="#,##0.00;\-#,##0.00;&quot;-&quot;"/>
    <numFmt numFmtId="362" formatCode="_._.* \(#,##0\)_%;_._.* #,##0_)_%;_._.* 0_)_%;_._.@_)_%"/>
  </numFmts>
  <fonts count="2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u/>
      <sz val="11"/>
      <color theme="10"/>
      <name val="Calibri"/>
      <family val="2"/>
    </font>
    <font>
      <u/>
      <sz val="9"/>
      <color theme="10"/>
      <name val="Arial Narrow"/>
      <family val="2"/>
    </font>
    <font>
      <sz val="10"/>
      <name val="GillSans"/>
      <family val="2"/>
    </font>
    <font>
      <sz val="10"/>
      <name val="Geneva"/>
      <family val="2"/>
    </font>
    <font>
      <sz val="9"/>
      <name val="Arial"/>
      <family val="2"/>
    </font>
    <font>
      <sz val="10"/>
      <name val="Palatino"/>
      <family val="1"/>
    </font>
    <font>
      <b/>
      <sz val="8"/>
      <name val="Helv"/>
    </font>
    <font>
      <sz val="10"/>
      <name val="Arial"/>
      <family val="2"/>
    </font>
    <font>
      <b/>
      <sz val="8"/>
      <name val="Helvetica"/>
      <family val="2"/>
    </font>
    <font>
      <sz val="10"/>
      <name val="Book Antiqua"/>
      <family val="1"/>
    </font>
    <font>
      <sz val="10"/>
      <name val="Times New Roman"/>
      <family val="1"/>
    </font>
    <font>
      <sz val="11"/>
      <name val="??????"/>
      <family val="3"/>
      <charset val="128"/>
    </font>
    <font>
      <u/>
      <sz val="8.4"/>
      <color indexed="12"/>
      <name val="Arial"/>
      <family val="2"/>
    </font>
    <font>
      <sz val="12"/>
      <name val="?? ??"/>
      <family val="1"/>
      <charset val="128"/>
    </font>
    <font>
      <sz val="12"/>
      <name val="Osaka"/>
      <family val="3"/>
      <charset val="128"/>
    </font>
    <font>
      <sz val="11"/>
      <name val="?? ??"/>
      <family val="1"/>
      <charset val="128"/>
    </font>
    <font>
      <sz val="11"/>
      <name val="?? ?????"/>
      <family val="1"/>
    </font>
    <font>
      <sz val="11"/>
      <name val="?? ????"/>
      <family val="3"/>
      <charset val="128"/>
    </font>
    <font>
      <sz val="10"/>
      <name val="??????"/>
      <family val="3"/>
      <charset val="128"/>
    </font>
    <font>
      <sz val="11"/>
      <name val="??"/>
      <family val="3"/>
      <charset val="128"/>
    </font>
    <font>
      <sz val="14"/>
      <name val="Terminal"/>
      <family val="3"/>
      <charset val="255"/>
    </font>
    <font>
      <sz val="12"/>
      <name val="????"/>
      <family val="3"/>
      <charset val="128"/>
    </font>
    <font>
      <sz val="14"/>
      <name val="??"/>
      <family val="1"/>
      <charset val="128"/>
    </font>
    <font>
      <sz val="14"/>
      <name val="明朝"/>
      <family val="1"/>
      <charset val="128"/>
    </font>
    <font>
      <sz val="11"/>
      <name val="ＭＳ Ｐゴシック"/>
      <charset val="128"/>
    </font>
    <font>
      <sz val="12"/>
      <name val="細明朝体"/>
      <family val="3"/>
      <charset val="128"/>
    </font>
    <font>
      <sz val="11"/>
      <name val="ＭＳ 明朝"/>
      <family val="1"/>
      <charset val="128"/>
    </font>
    <font>
      <sz val="11"/>
      <name val="ＭＳ ゴシック"/>
      <family val="3"/>
      <charset val="128"/>
    </font>
    <font>
      <sz val="10"/>
      <name val="標準ゴシック"/>
      <family val="3"/>
      <charset val="128"/>
    </font>
    <font>
      <sz val="11"/>
      <name val="明朝"/>
      <family val="3"/>
      <charset val="128"/>
    </font>
    <font>
      <b/>
      <sz val="10"/>
      <name val="Arial"/>
      <family val="2"/>
    </font>
    <font>
      <b/>
      <sz val="22"/>
      <color indexed="18"/>
      <name val="Arial"/>
      <family val="2"/>
    </font>
    <font>
      <sz val="10"/>
      <color indexed="8"/>
      <name val="MS Sans Serif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sz val="10"/>
      <name val="Arial MT"/>
    </font>
    <font>
      <sz val="8"/>
      <name val="Arial"/>
      <family val="2"/>
    </font>
    <font>
      <i/>
      <sz val="10"/>
      <name val="Times New Roman"/>
      <family val="1"/>
    </font>
    <font>
      <sz val="9"/>
      <name val="Times New Roman"/>
      <family val="1"/>
    </font>
    <font>
      <sz val="10"/>
      <name val="Verdana"/>
      <family val="2"/>
    </font>
    <font>
      <sz val="11"/>
      <color indexed="8"/>
      <name val="Calibri"/>
      <family val="2"/>
    </font>
    <font>
      <sz val="11"/>
      <color theme="1"/>
      <name val="Czcionka tekstu podstawowego"/>
      <family val="2"/>
      <charset val="238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sz val="8"/>
      <color indexed="8"/>
      <name val="Times New Roman"/>
      <family val="1"/>
    </font>
    <font>
      <b/>
      <sz val="10"/>
      <name val="Times New Roman"/>
      <family val="1"/>
    </font>
    <font>
      <sz val="9"/>
      <name val="Geneva"/>
      <family val="2"/>
    </font>
    <font>
      <sz val="12"/>
      <name val="Helv"/>
    </font>
    <font>
      <u val="doubleAccounting"/>
      <sz val="9"/>
      <name val="Arial Narrow"/>
      <family val="2"/>
    </font>
    <font>
      <sz val="11"/>
      <color theme="0"/>
      <name val="Czcionka tekstu podstawowego"/>
      <family val="2"/>
      <charset val="238"/>
    </font>
    <font>
      <b/>
      <sz val="12"/>
      <name val="tms rmn"/>
    </font>
    <font>
      <sz val="8"/>
      <name val="Times New Roman"/>
      <family val="1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u/>
      <sz val="11"/>
      <color theme="11"/>
      <name val="Calibri"/>
      <family val="2"/>
    </font>
    <font>
      <b/>
      <u/>
      <sz val="10"/>
      <name val="Times"/>
      <family val="1"/>
    </font>
    <font>
      <sz val="8"/>
      <color indexed="8"/>
      <name val="Arial"/>
      <family val="2"/>
    </font>
    <font>
      <sz val="8"/>
      <name val="Tms Rmn"/>
    </font>
    <font>
      <sz val="11"/>
      <name val="Helvetica"/>
      <family val="2"/>
    </font>
    <font>
      <sz val="8"/>
      <color indexed="12"/>
      <name val="Times New Roman"/>
      <family val="1"/>
    </font>
    <font>
      <b/>
      <sz val="10"/>
      <color indexed="9"/>
      <name val="Arial"/>
      <family val="2"/>
    </font>
    <font>
      <sz val="8"/>
      <name val="Palatino"/>
      <family val="1"/>
    </font>
    <font>
      <sz val="12"/>
      <name val="Tms Rmn"/>
    </font>
    <font>
      <b/>
      <sz val="12"/>
      <name val="Times New Roman"/>
      <family val="1"/>
    </font>
    <font>
      <b/>
      <sz val="10"/>
      <name val="MS Sans Serif"/>
      <family val="2"/>
    </font>
    <font>
      <b/>
      <sz val="12"/>
      <color indexed="42"/>
      <name val="Arial"/>
      <family val="2"/>
    </font>
    <font>
      <b/>
      <i/>
      <sz val="9"/>
      <name val="Arial"/>
      <family val="2"/>
    </font>
    <font>
      <sz val="10"/>
      <name val="Courier"/>
      <family val="3"/>
    </font>
    <font>
      <b/>
      <sz val="10"/>
      <name val="Helv"/>
    </font>
    <font>
      <b/>
      <sz val="8"/>
      <color indexed="32"/>
      <name val="Arial"/>
      <family val="2"/>
    </font>
    <font>
      <b/>
      <sz val="11"/>
      <name val="Arial"/>
      <family val="2"/>
    </font>
    <font>
      <sz val="10"/>
      <color indexed="18"/>
      <name val="Times New Roman"/>
      <family val="1"/>
    </font>
    <font>
      <b/>
      <sz val="11"/>
      <name val="Times New Roman"/>
      <family val="1"/>
    </font>
    <font>
      <sz val="7"/>
      <name val="Book Antiqua"/>
      <family val="1"/>
    </font>
    <font>
      <b/>
      <i/>
      <sz val="8"/>
      <name val="Book Antiqua"/>
      <family val="1"/>
    </font>
    <font>
      <sz val="10"/>
      <name val="Courier New"/>
      <family val="3"/>
    </font>
    <font>
      <b/>
      <sz val="8"/>
      <name val="Book Antiqua"/>
      <family val="1"/>
    </font>
    <font>
      <b/>
      <sz val="12"/>
      <name val="Helv"/>
    </font>
    <font>
      <sz val="8"/>
      <name val="Helvetica"/>
      <family val="2"/>
    </font>
    <font>
      <sz val="11"/>
      <name val="Times New Roman"/>
      <family val="1"/>
    </font>
    <font>
      <b/>
      <sz val="8"/>
      <name val="Arial"/>
      <family val="2"/>
    </font>
    <font>
      <b/>
      <sz val="12"/>
      <name val="Arial"/>
      <family val="2"/>
    </font>
    <font>
      <b/>
      <u val="singleAccounting"/>
      <sz val="8"/>
      <name val="Arial"/>
      <family val="2"/>
    </font>
    <font>
      <sz val="10"/>
      <name val="Helv"/>
    </font>
    <font>
      <b/>
      <sz val="8"/>
      <name val="Times New Roman"/>
      <family val="1"/>
    </font>
    <font>
      <sz val="12"/>
      <color indexed="8"/>
      <name val="Arial MT"/>
    </font>
    <font>
      <sz val="10"/>
      <name val="BERNHARD"/>
    </font>
    <font>
      <sz val="12"/>
      <name val="Times"/>
      <family val="1"/>
    </font>
    <font>
      <b/>
      <sz val="14"/>
      <name val="Arial"/>
      <family val="2"/>
    </font>
    <font>
      <sz val="14"/>
      <name val="Palatino"/>
      <family val="1"/>
    </font>
    <font>
      <sz val="16"/>
      <name val="Palatino"/>
      <family val="1"/>
    </font>
    <font>
      <sz val="32"/>
      <name val="Helvetica-Black"/>
    </font>
    <font>
      <b/>
      <sz val="10"/>
      <name val="Tms Rmn"/>
    </font>
    <font>
      <sz val="8"/>
      <name val="Helv"/>
    </font>
    <font>
      <sz val="8"/>
      <color indexed="18"/>
      <name val="Times New Roman"/>
      <family val="1"/>
    </font>
    <font>
      <b/>
      <i/>
      <strike/>
      <sz val="12"/>
      <color indexed="48"/>
      <name val="Arial"/>
      <family val="2"/>
    </font>
    <font>
      <sz val="8"/>
      <color indexed="9"/>
      <name val="Arial"/>
      <family val="2"/>
    </font>
    <font>
      <sz val="10"/>
      <color indexed="8"/>
      <name val="Arial"/>
      <family val="2"/>
    </font>
    <font>
      <b/>
      <sz val="7"/>
      <color indexed="12"/>
      <name val="Helvetica"/>
      <family val="2"/>
    </font>
    <font>
      <b/>
      <sz val="7.5"/>
      <name val="Arial Narrow"/>
      <family val="2"/>
    </font>
    <font>
      <sz val="1"/>
      <color indexed="8"/>
      <name val="Courier"/>
      <family val="3"/>
    </font>
    <font>
      <sz val="8"/>
      <color indexed="16"/>
      <name val="Helvetica"/>
      <family val="2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sz val="11"/>
      <color indexed="62"/>
      <name val="Calibri"/>
      <family val="2"/>
    </font>
    <font>
      <i/>
      <strike/>
      <sz val="12"/>
      <color indexed="40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0"/>
      <name val="Arial Narrow"/>
      <family val="2"/>
    </font>
    <font>
      <b/>
      <i/>
      <sz val="14"/>
      <name val="Tms Rmn"/>
    </font>
    <font>
      <sz val="6"/>
      <color indexed="23"/>
      <name val="Helvetica-Black"/>
    </font>
    <font>
      <sz val="9.5"/>
      <color indexed="23"/>
      <name val="Helvetica-Black"/>
    </font>
    <font>
      <sz val="7"/>
      <name val="Palatino"/>
      <family val="1"/>
    </font>
    <font>
      <i/>
      <sz val="7"/>
      <name val="Book Antiqua"/>
      <family val="1"/>
    </font>
    <font>
      <sz val="10"/>
      <name val="Helvetica"/>
      <family val="2"/>
    </font>
    <font>
      <sz val="11"/>
      <color indexed="17"/>
      <name val="Calibri"/>
      <family val="2"/>
    </font>
    <font>
      <sz val="9"/>
      <name val="Futura UBS Bk"/>
      <family val="2"/>
    </font>
    <font>
      <sz val="6"/>
      <color indexed="16"/>
      <name val="Palatino"/>
      <family val="1"/>
    </font>
    <font>
      <sz val="6"/>
      <name val="Palatino"/>
      <family val="1"/>
    </font>
    <font>
      <b/>
      <sz val="8"/>
      <name val="Palatino"/>
      <family val="1"/>
    </font>
    <font>
      <b/>
      <sz val="15"/>
      <color indexed="56"/>
      <name val="Calibri"/>
      <family val="2"/>
    </font>
    <font>
      <sz val="10"/>
      <name val="Helvetica-Black"/>
    </font>
    <font>
      <sz val="28"/>
      <name val="Helvetica-Black"/>
    </font>
    <font>
      <b/>
      <sz val="13"/>
      <color indexed="56"/>
      <name val="Calibri"/>
      <family val="2"/>
    </font>
    <font>
      <sz val="18"/>
      <name val="Palatino"/>
      <family val="1"/>
    </font>
    <font>
      <b/>
      <sz val="11"/>
      <color indexed="56"/>
      <name val="Calibri"/>
      <family val="2"/>
    </font>
    <font>
      <i/>
      <sz val="14"/>
      <name val="Palatino"/>
      <family val="1"/>
    </font>
    <font>
      <b/>
      <sz val="6"/>
      <name val="Palatino"/>
      <family val="1"/>
    </font>
    <font>
      <sz val="8"/>
      <color indexed="9"/>
      <name val="Times New Roman"/>
      <family val="1"/>
    </font>
    <font>
      <sz val="10"/>
      <color indexed="9"/>
      <name val="Univers (WN)"/>
    </font>
    <font>
      <u/>
      <sz val="10"/>
      <color indexed="12"/>
      <name val="Arial"/>
      <family val="2"/>
    </font>
    <font>
      <u/>
      <sz val="10"/>
      <color indexed="20"/>
      <name val="Arial"/>
      <family val="2"/>
    </font>
    <font>
      <u/>
      <sz val="9"/>
      <color indexed="12"/>
      <name val="Times New Roman"/>
      <family val="1"/>
    </font>
    <font>
      <sz val="10"/>
      <color indexed="18"/>
      <name val="Palatino"/>
      <family val="1"/>
    </font>
    <font>
      <sz val="8"/>
      <color indexed="16"/>
      <name val="Palatino"/>
      <family val="1"/>
    </font>
    <font>
      <sz val="10"/>
      <color indexed="48"/>
      <name val="Arial"/>
      <family val="2"/>
    </font>
    <font>
      <sz val="8"/>
      <color indexed="12"/>
      <name val="Palatino"/>
      <family val="1"/>
    </font>
    <font>
      <sz val="8"/>
      <color indexed="12"/>
      <name val="Arial"/>
      <family val="2"/>
    </font>
    <font>
      <b/>
      <sz val="22"/>
      <color indexed="16"/>
      <name val="Arial"/>
      <family val="2"/>
    </font>
    <font>
      <i/>
      <sz val="16"/>
      <name val="Times New Roman"/>
      <family val="1"/>
    </font>
    <font>
      <u/>
      <sz val="10"/>
      <color indexed="12"/>
      <name val="Geneva"/>
      <family val="2"/>
    </font>
    <font>
      <sz val="10"/>
      <color indexed="12"/>
      <name val="CG Times (WN)"/>
    </font>
    <font>
      <b/>
      <sz val="36"/>
      <name val="Times New Roman"/>
      <family val="1"/>
    </font>
    <font>
      <sz val="12"/>
      <name val="Arial MT"/>
    </font>
    <font>
      <sz val="10"/>
      <name val="Arabic Transparent"/>
    </font>
    <font>
      <sz val="10"/>
      <name val="LucidaSans"/>
    </font>
    <font>
      <sz val="11"/>
      <color indexed="60"/>
      <name val="Calibri"/>
      <family val="2"/>
    </font>
    <font>
      <sz val="10"/>
      <color indexed="12"/>
      <name val="Arial"/>
      <family val="2"/>
    </font>
    <font>
      <sz val="7"/>
      <name val="Small Fonts"/>
      <family val="2"/>
    </font>
    <font>
      <sz val="10"/>
      <name val="Tms Rmn"/>
    </font>
    <font>
      <b/>
      <i/>
      <sz val="16"/>
      <name val="Helv"/>
    </font>
    <font>
      <sz val="10"/>
      <color rgb="FF000000"/>
      <name val="Times New Roman"/>
      <family val="1"/>
    </font>
    <font>
      <b/>
      <u/>
      <sz val="8"/>
      <name val="Times"/>
      <family val="1"/>
    </font>
    <font>
      <sz val="9"/>
      <name val="MS Sans Serif"/>
      <family val="2"/>
    </font>
    <font>
      <sz val="8"/>
      <name val="Book Antiqua"/>
      <family val="1"/>
    </font>
    <font>
      <b/>
      <i/>
      <sz val="9"/>
      <name val="Book Antiqua"/>
      <family val="1"/>
    </font>
    <font>
      <sz val="9"/>
      <name val="Book Antiqua"/>
      <family val="1"/>
    </font>
    <font>
      <sz val="8"/>
      <name val="Dutch"/>
    </font>
    <font>
      <sz val="11"/>
      <name val="‚l‚r –¾’©"/>
      <charset val="128"/>
    </font>
    <font>
      <i/>
      <strike/>
      <sz val="12"/>
      <color indexed="10"/>
      <name val="Arial"/>
      <family val="2"/>
    </font>
    <font>
      <sz val="11"/>
      <color indexed="8"/>
      <name val="Times New Roman"/>
      <family val="1"/>
    </font>
    <font>
      <b/>
      <i/>
      <sz val="10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16"/>
      <color indexed="8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</font>
    <font>
      <b/>
      <sz val="18"/>
      <name val="Arial"/>
      <family val="2"/>
    </font>
    <font>
      <b/>
      <u/>
      <sz val="10"/>
      <name val="Helv"/>
    </font>
    <font>
      <i/>
      <sz val="8"/>
      <name val="Times New Roman"/>
      <family val="1"/>
    </font>
    <font>
      <sz val="6"/>
      <color indexed="0"/>
      <name val="Arial"/>
      <family val="2"/>
    </font>
    <font>
      <sz val="9"/>
      <color indexed="12"/>
      <name val="Arial"/>
      <family val="2"/>
    </font>
    <font>
      <strike/>
      <sz val="12"/>
      <color indexed="46"/>
      <name val="Arial"/>
      <family val="2"/>
    </font>
    <font>
      <b/>
      <u/>
      <sz val="10"/>
      <name val="Arial"/>
      <family val="2"/>
    </font>
    <font>
      <sz val="10"/>
      <name val="Univers (W1)"/>
    </font>
    <font>
      <b/>
      <sz val="10"/>
      <color indexed="8"/>
      <name val="Arial Narrow"/>
      <family val="2"/>
    </font>
    <font>
      <sz val="10"/>
      <color indexed="62"/>
      <name val="Arial"/>
      <family val="2"/>
    </font>
    <font>
      <u/>
      <sz val="10"/>
      <name val="GillSans"/>
      <family val="2"/>
    </font>
    <font>
      <sz val="12"/>
      <color indexed="17"/>
      <name val="Arial"/>
      <family val="2"/>
    </font>
    <font>
      <i/>
      <sz val="8"/>
      <color indexed="14"/>
      <name val="Arial"/>
      <family val="2"/>
    </font>
    <font>
      <sz val="8"/>
      <color indexed="16"/>
      <name val="Century Schoolbook"/>
      <family val="1"/>
    </font>
    <font>
      <b/>
      <sz val="8"/>
      <color indexed="56"/>
      <name val="Arial"/>
      <family val="2"/>
    </font>
    <font>
      <sz val="12"/>
      <color indexed="8"/>
      <name val="Arial"/>
      <family val="2"/>
    </font>
    <font>
      <sz val="8"/>
      <color indexed="56"/>
      <name val="Arial"/>
      <family val="2"/>
    </font>
    <font>
      <b/>
      <sz val="12"/>
      <color indexed="8"/>
      <name val="Arial"/>
      <family val="2"/>
    </font>
    <font>
      <b/>
      <i/>
      <sz val="12"/>
      <name val="Times New Roman"/>
      <family val="1"/>
    </font>
    <font>
      <sz val="11"/>
      <color indexed="20"/>
      <name val="Calibri"/>
      <family val="2"/>
    </font>
    <font>
      <b/>
      <sz val="10"/>
      <color indexed="12"/>
      <name val="Arial"/>
      <family val="2"/>
    </font>
    <font>
      <b/>
      <i/>
      <sz val="10"/>
      <name val="Times New Roman"/>
      <family val="1"/>
    </font>
    <font>
      <sz val="10"/>
      <name val="SG LucidaT"/>
    </font>
    <font>
      <sz val="10"/>
      <color indexed="12"/>
      <name val="Times New Roman"/>
      <family val="1"/>
    </font>
    <font>
      <sz val="10"/>
      <name val="Futura UBS Bk"/>
      <family val="2"/>
    </font>
    <font>
      <u val="singleAccounting"/>
      <sz val="10"/>
      <name val="Arial"/>
      <family val="2"/>
    </font>
    <font>
      <u/>
      <sz val="11"/>
      <name val="Times New Roman"/>
      <family val="1"/>
    </font>
    <font>
      <b/>
      <sz val="16"/>
      <color indexed="16"/>
      <name val="Arial"/>
      <family val="2"/>
    </font>
    <font>
      <sz val="11"/>
      <name val="Arial Narrow"/>
      <family val="2"/>
    </font>
    <font>
      <strike/>
      <sz val="10"/>
      <name val="Arial"/>
      <family val="2"/>
    </font>
    <font>
      <sz val="12"/>
      <name val="SWISS"/>
    </font>
    <font>
      <b/>
      <sz val="9"/>
      <name val="Arial"/>
      <family val="2"/>
    </font>
    <font>
      <b/>
      <sz val="9"/>
      <name val="Palatino"/>
      <family val="1"/>
    </font>
    <font>
      <sz val="9"/>
      <color indexed="21"/>
      <name val="Helvetica-Black"/>
    </font>
    <font>
      <b/>
      <sz val="10"/>
      <name val="Palatino"/>
      <family val="1"/>
    </font>
    <font>
      <sz val="9"/>
      <name val="Palatino"/>
      <family val="1"/>
    </font>
    <font>
      <sz val="9"/>
      <name val="Helvetica-Black"/>
    </font>
    <font>
      <b/>
      <sz val="12"/>
      <name val="GillSans"/>
      <family val="2"/>
    </font>
    <font>
      <sz val="10"/>
      <name val="Frutiger 45 Light"/>
      <family val="2"/>
    </font>
    <font>
      <sz val="12"/>
      <color indexed="8"/>
      <name val="Palatino"/>
      <family val="1"/>
    </font>
    <font>
      <sz val="12"/>
      <name val="Palatino"/>
      <family val="1"/>
    </font>
    <font>
      <sz val="11"/>
      <name val="Helvetica-Black"/>
    </font>
    <font>
      <sz val="11"/>
      <color indexed="8"/>
      <name val="Helvetica-Black"/>
    </font>
    <font>
      <b/>
      <sz val="10"/>
      <color indexed="10"/>
      <name val="Arial"/>
      <family val="2"/>
    </font>
    <font>
      <b/>
      <sz val="14"/>
      <name val="Book Antiqua"/>
      <family val="1"/>
    </font>
    <font>
      <b/>
      <u/>
      <sz val="9"/>
      <name val="Book Antiqua"/>
      <family val="1"/>
    </font>
    <font>
      <b/>
      <sz val="7"/>
      <name val="Book Antiqua"/>
      <family val="1"/>
    </font>
    <font>
      <b/>
      <sz val="9"/>
      <name val="Book Antiqua"/>
      <family val="1"/>
    </font>
    <font>
      <u/>
      <sz val="11"/>
      <name val="GillSans"/>
      <family val="2"/>
    </font>
    <font>
      <sz val="10"/>
      <color indexed="8"/>
      <name val="Book Antiqua"/>
      <family val="1"/>
    </font>
    <font>
      <b/>
      <sz val="8"/>
      <name val="Tms Rmn"/>
    </font>
    <font>
      <b/>
      <sz val="18"/>
      <color indexed="56"/>
      <name val="Cambria"/>
      <family val="2"/>
    </font>
    <font>
      <b/>
      <sz val="7"/>
      <color indexed="12"/>
      <name val="Arial"/>
      <family val="2"/>
    </font>
    <font>
      <sz val="10"/>
      <color indexed="38"/>
      <name val="Arial"/>
      <family val="2"/>
    </font>
    <font>
      <u/>
      <sz val="10"/>
      <name val="Helv"/>
    </font>
    <font>
      <i/>
      <strike/>
      <sz val="12"/>
      <color indexed="48"/>
      <name val="Arial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9"/>
      <color indexed="10"/>
      <name val="Wingdings"/>
      <charset val="2"/>
    </font>
    <font>
      <b/>
      <u/>
      <sz val="9"/>
      <color indexed="16"/>
      <name val="Times"/>
      <family val="1"/>
    </font>
    <font>
      <b/>
      <sz val="11"/>
      <color indexed="9"/>
      <name val="Calibri"/>
      <family val="2"/>
    </font>
    <font>
      <sz val="11"/>
      <name val="標準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2"/>
      <name val="ＭＳ 明朝"/>
      <family val="1"/>
      <charset val="128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u/>
      <sz val="9"/>
      <name val="Arial Narrow"/>
      <family val="2"/>
    </font>
    <font>
      <u/>
      <sz val="10"/>
      <color theme="10"/>
      <name val="Arial"/>
      <family val="2"/>
    </font>
    <font>
      <u/>
      <sz val="9"/>
      <name val="Arial"/>
      <family val="2"/>
    </font>
    <font>
      <b/>
      <i/>
      <sz val="12"/>
      <name val="Tms Rmn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b/>
      <sz val="8"/>
      <color indexed="8"/>
      <name val="Courier New"/>
      <family val="3"/>
    </font>
    <font>
      <sz val="11"/>
      <color indexed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4"/>
        <bgColor indexed="64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9"/>
        <bgColor indexed="64"/>
      </patternFill>
    </fill>
    <fill>
      <patternFill patternType="solid">
        <fgColor indexed="18"/>
        <bgColor indexed="64"/>
      </patternFill>
    </fill>
    <fill>
      <patternFill patternType="gray125">
        <fgColor indexed="15"/>
      </patternFill>
    </fill>
    <fill>
      <patternFill patternType="lightGray">
        <fgColor indexed="15"/>
      </patternFill>
    </fill>
    <fill>
      <patternFill patternType="solid">
        <fgColor indexed="15"/>
        <bgColor indexed="64"/>
      </patternFill>
    </fill>
    <fill>
      <patternFill patternType="lightGray">
        <fgColor indexed="11"/>
      </patternFill>
    </fill>
    <fill>
      <patternFill patternType="gray0625">
        <fgColor indexed="12"/>
        <bgColor indexed="9"/>
      </patternFill>
    </fill>
    <fill>
      <patternFill patternType="gray125">
        <fgColor indexed="11"/>
      </patternFill>
    </fill>
    <fill>
      <patternFill patternType="lightGray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26"/>
      </patternFill>
    </fill>
    <fill>
      <patternFill patternType="solid">
        <fgColor indexed="48"/>
        <bgColor indexed="64"/>
      </patternFill>
    </fill>
    <fill>
      <patternFill patternType="lightGray">
        <fgColor indexed="38"/>
        <bgColor indexed="23"/>
      </patternFill>
    </fill>
    <fill>
      <patternFill patternType="mediumGray">
        <fgColor indexed="22"/>
      </patternFill>
    </fill>
    <fill>
      <patternFill patternType="solid">
        <fgColor indexed="9"/>
        <bgColor indexed="9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14"/>
      </patternFill>
    </fill>
    <fill>
      <patternFill patternType="solid">
        <fgColor indexed="63"/>
        <bgColor indexed="64"/>
      </patternFill>
    </fill>
    <fill>
      <patternFill patternType="gray0625"/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8"/>
        <bgColor indexed="17"/>
      </patternFill>
    </fill>
    <fill>
      <patternFill patternType="lightGray">
        <fgColor indexed="13"/>
      </patternFill>
    </fill>
    <fill>
      <patternFill patternType="gray125">
        <fgColor indexed="13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9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 style="double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32"/>
      </top>
      <bottom style="medium">
        <color indexed="32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/>
      <bottom style="medium">
        <color indexed="22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ck">
        <color indexed="57"/>
      </top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double">
        <color indexed="52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 diagonalUp="1" diagonalDown="1"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112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8" fillId="0" borderId="0"/>
    <xf numFmtId="8" fontId="9" fillId="0" borderId="0" applyFont="0" applyFill="0" applyBorder="0" applyAlignment="0" applyProtection="0"/>
    <xf numFmtId="0" fontId="8" fillId="0" borderId="0"/>
    <xf numFmtId="167" fontId="8" fillId="0" borderId="0"/>
    <xf numFmtId="168" fontId="10" fillId="0" borderId="0"/>
    <xf numFmtId="0" fontId="11" fillId="0" borderId="0"/>
    <xf numFmtId="0" fontId="11" fillId="0" borderId="0"/>
    <xf numFmtId="0" fontId="11" fillId="0" borderId="0"/>
    <xf numFmtId="167" fontId="11" fillId="0" borderId="0"/>
    <xf numFmtId="167" fontId="11" fillId="0" borderId="0"/>
    <xf numFmtId="0" fontId="11" fillId="0" borderId="0"/>
    <xf numFmtId="0" fontId="11" fillId="0" borderId="0"/>
    <xf numFmtId="167" fontId="11" fillId="0" borderId="0"/>
    <xf numFmtId="167" fontId="11" fillId="0" borderId="0"/>
    <xf numFmtId="167" fontId="11" fillId="0" borderId="0"/>
    <xf numFmtId="0" fontId="8" fillId="0" borderId="0"/>
    <xf numFmtId="167" fontId="8" fillId="0" borderId="0"/>
    <xf numFmtId="5" fontId="9" fillId="0" borderId="0" applyFont="0" applyFill="0" applyBorder="0" applyAlignment="0" applyProtection="0"/>
    <xf numFmtId="0" fontId="8" fillId="0" borderId="0"/>
    <xf numFmtId="167" fontId="8" fillId="0" borderId="0"/>
    <xf numFmtId="167" fontId="8" fillId="0" borderId="0"/>
    <xf numFmtId="168" fontId="10" fillId="0" borderId="0"/>
    <xf numFmtId="0" fontId="8" fillId="0" borderId="0"/>
    <xf numFmtId="167" fontId="8" fillId="0" borderId="0"/>
    <xf numFmtId="0" fontId="8" fillId="0" borderId="0"/>
    <xf numFmtId="167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167" fontId="11" fillId="0" borderId="0"/>
    <xf numFmtId="167" fontId="11" fillId="0" borderId="0"/>
    <xf numFmtId="167" fontId="11" fillId="0" borderId="0"/>
    <xf numFmtId="167" fontId="11" fillId="0" borderId="0"/>
    <xf numFmtId="0" fontId="8" fillId="0" borderId="0"/>
    <xf numFmtId="167" fontId="8" fillId="0" borderId="0"/>
    <xf numFmtId="0" fontId="11" fillId="0" borderId="0"/>
    <xf numFmtId="0" fontId="11" fillId="0" borderId="0"/>
    <xf numFmtId="0" fontId="11" fillId="0" borderId="0"/>
    <xf numFmtId="167" fontId="11" fillId="0" borderId="0"/>
    <xf numFmtId="167" fontId="11" fillId="0" borderId="0"/>
    <xf numFmtId="0" fontId="11" fillId="0" borderId="0"/>
    <xf numFmtId="0" fontId="11" fillId="0" borderId="0"/>
    <xf numFmtId="167" fontId="11" fillId="0" borderId="0"/>
    <xf numFmtId="167" fontId="11" fillId="0" borderId="0"/>
    <xf numFmtId="167" fontId="11" fillId="0" borderId="0"/>
    <xf numFmtId="169" fontId="12" fillId="0" borderId="0" applyFont="0" applyFill="0" applyBorder="0" applyAlignment="0" applyProtection="0"/>
    <xf numFmtId="170" fontId="13" fillId="0" borderId="0" applyFill="0" applyBorder="0"/>
    <xf numFmtId="170" fontId="13" fillId="0" borderId="0" applyFill="0" applyBorder="0"/>
    <xf numFmtId="170" fontId="13" fillId="0" borderId="0"/>
    <xf numFmtId="170" fontId="13" fillId="0" borderId="0"/>
    <xf numFmtId="171" fontId="13" fillId="0" borderId="0">
      <alignment horizontal="right"/>
    </xf>
    <xf numFmtId="171" fontId="13" fillId="0" borderId="0">
      <alignment horizontal="right"/>
    </xf>
    <xf numFmtId="172" fontId="13" fillId="0" borderId="0"/>
    <xf numFmtId="172" fontId="13" fillId="0" borderId="0"/>
    <xf numFmtId="172" fontId="13" fillId="0" borderId="0"/>
    <xf numFmtId="172" fontId="13" fillId="0" borderId="0"/>
    <xf numFmtId="173" fontId="14" fillId="0" borderId="0"/>
    <xf numFmtId="174" fontId="12" fillId="0" borderId="0" applyFont="0" applyFill="0" applyBorder="0" applyAlignment="0" applyProtection="0"/>
    <xf numFmtId="175" fontId="13" fillId="15" borderId="0"/>
    <xf numFmtId="175" fontId="13" fillId="15" borderId="0"/>
    <xf numFmtId="176" fontId="13" fillId="15" borderId="0"/>
    <xf numFmtId="176" fontId="13" fillId="15" borderId="0"/>
    <xf numFmtId="177" fontId="8" fillId="15" borderId="0"/>
    <xf numFmtId="178" fontId="13" fillId="15" borderId="0"/>
    <xf numFmtId="178" fontId="13" fillId="15" borderId="0"/>
    <xf numFmtId="179" fontId="13" fillId="15" borderId="0">
      <alignment horizontal="right"/>
    </xf>
    <xf numFmtId="179" fontId="13" fillId="15" borderId="0">
      <alignment horizontal="right"/>
    </xf>
    <xf numFmtId="0" fontId="13" fillId="0" borderId="0"/>
    <xf numFmtId="0" fontId="13" fillId="0" borderId="0"/>
    <xf numFmtId="10" fontId="9" fillId="0" borderId="0" applyFont="0" applyFill="0" applyBorder="0" applyAlignment="0" applyProtection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9" fontId="9" fillId="0" borderId="0" applyFont="0" applyFill="0" applyBorder="0" applyAlignment="0" applyProtection="0"/>
    <xf numFmtId="167" fontId="13" fillId="0" borderId="0"/>
    <xf numFmtId="0" fontId="13" fillId="0" borderId="0"/>
    <xf numFmtId="180" fontId="10" fillId="16" borderId="0">
      <alignment vertical="top"/>
    </xf>
    <xf numFmtId="43" fontId="15" fillId="0" borderId="0" applyFont="0" applyFill="0" applyBorder="0" applyAlignment="0" applyProtection="0"/>
    <xf numFmtId="0" fontId="16" fillId="0" borderId="0" applyFont="0" applyFill="0" applyBorder="0" applyAlignment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81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18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9" fillId="0" borderId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20" fillId="0" borderId="0"/>
    <xf numFmtId="0" fontId="21" fillId="0" borderId="0"/>
    <xf numFmtId="0" fontId="22" fillId="0" borderId="0"/>
    <xf numFmtId="0" fontId="13" fillId="0" borderId="0"/>
    <xf numFmtId="0" fontId="13" fillId="0" borderId="0"/>
    <xf numFmtId="0" fontId="21" fillId="0" borderId="0"/>
    <xf numFmtId="0" fontId="13" fillId="0" borderId="0"/>
    <xf numFmtId="0" fontId="23" fillId="0" borderId="0"/>
    <xf numFmtId="0" fontId="24" fillId="0" borderId="0" applyNumberFormat="0" applyFill="0" applyBorder="0" applyAlignment="0" applyProtection="0"/>
    <xf numFmtId="0" fontId="25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27" fillId="0" borderId="0"/>
    <xf numFmtId="0" fontId="22" fillId="0" borderId="0"/>
    <xf numFmtId="0" fontId="22" fillId="0" borderId="0"/>
    <xf numFmtId="0" fontId="23" fillId="0" borderId="0"/>
    <xf numFmtId="0" fontId="20" fillId="0" borderId="0"/>
    <xf numFmtId="0" fontId="13" fillId="0" borderId="0"/>
    <xf numFmtId="0" fontId="28" fillId="0" borderId="0"/>
    <xf numFmtId="0" fontId="25" fillId="0" borderId="0"/>
    <xf numFmtId="0" fontId="24" fillId="0" borderId="0" applyNumberFormat="0" applyFill="0" applyBorder="0" applyAlignment="0" applyProtection="0"/>
    <xf numFmtId="0" fontId="26" fillId="0" borderId="0"/>
    <xf numFmtId="0" fontId="26" fillId="0" borderId="0"/>
    <xf numFmtId="0" fontId="13" fillId="0" borderId="0"/>
    <xf numFmtId="0" fontId="13" fillId="0" borderId="0"/>
    <xf numFmtId="0" fontId="27" fillId="0" borderId="0"/>
    <xf numFmtId="0" fontId="22" fillId="0" borderId="0"/>
    <xf numFmtId="0" fontId="22" fillId="0" borderId="0"/>
    <xf numFmtId="0" fontId="23" fillId="0" borderId="0"/>
    <xf numFmtId="0" fontId="26" fillId="0" borderId="0"/>
    <xf numFmtId="0" fontId="26" fillId="0" borderId="0"/>
    <xf numFmtId="0" fontId="25" fillId="0" borderId="0"/>
    <xf numFmtId="0" fontId="28" fillId="0" borderId="0"/>
    <xf numFmtId="0" fontId="26" fillId="0" borderId="0"/>
    <xf numFmtId="0" fontId="26" fillId="0" borderId="0"/>
    <xf numFmtId="0" fontId="26" fillId="0" borderId="0"/>
    <xf numFmtId="0" fontId="24" fillId="0" borderId="0" applyNumberFormat="0" applyFill="0" applyBorder="0" applyAlignment="0" applyProtection="0"/>
    <xf numFmtId="0" fontId="22" fillId="0" borderId="0"/>
    <xf numFmtId="0" fontId="22" fillId="0" borderId="0"/>
    <xf numFmtId="0" fontId="20" fillId="0" borderId="0"/>
    <xf numFmtId="0" fontId="23" fillId="0" borderId="0"/>
    <xf numFmtId="0" fontId="13" fillId="0" borderId="0"/>
    <xf numFmtId="0" fontId="13" fillId="0" borderId="0"/>
    <xf numFmtId="0" fontId="27" fillId="0" borderId="0"/>
    <xf numFmtId="0" fontId="13" fillId="0" borderId="0"/>
    <xf numFmtId="0" fontId="13" fillId="0" borderId="0"/>
    <xf numFmtId="0" fontId="25" fillId="0" borderId="0"/>
    <xf numFmtId="0" fontId="24" fillId="0" borderId="0" applyNumberFormat="0" applyFill="0" applyBorder="0" applyAlignment="0" applyProtection="0"/>
    <xf numFmtId="0" fontId="26" fillId="0" borderId="0"/>
    <xf numFmtId="0" fontId="26" fillId="0" borderId="0"/>
    <xf numFmtId="0" fontId="26" fillId="0" borderId="0"/>
    <xf numFmtId="0" fontId="28" fillId="0" borderId="0"/>
    <xf numFmtId="0" fontId="27" fillId="0" borderId="0"/>
    <xf numFmtId="0" fontId="22" fillId="0" borderId="0"/>
    <xf numFmtId="0" fontId="22" fillId="0" borderId="0"/>
    <xf numFmtId="0" fontId="23" fillId="0" borderId="0"/>
    <xf numFmtId="0" fontId="21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29" fillId="0" borderId="0"/>
    <xf numFmtId="0" fontId="27" fillId="0" borderId="0"/>
    <xf numFmtId="0" fontId="28" fillId="0" borderId="0"/>
    <xf numFmtId="0" fontId="30" fillId="0" borderId="0"/>
    <xf numFmtId="0" fontId="28" fillId="0" borderId="0"/>
    <xf numFmtId="0" fontId="22" fillId="0" borderId="0"/>
    <xf numFmtId="0" fontId="22" fillId="0" borderId="0"/>
    <xf numFmtId="0" fontId="29" fillId="0" borderId="0"/>
    <xf numFmtId="0" fontId="28" fillId="0" borderId="0"/>
    <xf numFmtId="167" fontId="29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29" fillId="0" borderId="0"/>
    <xf numFmtId="167" fontId="29" fillId="0" borderId="0"/>
    <xf numFmtId="0" fontId="30" fillId="0" borderId="0"/>
    <xf numFmtId="167" fontId="30" fillId="0" borderId="0"/>
    <xf numFmtId="0" fontId="30" fillId="0" borderId="0"/>
    <xf numFmtId="167" fontId="30" fillId="0" borderId="0"/>
    <xf numFmtId="0" fontId="29" fillId="0" borderId="0"/>
    <xf numFmtId="167" fontId="29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20" fillId="0" borderId="0"/>
    <xf numFmtId="0" fontId="13" fillId="0" borderId="0"/>
    <xf numFmtId="0" fontId="13" fillId="0" borderId="0"/>
    <xf numFmtId="0" fontId="20" fillId="0" borderId="0"/>
    <xf numFmtId="167" fontId="20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20" fillId="0" borderId="0"/>
    <xf numFmtId="167" fontId="20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20" fillId="0" borderId="0"/>
    <xf numFmtId="167" fontId="20" fillId="0" borderId="0"/>
    <xf numFmtId="0" fontId="31" fillId="0" borderId="0"/>
    <xf numFmtId="0" fontId="27" fillId="0" borderId="0"/>
    <xf numFmtId="167" fontId="31" fillId="0" borderId="0"/>
    <xf numFmtId="0" fontId="32" fillId="0" borderId="0"/>
    <xf numFmtId="0" fontId="22" fillId="0" borderId="0"/>
    <xf numFmtId="0" fontId="21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21" fillId="0" borderId="0"/>
    <xf numFmtId="167" fontId="32" fillId="0" borderId="0"/>
    <xf numFmtId="0" fontId="30" fillId="0" borderId="0"/>
    <xf numFmtId="167" fontId="30" fillId="0" borderId="0"/>
    <xf numFmtId="0" fontId="30" fillId="0" borderId="0"/>
    <xf numFmtId="167" fontId="30" fillId="0" borderId="0"/>
    <xf numFmtId="0" fontId="32" fillId="0" borderId="0"/>
    <xf numFmtId="167" fontId="32" fillId="0" borderId="0"/>
    <xf numFmtId="0" fontId="30" fillId="0" borderId="0"/>
    <xf numFmtId="167" fontId="30" fillId="0" borderId="0"/>
    <xf numFmtId="0" fontId="30" fillId="0" borderId="0"/>
    <xf numFmtId="167" fontId="30" fillId="0" borderId="0"/>
    <xf numFmtId="0" fontId="33" fillId="0" borderId="0"/>
    <xf numFmtId="0" fontId="26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3" fillId="0" borderId="0"/>
    <xf numFmtId="167" fontId="33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33" fillId="0" borderId="0"/>
    <xf numFmtId="167" fontId="33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34" fillId="0" borderId="0" applyNumberFormat="0" applyFill="0" applyBorder="0" applyAlignment="0" applyProtection="0"/>
    <xf numFmtId="0" fontId="13" fillId="0" borderId="0"/>
    <xf numFmtId="0" fontId="13" fillId="0" borderId="0"/>
    <xf numFmtId="0" fontId="24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24" fillId="0" borderId="0" applyNumberFormat="0" applyFill="0" applyBorder="0" applyAlignment="0" applyProtection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4" fillId="0" borderId="0" applyNumberFormat="0" applyFill="0" applyBorder="0" applyAlignment="0" applyProtection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5" fillId="0" borderId="0"/>
    <xf numFmtId="0" fontId="21" fillId="0" borderId="0"/>
    <xf numFmtId="0" fontId="25" fillId="0" borderId="0"/>
    <xf numFmtId="0" fontId="32" fillId="0" borderId="0"/>
    <xf numFmtId="0" fontId="21" fillId="0" borderId="0"/>
    <xf numFmtId="167" fontId="32" fillId="0" borderId="0"/>
    <xf numFmtId="0" fontId="25" fillId="0" borderId="0"/>
    <xf numFmtId="167" fontId="35" fillId="0" borderId="0"/>
    <xf numFmtId="0" fontId="32" fillId="0" borderId="0"/>
    <xf numFmtId="167" fontId="32" fillId="0" borderId="0"/>
    <xf numFmtId="0" fontId="35" fillId="0" borderId="0"/>
    <xf numFmtId="167" fontId="35" fillId="0" borderId="0"/>
    <xf numFmtId="0" fontId="32" fillId="0" borderId="0"/>
    <xf numFmtId="167" fontId="32" fillId="0" borderId="0"/>
    <xf numFmtId="0" fontId="26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33" fillId="0" borderId="0"/>
    <xf numFmtId="0" fontId="23" fillId="0" borderId="0"/>
    <xf numFmtId="167" fontId="33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33" fillId="0" borderId="0"/>
    <xf numFmtId="167" fontId="33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33" fillId="0" borderId="0"/>
    <xf numFmtId="167" fontId="33" fillId="0" borderId="0"/>
    <xf numFmtId="0" fontId="20" fillId="0" borderId="0"/>
    <xf numFmtId="0" fontId="24" fillId="0" borderId="0" applyNumberFormat="0" applyFill="0" applyBorder="0" applyAlignment="0" applyProtection="0"/>
    <xf numFmtId="0" fontId="20" fillId="0" borderId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7" fontId="20" fillId="0" borderId="0"/>
    <xf numFmtId="0" fontId="34" fillId="0" borderId="0" applyNumberFormat="0" applyFill="0" applyBorder="0" applyAlignment="0" applyProtection="0"/>
    <xf numFmtId="0" fontId="20" fillId="0" borderId="0"/>
    <xf numFmtId="167" fontId="20" fillId="0" borderId="0"/>
    <xf numFmtId="0" fontId="34" fillId="0" borderId="0" applyNumberFormat="0" applyFill="0" applyBorder="0" applyAlignment="0" applyProtection="0"/>
    <xf numFmtId="0" fontId="31" fillId="0" borderId="0"/>
    <xf numFmtId="0" fontId="24" fillId="0" borderId="0" applyNumberFormat="0" applyFill="0" applyBorder="0" applyAlignment="0" applyProtection="0"/>
    <xf numFmtId="0" fontId="27" fillId="0" borderId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7" fillId="0" borderId="0"/>
    <xf numFmtId="167" fontId="31" fillId="0" borderId="0"/>
    <xf numFmtId="0" fontId="34" fillId="0" borderId="0" applyNumberFormat="0" applyFill="0" applyBorder="0" applyAlignment="0" applyProtection="0"/>
    <xf numFmtId="0" fontId="31" fillId="0" borderId="0"/>
    <xf numFmtId="167" fontId="31" fillId="0" borderId="0"/>
    <xf numFmtId="0" fontId="34" fillId="0" borderId="0" applyNumberFormat="0" applyFill="0" applyBorder="0" applyAlignment="0" applyProtection="0"/>
    <xf numFmtId="0" fontId="28" fillId="0" borderId="0"/>
    <xf numFmtId="167" fontId="29" fillId="0" borderId="0"/>
    <xf numFmtId="0" fontId="31" fillId="0" borderId="0"/>
    <xf numFmtId="167" fontId="31" fillId="0" borderId="0"/>
    <xf numFmtId="0" fontId="29" fillId="0" borderId="0"/>
    <xf numFmtId="167" fontId="29" fillId="0" borderId="0"/>
    <xf numFmtId="0" fontId="31" fillId="0" borderId="0"/>
    <xf numFmtId="167" fontId="31" fillId="0" borderId="0"/>
    <xf numFmtId="0" fontId="29" fillId="0" borderId="0"/>
    <xf numFmtId="0" fontId="30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2" fillId="0" borderId="0"/>
    <xf numFmtId="0" fontId="21" fillId="0" borderId="0"/>
    <xf numFmtId="167" fontId="32" fillId="0" borderId="0"/>
    <xf numFmtId="0" fontId="33" fillId="0" borderId="0"/>
    <xf numFmtId="0" fontId="23" fillId="0" borderId="0"/>
    <xf numFmtId="167" fontId="33" fillId="0" borderId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/>
    <xf numFmtId="0" fontId="25" fillId="0" borderId="0"/>
    <xf numFmtId="167" fontId="35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0" fillId="0" borderId="0"/>
    <xf numFmtId="167" fontId="20" fillId="0" borderId="0"/>
    <xf numFmtId="0" fontId="31" fillId="0" borderId="0"/>
    <xf numFmtId="0" fontId="27" fillId="0" borderId="0"/>
    <xf numFmtId="167" fontId="31" fillId="0" borderId="0"/>
    <xf numFmtId="0" fontId="28" fillId="0" borderId="0"/>
    <xf numFmtId="167" fontId="29" fillId="0" borderId="0"/>
    <xf numFmtId="0" fontId="31" fillId="0" borderId="0"/>
    <xf numFmtId="0" fontId="29" fillId="0" borderId="0"/>
    <xf numFmtId="167" fontId="29" fillId="0" borderId="0"/>
    <xf numFmtId="0" fontId="20" fillId="0" borderId="0"/>
    <xf numFmtId="167" fontId="20" fillId="0" borderId="0"/>
    <xf numFmtId="0" fontId="30" fillId="0" borderId="0"/>
    <xf numFmtId="167" fontId="30" fillId="0" borderId="0"/>
    <xf numFmtId="0" fontId="30" fillId="0" borderId="0"/>
    <xf numFmtId="167" fontId="30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5" fillId="0" borderId="0"/>
    <xf numFmtId="167" fontId="35" fillId="0" borderId="0"/>
    <xf numFmtId="0" fontId="32" fillId="0" borderId="0"/>
    <xf numFmtId="167" fontId="32" fillId="0" borderId="0"/>
    <xf numFmtId="0" fontId="33" fillId="0" borderId="0"/>
    <xf numFmtId="167" fontId="33" fillId="0" borderId="0"/>
    <xf numFmtId="0" fontId="34" fillId="0" borderId="0" applyNumberFormat="0" applyFill="0" applyBorder="0" applyAlignment="0" applyProtection="0"/>
    <xf numFmtId="167" fontId="31" fillId="0" borderId="0"/>
    <xf numFmtId="0" fontId="32" fillId="0" borderId="0"/>
    <xf numFmtId="0" fontId="35" fillId="0" borderId="0"/>
    <xf numFmtId="167" fontId="35" fillId="0" borderId="0"/>
    <xf numFmtId="0" fontId="31" fillId="0" borderId="0"/>
    <xf numFmtId="167" fontId="31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29" fillId="0" borderId="0"/>
    <xf numFmtId="167" fontId="29" fillId="0" borderId="0"/>
    <xf numFmtId="0" fontId="33" fillId="0" borderId="0"/>
    <xf numFmtId="167" fontId="33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0" fillId="0" borderId="0"/>
    <xf numFmtId="167" fontId="20" fillId="0" borderId="0"/>
    <xf numFmtId="0" fontId="30" fillId="0" borderId="0"/>
    <xf numFmtId="167" fontId="30" fillId="0" borderId="0"/>
    <xf numFmtId="0" fontId="30" fillId="0" borderId="0"/>
    <xf numFmtId="167" fontId="30" fillId="0" borderId="0"/>
    <xf numFmtId="0" fontId="34" fillId="0" borderId="0" applyNumberFormat="0" applyFill="0" applyBorder="0" applyAlignment="0" applyProtection="0"/>
    <xf numFmtId="167" fontId="32" fillId="0" borderId="0"/>
    <xf numFmtId="0" fontId="27" fillId="0" borderId="0"/>
    <xf numFmtId="0" fontId="28" fillId="0" borderId="0"/>
    <xf numFmtId="0" fontId="20" fillId="0" borderId="0"/>
    <xf numFmtId="0" fontId="22" fillId="0" borderId="0"/>
    <xf numFmtId="0" fontId="22" fillId="0" borderId="0"/>
    <xf numFmtId="0" fontId="26" fillId="0" borderId="0"/>
    <xf numFmtId="0" fontId="26" fillId="0" borderId="0"/>
    <xf numFmtId="0" fontId="26" fillId="0" borderId="0"/>
    <xf numFmtId="0" fontId="13" fillId="0" borderId="0"/>
    <xf numFmtId="0" fontId="13" fillId="0" borderId="0"/>
    <xf numFmtId="0" fontId="25" fillId="0" borderId="0"/>
    <xf numFmtId="0" fontId="21" fillId="0" borderId="0"/>
    <xf numFmtId="0" fontId="23" fillId="0" borderId="0"/>
    <xf numFmtId="0" fontId="24" fillId="0" borderId="0" applyNumberFormat="0" applyFill="0" applyBorder="0" applyAlignment="0" applyProtection="0"/>
    <xf numFmtId="0" fontId="21" fillId="0" borderId="0"/>
    <xf numFmtId="0" fontId="25" fillId="0" borderId="0"/>
    <xf numFmtId="0" fontId="27" fillId="0" borderId="0"/>
    <xf numFmtId="0" fontId="13" fillId="0" borderId="0"/>
    <xf numFmtId="0" fontId="13" fillId="0" borderId="0"/>
    <xf numFmtId="0" fontId="28" fillId="0" borderId="0"/>
    <xf numFmtId="0" fontId="23" fillId="0" borderId="0"/>
    <xf numFmtId="0" fontId="26" fillId="0" borderId="0"/>
    <xf numFmtId="0" fontId="26" fillId="0" borderId="0"/>
    <xf numFmtId="0" fontId="26" fillId="0" borderId="0"/>
    <xf numFmtId="0" fontId="20" fillId="0" borderId="0"/>
    <xf numFmtId="0" fontId="22" fillId="0" borderId="0"/>
    <xf numFmtId="0" fontId="22" fillId="0" borderId="0"/>
    <xf numFmtId="0" fontId="24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6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7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8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185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39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9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170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0" fontId="26" fillId="0" borderId="0"/>
    <xf numFmtId="0" fontId="33" fillId="0" borderId="0"/>
    <xf numFmtId="0" fontId="23" fillId="0" borderId="0"/>
    <xf numFmtId="167" fontId="33" fillId="0" borderId="0"/>
    <xf numFmtId="0" fontId="32" fillId="0" borderId="0"/>
    <xf numFmtId="0" fontId="21" fillId="0" borderId="0"/>
    <xf numFmtId="167" fontId="32" fillId="0" borderId="0"/>
    <xf numFmtId="0" fontId="20" fillId="0" borderId="0"/>
    <xf numFmtId="167" fontId="20" fillId="0" borderId="0"/>
    <xf numFmtId="0" fontId="29" fillId="0" borderId="0"/>
    <xf numFmtId="0" fontId="28" fillId="0" borderId="0"/>
    <xf numFmtId="167" fontId="29" fillId="0" borderId="0"/>
    <xf numFmtId="0" fontId="35" fillId="0" borderId="0"/>
    <xf numFmtId="0" fontId="25" fillId="0" borderId="0"/>
    <xf numFmtId="167" fontId="35" fillId="0" borderId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1" fillId="0" borderId="0"/>
    <xf numFmtId="0" fontId="27" fillId="0" borderId="0"/>
    <xf numFmtId="167" fontId="31" fillId="0" borderId="0"/>
    <xf numFmtId="0" fontId="30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32" fillId="0" borderId="0"/>
    <xf numFmtId="0" fontId="35" fillId="0" borderId="0"/>
    <xf numFmtId="0" fontId="25" fillId="0" borderId="0"/>
    <xf numFmtId="167" fontId="35" fillId="0" borderId="0"/>
    <xf numFmtId="0" fontId="31" fillId="0" borderId="0"/>
    <xf numFmtId="0" fontId="27" fillId="0" borderId="0"/>
    <xf numFmtId="167" fontId="31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29" fillId="0" borderId="0"/>
    <xf numFmtId="0" fontId="28" fillId="0" borderId="0"/>
    <xf numFmtId="167" fontId="29" fillId="0" borderId="0"/>
    <xf numFmtId="0" fontId="33" fillId="0" borderId="0"/>
    <xf numFmtId="0" fontId="23" fillId="0" borderId="0"/>
    <xf numFmtId="167" fontId="33" fillId="0" borderId="0"/>
    <xf numFmtId="0" fontId="20" fillId="0" borderId="0"/>
    <xf numFmtId="167" fontId="20" fillId="0" borderId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0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1" fillId="0" borderId="0"/>
    <xf numFmtId="167" fontId="32" fillId="0" borderId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29" fillId="0" borderId="0"/>
    <xf numFmtId="0" fontId="20" fillId="0" borderId="0"/>
    <xf numFmtId="167" fontId="20" fillId="0" borderId="0"/>
    <xf numFmtId="0" fontId="30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5" fillId="0" borderId="0"/>
    <xf numFmtId="0" fontId="25" fillId="0" borderId="0"/>
    <xf numFmtId="167" fontId="35" fillId="0" borderId="0"/>
    <xf numFmtId="0" fontId="32" fillId="0" borderId="0"/>
    <xf numFmtId="0" fontId="21" fillId="0" borderId="0"/>
    <xf numFmtId="167" fontId="32" fillId="0" borderId="0"/>
    <xf numFmtId="0" fontId="33" fillId="0" borderId="0"/>
    <xf numFmtId="0" fontId="23" fillId="0" borderId="0"/>
    <xf numFmtId="167" fontId="33" fillId="0" borderId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1" fillId="0" borderId="0"/>
    <xf numFmtId="0" fontId="27" fillId="0" borderId="0"/>
    <xf numFmtId="167" fontId="31" fillId="0" borderId="0"/>
    <xf numFmtId="0" fontId="28" fillId="0" borderId="0"/>
    <xf numFmtId="167" fontId="29" fillId="0" borderId="0"/>
    <xf numFmtId="0" fontId="35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30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33" fillId="0" borderId="0"/>
    <xf numFmtId="0" fontId="23" fillId="0" borderId="0"/>
    <xf numFmtId="167" fontId="33" fillId="0" borderId="0"/>
    <xf numFmtId="0" fontId="32" fillId="0" borderId="0"/>
    <xf numFmtId="0" fontId="21" fillId="0" borderId="0"/>
    <xf numFmtId="167" fontId="32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20" fillId="0" borderId="0"/>
    <xf numFmtId="167" fontId="20" fillId="0" borderId="0"/>
    <xf numFmtId="0" fontId="29" fillId="0" borderId="0"/>
    <xf numFmtId="0" fontId="28" fillId="0" borderId="0"/>
    <xf numFmtId="167" fontId="29" fillId="0" borderId="0"/>
    <xf numFmtId="0" fontId="31" fillId="0" borderId="0"/>
    <xf numFmtId="0" fontId="27" fillId="0" borderId="0"/>
    <xf numFmtId="167" fontId="31" fillId="0" borderId="0"/>
    <xf numFmtId="0" fontId="25" fillId="0" borderId="0"/>
    <xf numFmtId="167" fontId="35" fillId="0" borderId="0"/>
    <xf numFmtId="0" fontId="33" fillId="0" borderId="0"/>
    <xf numFmtId="0" fontId="20" fillId="0" borderId="0"/>
    <xf numFmtId="167" fontId="20" fillId="0" borderId="0"/>
    <xf numFmtId="0" fontId="35" fillId="0" borderId="0"/>
    <xf numFmtId="0" fontId="25" fillId="0" borderId="0"/>
    <xf numFmtId="167" fontId="35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0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31" fillId="0" borderId="0"/>
    <xf numFmtId="0" fontId="27" fillId="0" borderId="0"/>
    <xf numFmtId="167" fontId="31" fillId="0" borderId="0"/>
    <xf numFmtId="0" fontId="29" fillId="0" borderId="0"/>
    <xf numFmtId="0" fontId="28" fillId="0" borderId="0"/>
    <xf numFmtId="167" fontId="29" fillId="0" borderId="0"/>
    <xf numFmtId="0" fontId="32" fillId="0" borderId="0"/>
    <xf numFmtId="0" fontId="21" fillId="0" borderId="0"/>
    <xf numFmtId="167" fontId="32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3" fillId="0" borderId="0"/>
    <xf numFmtId="167" fontId="33" fillId="0" borderId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3" fillId="17" borderId="0" applyNumberFormat="0" applyFont="0" applyAlignment="0" applyProtection="0"/>
    <xf numFmtId="0" fontId="13" fillId="17" borderId="0" applyNumberFormat="0" applyFont="0" applyAlignment="0" applyProtection="0"/>
    <xf numFmtId="0" fontId="13" fillId="17" borderId="0" applyNumberFormat="0" applyFont="0" applyAlignment="0" applyProtection="0"/>
    <xf numFmtId="0" fontId="13" fillId="17" borderId="0" applyNumberFormat="0" applyFont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17" borderId="0" applyNumberFormat="0" applyFont="0" applyAlignment="0" applyProtection="0"/>
    <xf numFmtId="0" fontId="13" fillId="17" borderId="0" applyNumberFormat="0" applyFont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5" fontId="13" fillId="0" borderId="0" applyFont="0" applyFill="0" applyBorder="0" applyAlignment="0" applyProtection="0"/>
    <xf numFmtId="1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5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6" fontId="13" fillId="0" borderId="0" applyFont="0" applyFill="0" applyBorder="0" applyAlignment="0" applyProtection="0"/>
    <xf numFmtId="196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192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1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3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199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201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202" fontId="13" fillId="0" borderId="0" applyFont="0" applyFill="0" applyBorder="0" applyAlignment="0" applyProtection="0"/>
    <xf numFmtId="202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200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8" fontId="13" fillId="0" borderId="0" applyFont="0" applyFill="0" applyBorder="0" applyAlignment="0" applyProtection="0"/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7" fontId="13" fillId="0" borderId="0" applyFont="0" applyFill="0" applyBorder="0" applyAlignment="0" applyProtection="0"/>
    <xf numFmtId="197" fontId="13" fillId="0" borderId="0" applyFont="0" applyFill="0" applyBorder="0" applyAlignment="0" applyProtection="0"/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199" fontId="13" fillId="0" borderId="0" applyFont="0" applyFill="0" applyBorder="0" applyProtection="0">
      <alignment horizontal="right"/>
    </xf>
    <xf numFmtId="0" fontId="23" fillId="0" borderId="0"/>
    <xf numFmtId="0" fontId="21" fillId="0" borderId="0"/>
    <xf numFmtId="0" fontId="20" fillId="0" borderId="0"/>
    <xf numFmtId="0" fontId="28" fillId="0" borderId="0"/>
    <xf numFmtId="0" fontId="25" fillId="0" borderId="0"/>
    <xf numFmtId="0" fontId="24" fillId="0" borderId="0" applyNumberFormat="0" applyFill="0" applyBorder="0" applyAlignment="0" applyProtection="0"/>
    <xf numFmtId="0" fontId="13" fillId="0" borderId="0"/>
    <xf numFmtId="0" fontId="13" fillId="0" borderId="0"/>
    <xf numFmtId="0" fontId="27" fillId="0" borderId="0"/>
    <xf numFmtId="0" fontId="22" fillId="0" borderId="0"/>
    <xf numFmtId="0" fontId="22" fillId="0" borderId="0"/>
    <xf numFmtId="0" fontId="33" fillId="0" borderId="0"/>
    <xf numFmtId="0" fontId="32" fillId="0" borderId="0"/>
    <xf numFmtId="167" fontId="32" fillId="0" borderId="0"/>
    <xf numFmtId="0" fontId="20" fillId="0" borderId="0"/>
    <xf numFmtId="167" fontId="20" fillId="0" borderId="0"/>
    <xf numFmtId="0" fontId="29" fillId="0" borderId="0"/>
    <xf numFmtId="167" fontId="29" fillId="0" borderId="0"/>
    <xf numFmtId="0" fontId="35" fillId="0" borderId="0"/>
    <xf numFmtId="167" fontId="35" fillId="0" borderId="0"/>
    <xf numFmtId="0" fontId="34" fillId="0" borderId="0" applyNumberFormat="0" applyFill="0" applyBorder="0" applyAlignment="0" applyProtection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1" fillId="0" borderId="0"/>
    <xf numFmtId="167" fontId="31" fillId="0" borderId="0"/>
    <xf numFmtId="0" fontId="30" fillId="0" borderId="0"/>
    <xf numFmtId="167" fontId="30" fillId="0" borderId="0"/>
    <xf numFmtId="0" fontId="30" fillId="0" borderId="0"/>
    <xf numFmtId="167" fontId="30" fillId="0" borderId="0"/>
    <xf numFmtId="167" fontId="3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203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4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3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205" fontId="13" fillId="0" borderId="5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203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20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183" fontId="13" fillId="0" borderId="0" applyFont="0" applyFill="0" applyBorder="0" applyAlignment="0" applyProtection="0"/>
    <xf numFmtId="206" fontId="13" fillId="0" borderId="0" applyFont="0" applyFill="0" applyBorder="0" applyAlignment="0" applyProtection="0"/>
    <xf numFmtId="206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208" fontId="13" fillId="0" borderId="0" applyFont="0" applyFill="0" applyBorder="0" applyAlignment="0" applyProtection="0"/>
    <xf numFmtId="208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207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0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184" fontId="13" fillId="0" borderId="0" applyFont="0" applyFill="0" applyBorder="0" applyAlignment="0" applyProtection="0"/>
    <xf numFmtId="209" fontId="13" fillId="0" borderId="0" applyFont="0" applyFill="0" applyBorder="0" applyAlignment="0" applyProtection="0"/>
    <xf numFmtId="209" fontId="13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9" fillId="0" borderId="0"/>
    <xf numFmtId="0" fontId="30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2" fillId="0" borderId="0"/>
    <xf numFmtId="0" fontId="21" fillId="0" borderId="0"/>
    <xf numFmtId="167" fontId="32" fillId="0" borderId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5" fillId="0" borderId="0"/>
    <xf numFmtId="0" fontId="25" fillId="0" borderId="0"/>
    <xf numFmtId="167" fontId="35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0" fillId="0" borderId="0"/>
    <xf numFmtId="167" fontId="20" fillId="0" borderId="0"/>
    <xf numFmtId="0" fontId="31" fillId="0" borderId="0"/>
    <xf numFmtId="0" fontId="27" fillId="0" borderId="0"/>
    <xf numFmtId="167" fontId="31" fillId="0" borderId="0"/>
    <xf numFmtId="0" fontId="28" fillId="0" borderId="0"/>
    <xf numFmtId="167" fontId="29" fillId="0" borderId="0"/>
    <xf numFmtId="0" fontId="26" fillId="0" borderId="0"/>
    <xf numFmtId="0" fontId="33" fillId="0" borderId="0"/>
    <xf numFmtId="0" fontId="23" fillId="0" borderId="0"/>
    <xf numFmtId="167" fontId="33" fillId="0" borderId="0"/>
    <xf numFmtId="0" fontId="32" fillId="0" borderId="0"/>
    <xf numFmtId="0" fontId="21" fillId="0" borderId="0"/>
    <xf numFmtId="167" fontId="32" fillId="0" borderId="0"/>
    <xf numFmtId="0" fontId="20" fillId="0" borderId="0"/>
    <xf numFmtId="167" fontId="20" fillId="0" borderId="0"/>
    <xf numFmtId="0" fontId="29" fillId="0" borderId="0"/>
    <xf numFmtId="0" fontId="28" fillId="0" borderId="0"/>
    <xf numFmtId="167" fontId="29" fillId="0" borderId="0"/>
    <xf numFmtId="0" fontId="35" fillId="0" borderId="0"/>
    <xf numFmtId="0" fontId="25" fillId="0" borderId="0"/>
    <xf numFmtId="167" fontId="35" fillId="0" borderId="0"/>
    <xf numFmtId="0" fontId="3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1" fillId="0" borderId="0"/>
    <xf numFmtId="0" fontId="27" fillId="0" borderId="0"/>
    <xf numFmtId="167" fontId="31" fillId="0" borderId="0"/>
    <xf numFmtId="0" fontId="30" fillId="0" borderId="0"/>
    <xf numFmtId="0" fontId="22" fillId="0" borderId="0"/>
    <xf numFmtId="167" fontId="30" fillId="0" borderId="0"/>
    <xf numFmtId="0" fontId="30" fillId="0" borderId="0"/>
    <xf numFmtId="0" fontId="22" fillId="0" borderId="0"/>
    <xf numFmtId="167" fontId="30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Protection="0">
      <alignment vertical="top"/>
    </xf>
    <xf numFmtId="0" fontId="39" fillId="0" borderId="0" applyNumberFormat="0" applyFill="0" applyBorder="0" applyAlignment="0" applyProtection="0">
      <alignment vertical="top"/>
    </xf>
    <xf numFmtId="0" fontId="39" fillId="0" borderId="0" applyNumberFormat="0" applyFill="0" applyBorder="0" applyProtection="0">
      <alignment vertical="top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0" fillId="0" borderId="9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9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167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0" fontId="40" fillId="0" borderId="10" applyNumberFormat="0" applyFill="0" applyAlignment="0" applyProtection="0"/>
    <xf numFmtId="210" fontId="40" fillId="0" borderId="9" applyFill="0" applyAlignment="0" applyProtection="0"/>
    <xf numFmtId="0" fontId="13" fillId="0" borderId="0"/>
    <xf numFmtId="0" fontId="13" fillId="0" borderId="0"/>
    <xf numFmtId="0" fontId="13" fillId="0" borderId="0"/>
    <xf numFmtId="167" fontId="13" fillId="0" borderId="0"/>
    <xf numFmtId="0" fontId="40" fillId="0" borderId="9" applyNumberFormat="0" applyFill="0" applyAlignment="0" applyProtection="0"/>
    <xf numFmtId="0" fontId="40" fillId="0" borderId="9" applyNumberFormat="0" applyFill="0" applyAlignment="0" applyProtection="0"/>
    <xf numFmtId="0" fontId="41" fillId="0" borderId="11" applyNumberFormat="0" applyFill="0" applyProtection="0">
      <alignment horizontal="center"/>
    </xf>
    <xf numFmtId="0" fontId="41" fillId="0" borderId="11" applyNumberFormat="0" applyFill="0" applyProtection="0">
      <alignment horizontal="center"/>
    </xf>
    <xf numFmtId="0" fontId="41" fillId="0" borderId="11" applyNumberFormat="0" applyFill="0" applyProtection="0">
      <alignment horizontal="center"/>
    </xf>
    <xf numFmtId="0" fontId="41" fillId="0" borderId="11" applyNumberFormat="0" applyFill="0" applyProtection="0">
      <alignment horizontal="center"/>
    </xf>
    <xf numFmtId="0" fontId="41" fillId="0" borderId="11" applyNumberFormat="0" applyFill="0" applyProtection="0">
      <alignment horizontal="center"/>
    </xf>
    <xf numFmtId="0" fontId="41" fillId="0" borderId="11" applyNumberFormat="0" applyFill="0" applyBorder="0" applyProtection="0">
      <alignment horizontal="center"/>
    </xf>
    <xf numFmtId="0" fontId="13" fillId="0" borderId="0"/>
    <xf numFmtId="0" fontId="13" fillId="0" borderId="0"/>
    <xf numFmtId="0" fontId="13" fillId="0" borderId="0"/>
    <xf numFmtId="167" fontId="13" fillId="0" borderId="0"/>
    <xf numFmtId="0" fontId="41" fillId="0" borderId="11" applyNumberFormat="0" applyFill="0" applyBorder="0" applyProtection="0">
      <alignment horizontal="center"/>
    </xf>
    <xf numFmtId="0" fontId="41" fillId="0" borderId="11" applyNumberFormat="0" applyFill="0" applyProtection="0">
      <alignment horizontal="center"/>
    </xf>
    <xf numFmtId="0" fontId="41" fillId="0" borderId="11" applyNumberFormat="0" applyFill="0" applyProtection="0">
      <alignment horizontal="center"/>
    </xf>
    <xf numFmtId="0" fontId="13" fillId="0" borderId="12" applyNumberFormat="0" applyFont="0" applyFill="0" applyAlignment="0" applyProtection="0"/>
    <xf numFmtId="0" fontId="13" fillId="0" borderId="12" applyNumberFormat="0" applyFont="0" applyFill="0" applyAlignment="0" applyProtection="0"/>
    <xf numFmtId="0" fontId="41" fillId="0" borderId="0" applyNumberFormat="0" applyFill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7" fontId="13" fillId="0" borderId="0"/>
    <xf numFmtId="0" fontId="41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left"/>
    </xf>
    <xf numFmtId="0" fontId="13" fillId="0" borderId="0"/>
    <xf numFmtId="0" fontId="13" fillId="0" borderId="0"/>
    <xf numFmtId="0" fontId="13" fillId="0" borderId="0"/>
    <xf numFmtId="167" fontId="13" fillId="0" borderId="0"/>
    <xf numFmtId="0" fontId="41" fillId="0" borderId="0" applyNumberFormat="0" applyFill="0" applyBorder="0" applyProtection="0">
      <alignment horizontal="left"/>
    </xf>
    <xf numFmtId="0" fontId="41" fillId="0" borderId="0" applyNumberFormat="0" applyFill="0" applyBorder="0" applyProtection="0">
      <alignment horizontal="left"/>
    </xf>
    <xf numFmtId="0" fontId="42" fillId="0" borderId="0" applyNumberFormat="0" applyFill="0" applyBorder="0" applyProtection="0">
      <alignment horizontal="centerContinuous"/>
    </xf>
    <xf numFmtId="0" fontId="42" fillId="0" borderId="0" applyNumberFormat="0" applyFill="0" applyProtection="0">
      <alignment horizontal="centerContinuous"/>
    </xf>
    <xf numFmtId="0" fontId="42" fillId="0" borderId="0" applyNumberFormat="0" applyFill="0" applyBorder="0" applyProtection="0">
      <alignment horizontal="centerContinuous"/>
    </xf>
    <xf numFmtId="0" fontId="42" fillId="0" borderId="0" applyNumberFormat="0" applyFill="0" applyProtection="0">
      <alignment horizontal="centerContinuous"/>
    </xf>
    <xf numFmtId="0" fontId="42" fillId="0" borderId="0" applyNumberFormat="0" applyFill="0" applyProtection="0">
      <alignment horizontal="centerContinuous"/>
    </xf>
    <xf numFmtId="0" fontId="13" fillId="0" borderId="0"/>
    <xf numFmtId="0" fontId="13" fillId="0" borderId="0"/>
    <xf numFmtId="0" fontId="13" fillId="0" borderId="0"/>
    <xf numFmtId="167" fontId="13" fillId="0" borderId="0"/>
    <xf numFmtId="0" fontId="42" fillId="0" borderId="0" applyNumberFormat="0" applyFill="0" applyBorder="0" applyProtection="0">
      <alignment horizontal="centerContinuous"/>
    </xf>
    <xf numFmtId="0" fontId="42" fillId="0" borderId="0" applyNumberFormat="0" applyFill="0" applyBorder="0" applyProtection="0">
      <alignment horizontal="centerContinuous"/>
    </xf>
    <xf numFmtId="0" fontId="42" fillId="0" borderId="0" applyNumberFormat="0" applyFill="0" applyBorder="0" applyProtection="0">
      <alignment horizontal="centerContinuous"/>
    </xf>
    <xf numFmtId="0" fontId="40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5" fillId="0" borderId="0"/>
    <xf numFmtId="0" fontId="31" fillId="0" borderId="0"/>
    <xf numFmtId="167" fontId="31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29" fillId="0" borderId="0"/>
    <xf numFmtId="167" fontId="29" fillId="0" borderId="0"/>
    <xf numFmtId="0" fontId="33" fillId="0" borderId="0"/>
    <xf numFmtId="167" fontId="33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0" fillId="0" borderId="0"/>
    <xf numFmtId="167" fontId="20" fillId="0" borderId="0"/>
    <xf numFmtId="0" fontId="34" fillId="0" borderId="0" applyNumberFormat="0" applyFill="0" applyBorder="0" applyAlignment="0" applyProtection="0"/>
    <xf numFmtId="0" fontId="30" fillId="0" borderId="0"/>
    <xf numFmtId="167" fontId="30" fillId="0" borderId="0"/>
    <xf numFmtId="0" fontId="30" fillId="0" borderId="0"/>
    <xf numFmtId="167" fontId="30" fillId="0" borderId="0"/>
    <xf numFmtId="167" fontId="35" fillId="0" borderId="0"/>
    <xf numFmtId="0" fontId="32" fillId="0" borderId="0"/>
    <xf numFmtId="167" fontId="32" fillId="0" borderId="0"/>
    <xf numFmtId="0" fontId="26" fillId="0" borderId="0"/>
    <xf numFmtId="0" fontId="33" fillId="0" borderId="0"/>
    <xf numFmtId="167" fontId="33" fillId="0" borderId="0"/>
    <xf numFmtId="0" fontId="20" fillId="0" borderId="0"/>
    <xf numFmtId="167" fontId="20" fillId="0" borderId="0"/>
    <xf numFmtId="0" fontId="29" fillId="0" borderId="0"/>
    <xf numFmtId="167" fontId="29" fillId="0" borderId="0"/>
    <xf numFmtId="0" fontId="35" fillId="0" borderId="0"/>
    <xf numFmtId="167" fontId="35" fillId="0" borderId="0"/>
    <xf numFmtId="0" fontId="34" fillId="0" borderId="0" applyNumberFormat="0" applyFill="0" applyBorder="0" applyAlignment="0" applyProtection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1" fillId="0" borderId="0"/>
    <xf numFmtId="167" fontId="31" fillId="0" borderId="0"/>
    <xf numFmtId="0" fontId="30" fillId="0" borderId="0"/>
    <xf numFmtId="167" fontId="30" fillId="0" borderId="0"/>
    <xf numFmtId="0" fontId="30" fillId="0" borderId="0"/>
    <xf numFmtId="167" fontId="30" fillId="0" borderId="0"/>
    <xf numFmtId="0" fontId="33" fillId="0" borderId="0"/>
    <xf numFmtId="167" fontId="33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32" fillId="0" borderId="0"/>
    <xf numFmtId="167" fontId="32" fillId="0" borderId="0"/>
    <xf numFmtId="0" fontId="35" fillId="0" borderId="0"/>
    <xf numFmtId="0" fontId="29" fillId="0" borderId="0"/>
    <xf numFmtId="167" fontId="29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34" fillId="0" borderId="0" applyNumberFormat="0" applyFill="0" applyBorder="0" applyAlignment="0" applyProtection="0"/>
    <xf numFmtId="0" fontId="30" fillId="0" borderId="0"/>
    <xf numFmtId="167" fontId="30" fillId="0" borderId="0"/>
    <xf numFmtId="0" fontId="30" fillId="0" borderId="0"/>
    <xf numFmtId="167" fontId="30" fillId="0" borderId="0"/>
    <xf numFmtId="0" fontId="20" fillId="0" borderId="0"/>
    <xf numFmtId="167" fontId="20" fillId="0" borderId="0"/>
    <xf numFmtId="0" fontId="33" fillId="0" borderId="0"/>
    <xf numFmtId="167" fontId="3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1" fillId="0" borderId="0"/>
    <xf numFmtId="167" fontId="31" fillId="0" borderId="0"/>
    <xf numFmtId="167" fontId="35" fillId="0" borderId="0"/>
    <xf numFmtId="0" fontId="20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5" fillId="0" borderId="0"/>
    <xf numFmtId="167" fontId="35" fillId="0" borderId="0"/>
    <xf numFmtId="0" fontId="34" fillId="0" borderId="0" applyNumberFormat="0" applyFill="0" applyBorder="0" applyAlignment="0" applyProtection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9" fillId="0" borderId="0"/>
    <xf numFmtId="167" fontId="29" fillId="0" borderId="0"/>
    <xf numFmtId="0" fontId="31" fillId="0" borderId="0"/>
    <xf numFmtId="167" fontId="31" fillId="0" borderId="0"/>
    <xf numFmtId="0" fontId="30" fillId="0" borderId="0"/>
    <xf numFmtId="167" fontId="30" fillId="0" borderId="0"/>
    <xf numFmtId="0" fontId="30" fillId="0" borderId="0"/>
    <xf numFmtId="167" fontId="30" fillId="0" borderId="0"/>
    <xf numFmtId="0" fontId="33" fillId="0" borderId="0"/>
    <xf numFmtId="167" fontId="33" fillId="0" borderId="0"/>
    <xf numFmtId="0" fontId="32" fillId="0" borderId="0"/>
    <xf numFmtId="167" fontId="32" fillId="0" borderId="0"/>
    <xf numFmtId="167" fontId="20" fillId="0" borderId="0"/>
    <xf numFmtId="0" fontId="29" fillId="0" borderId="0"/>
    <xf numFmtId="167" fontId="29" fillId="0" borderId="0"/>
    <xf numFmtId="0" fontId="35" fillId="0" borderId="0"/>
    <xf numFmtId="0" fontId="31" fillId="0" borderId="0"/>
    <xf numFmtId="167" fontId="31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29" fillId="0" borderId="0"/>
    <xf numFmtId="167" fontId="29" fillId="0" borderId="0"/>
    <xf numFmtId="0" fontId="33" fillId="0" borderId="0"/>
    <xf numFmtId="167" fontId="33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0" fillId="0" borderId="0"/>
    <xf numFmtId="167" fontId="20" fillId="0" borderId="0"/>
    <xf numFmtId="0" fontId="34" fillId="0" borderId="0" applyNumberFormat="0" applyFill="0" applyBorder="0" applyAlignment="0" applyProtection="0"/>
    <xf numFmtId="0" fontId="30" fillId="0" borderId="0"/>
    <xf numFmtId="167" fontId="30" fillId="0" borderId="0"/>
    <xf numFmtId="0" fontId="30" fillId="0" borderId="0"/>
    <xf numFmtId="167" fontId="30" fillId="0" borderId="0"/>
    <xf numFmtId="167" fontId="35" fillId="0" borderId="0"/>
    <xf numFmtId="0" fontId="30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2" fillId="0" borderId="0"/>
    <xf numFmtId="167" fontId="32" fillId="0" borderId="0"/>
    <xf numFmtId="0" fontId="33" fillId="0" borderId="0"/>
    <xf numFmtId="167" fontId="33" fillId="0" borderId="0"/>
    <xf numFmtId="0" fontId="34" fillId="0" borderId="0" applyNumberFormat="0" applyFill="0" applyBorder="0" applyAlignment="0" applyProtection="0"/>
    <xf numFmtId="0" fontId="35" fillId="0" borderId="0"/>
    <xf numFmtId="167" fontId="35" fillId="0" borderId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0" fillId="0" borderId="0"/>
    <xf numFmtId="167" fontId="20" fillId="0" borderId="0"/>
    <xf numFmtId="0" fontId="31" fillId="0" borderId="0"/>
    <xf numFmtId="167" fontId="31" fillId="0" borderId="0"/>
    <xf numFmtId="167" fontId="30" fillId="0" borderId="0"/>
    <xf numFmtId="0" fontId="30" fillId="0" borderId="0"/>
    <xf numFmtId="167" fontId="30" fillId="0" borderId="0"/>
    <xf numFmtId="0" fontId="20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13" fillId="0" borderId="0"/>
    <xf numFmtId="0" fontId="13" fillId="0" borderId="0"/>
    <xf numFmtId="167" fontId="13" fillId="0" borderId="0"/>
    <xf numFmtId="0" fontId="13" fillId="0" borderId="0"/>
    <xf numFmtId="0" fontId="35" fillId="0" borderId="0"/>
    <xf numFmtId="167" fontId="35" fillId="0" borderId="0"/>
    <xf numFmtId="0" fontId="34" fillId="0" borderId="0" applyNumberFormat="0" applyFill="0" applyBorder="0" applyAlignment="0" applyProtection="0"/>
    <xf numFmtId="0" fontId="26" fillId="0" borderId="0"/>
    <xf numFmtId="0" fontId="26" fillId="0" borderId="0"/>
    <xf numFmtId="167" fontId="26" fillId="0" borderId="0"/>
    <xf numFmtId="0" fontId="26" fillId="0" borderId="0"/>
    <xf numFmtId="167" fontId="26" fillId="0" borderId="0"/>
    <xf numFmtId="167" fontId="26" fillId="0" borderId="0"/>
    <xf numFmtId="0" fontId="29" fillId="0" borderId="0"/>
    <xf numFmtId="167" fontId="29" fillId="0" borderId="0"/>
    <xf numFmtId="0" fontId="31" fillId="0" borderId="0"/>
    <xf numFmtId="167" fontId="31" fillId="0" borderId="0"/>
    <xf numFmtId="0" fontId="30" fillId="0" borderId="0"/>
    <xf numFmtId="167" fontId="30" fillId="0" borderId="0"/>
    <xf numFmtId="0" fontId="30" fillId="0" borderId="0"/>
    <xf numFmtId="167" fontId="30" fillId="0" borderId="0"/>
    <xf numFmtId="0" fontId="33" fillId="0" borderId="0"/>
    <xf numFmtId="167" fontId="33" fillId="0" borderId="0"/>
    <xf numFmtId="167" fontId="20" fillId="0" borderId="0"/>
    <xf numFmtId="183" fontId="13" fillId="0" borderId="0" applyBorder="0"/>
    <xf numFmtId="183" fontId="13" fillId="0" borderId="0" applyBorder="0"/>
    <xf numFmtId="183" fontId="13" fillId="0" borderId="0"/>
    <xf numFmtId="183" fontId="13" fillId="0" borderId="0"/>
    <xf numFmtId="211" fontId="43" fillId="0" borderId="0" applyFont="0" applyFill="0" applyBorder="0" applyAlignment="0" applyProtection="0"/>
    <xf numFmtId="212" fontId="43" fillId="0" borderId="0" applyFont="0" applyFill="0" applyBorder="0" applyAlignment="0" applyProtection="0"/>
    <xf numFmtId="1" fontId="44" fillId="0" borderId="0"/>
    <xf numFmtId="5" fontId="45" fillId="18" borderId="0" applyFont="0" applyFill="0" applyBorder="0" applyAlignment="0" applyProtection="0"/>
    <xf numFmtId="1" fontId="44" fillId="0" borderId="0"/>
    <xf numFmtId="1" fontId="44" fillId="0" borderId="0"/>
    <xf numFmtId="213" fontId="13" fillId="0" borderId="0" applyFont="0" applyFill="0" applyBorder="0"/>
    <xf numFmtId="213" fontId="13" fillId="0" borderId="0" applyFont="0" applyFill="0" applyBorder="0"/>
    <xf numFmtId="1" fontId="16" fillId="0" borderId="0" applyAlignment="0"/>
    <xf numFmtId="185" fontId="46" fillId="0" borderId="0"/>
    <xf numFmtId="214" fontId="12" fillId="0" borderId="0" applyFont="0" applyFill="0" applyBorder="0" applyAlignment="0" applyProtection="0"/>
    <xf numFmtId="0" fontId="47" fillId="0" borderId="0" applyNumberFormat="0" applyFont="0" applyFill="0" applyBorder="0" applyAlignment="0"/>
    <xf numFmtId="165" fontId="48" fillId="0" borderId="8">
      <alignment horizontal="center"/>
    </xf>
    <xf numFmtId="0" fontId="10" fillId="19" borderId="0">
      <alignment wrapText="1"/>
    </xf>
    <xf numFmtId="0" fontId="10" fillId="19" borderId="0">
      <alignment wrapText="1"/>
    </xf>
    <xf numFmtId="0" fontId="10" fillId="19" borderId="0">
      <alignment wrapText="1"/>
    </xf>
    <xf numFmtId="215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20" borderId="0" applyNumberFormat="0">
      <alignment horizontal="right" vertical="top" wrapText="1"/>
    </xf>
    <xf numFmtId="0" fontId="10" fillId="20" borderId="0" applyNumberFormat="0">
      <alignment horizontal="right" vertical="top" wrapText="1"/>
    </xf>
    <xf numFmtId="0" fontId="10" fillId="20" borderId="0" applyNumberFormat="0">
      <alignment horizontal="right" vertical="top" wrapText="1"/>
    </xf>
    <xf numFmtId="40" fontId="49" fillId="0" borderId="0" applyFont="0" applyFill="0" applyBorder="0" applyAlignment="0" applyProtection="0"/>
    <xf numFmtId="0" fontId="1" fillId="3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50" fillId="21" borderId="0" applyNumberFormat="0" applyBorder="0" applyAlignment="0" applyProtection="0"/>
    <xf numFmtId="0" fontId="1" fillId="5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50" fillId="22" borderId="0" applyNumberFormat="0" applyBorder="0" applyAlignment="0" applyProtection="0"/>
    <xf numFmtId="0" fontId="1" fillId="6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50" fillId="23" borderId="0" applyNumberFormat="0" applyBorder="0" applyAlignment="0" applyProtection="0"/>
    <xf numFmtId="0" fontId="1" fillId="10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6" borderId="0" applyNumberFormat="0" applyBorder="0" applyAlignment="0" applyProtection="0"/>
    <xf numFmtId="0" fontId="50" fillId="21" borderId="0" applyNumberFormat="0" applyBorder="0" applyAlignment="0" applyProtection="0"/>
    <xf numFmtId="0" fontId="50" fillId="22" borderId="0" applyNumberFormat="0" applyBorder="0" applyAlignment="0" applyProtection="0"/>
    <xf numFmtId="0" fontId="51" fillId="22" borderId="0" applyNumberFormat="0" applyBorder="0" applyAlignment="0" applyProtection="0"/>
    <xf numFmtId="0" fontId="50" fillId="23" borderId="0" applyNumberFormat="0" applyBorder="0" applyAlignment="0" applyProtection="0"/>
    <xf numFmtId="0" fontId="50" fillId="24" borderId="0" applyNumberFormat="0" applyBorder="0" applyAlignment="0" applyProtection="0"/>
    <xf numFmtId="0" fontId="51" fillId="24" borderId="0" applyNumberFormat="0" applyBorder="0" applyAlignment="0" applyProtection="0"/>
    <xf numFmtId="0" fontId="50" fillId="25" borderId="0" applyNumberFormat="0" applyBorder="0" applyAlignment="0" applyProtection="0"/>
    <xf numFmtId="0" fontId="50" fillId="26" borderId="0" applyNumberFormat="0" applyBorder="0" applyAlignment="0" applyProtection="0"/>
    <xf numFmtId="0" fontId="10" fillId="16" borderId="0">
      <alignment wrapText="1"/>
    </xf>
    <xf numFmtId="0" fontId="10" fillId="16" borderId="0">
      <alignment wrapText="1"/>
    </xf>
    <xf numFmtId="0" fontId="10" fillId="16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0" borderId="0">
      <alignment wrapText="1"/>
    </xf>
    <xf numFmtId="0" fontId="10" fillId="19" borderId="0" applyNumberFormat="0">
      <alignment horizontal="right" vertical="top" wrapText="1"/>
    </xf>
    <xf numFmtId="0" fontId="10" fillId="19" borderId="0" applyNumberFormat="0">
      <alignment horizontal="right" vertical="top" wrapText="1"/>
    </xf>
    <xf numFmtId="0" fontId="10" fillId="19" borderId="0" applyNumberFormat="0">
      <alignment horizontal="right" vertical="top" wrapText="1"/>
    </xf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50" fillId="28" borderId="0" applyNumberFormat="0" applyBorder="0" applyAlignment="0" applyProtection="0"/>
    <xf numFmtId="0" fontId="1" fillId="7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9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4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27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30" borderId="0" applyNumberFormat="0" applyBorder="0" applyAlignment="0" applyProtection="0"/>
    <xf numFmtId="0" fontId="50" fillId="27" borderId="0" applyNumberFormat="0" applyBorder="0" applyAlignment="0" applyProtection="0"/>
    <xf numFmtId="0" fontId="50" fillId="28" borderId="0" applyNumberFormat="0" applyBorder="0" applyAlignment="0" applyProtection="0"/>
    <xf numFmtId="0" fontId="50" fillId="29" borderId="0" applyNumberFormat="0" applyBorder="0" applyAlignment="0" applyProtection="0"/>
    <xf numFmtId="0" fontId="50" fillId="24" borderId="0" applyNumberFormat="0" applyBorder="0" applyAlignment="0" applyProtection="0"/>
    <xf numFmtId="0" fontId="50" fillId="27" borderId="0" applyNumberFormat="0" applyBorder="0" applyAlignment="0" applyProtection="0"/>
    <xf numFmtId="0" fontId="50" fillId="30" borderId="0" applyNumberFormat="0" applyBorder="0" applyAlignment="0" applyProtection="0"/>
    <xf numFmtId="0" fontId="52" fillId="8" borderId="0" applyNumberFormat="0" applyBorder="0" applyAlignment="0" applyProtection="0"/>
    <xf numFmtId="0" fontId="52" fillId="11" borderId="0" applyNumberFormat="0" applyBorder="0" applyAlignment="0" applyProtection="0"/>
    <xf numFmtId="0" fontId="5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34" borderId="0" applyNumberFormat="0" applyBorder="0" applyAlignment="0" applyProtection="0"/>
    <xf numFmtId="185" fontId="54" fillId="0" borderId="0">
      <alignment vertical="center"/>
    </xf>
    <xf numFmtId="185" fontId="55" fillId="0" borderId="0">
      <alignment horizontal="center"/>
    </xf>
    <xf numFmtId="185" fontId="55" fillId="0" borderId="0">
      <alignment horizontal="center"/>
    </xf>
    <xf numFmtId="185" fontId="55" fillId="0" borderId="0">
      <alignment horizontal="center"/>
    </xf>
    <xf numFmtId="216" fontId="56" fillId="18" borderId="0"/>
    <xf numFmtId="0" fontId="57" fillId="0" borderId="8" applyBorder="0"/>
    <xf numFmtId="166" fontId="16" fillId="0" borderId="8"/>
    <xf numFmtId="42" fontId="5" fillId="0" borderId="0"/>
    <xf numFmtId="42" fontId="58" fillId="0" borderId="0"/>
    <xf numFmtId="166" fontId="16" fillId="0" borderId="8"/>
    <xf numFmtId="217" fontId="10" fillId="0" borderId="0" applyFont="0" applyFill="0" applyBorder="0" applyAlignment="0" applyProtection="0"/>
    <xf numFmtId="0" fontId="15" fillId="0" borderId="0" applyNumberFormat="0" applyFont="0" applyFill="0" applyBorder="0" applyProtection="0">
      <alignment horizontal="centerContinuous"/>
    </xf>
    <xf numFmtId="0" fontId="46" fillId="0" borderId="0" applyNumberFormat="0" applyAlignment="0"/>
    <xf numFmtId="0" fontId="46" fillId="0" borderId="0" applyNumberFormat="0" applyAlignment="0"/>
    <xf numFmtId="0" fontId="46" fillId="0" borderId="0" applyNumberFormat="0" applyAlignment="0"/>
    <xf numFmtId="37" fontId="13" fillId="0" borderId="0" applyNumberFormat="0" applyFont="0" applyBorder="0" applyAlignment="0"/>
    <xf numFmtId="37" fontId="13" fillId="0" borderId="0" applyNumberFormat="0" applyFont="0" applyBorder="0" applyAlignment="0"/>
    <xf numFmtId="175" fontId="13" fillId="35" borderId="13">
      <alignment horizontal="center" vertical="center"/>
    </xf>
    <xf numFmtId="175" fontId="13" fillId="35" borderId="13">
      <alignment horizontal="center" vertical="center"/>
    </xf>
    <xf numFmtId="0" fontId="53" fillId="36" borderId="0" applyNumberFormat="0" applyBorder="0" applyAlignment="0" applyProtection="0"/>
    <xf numFmtId="0" fontId="59" fillId="4" borderId="0" applyNumberFormat="0" applyBorder="0" applyAlignment="0" applyProtection="0"/>
    <xf numFmtId="0" fontId="53" fillId="37" borderId="0" applyNumberFormat="0" applyBorder="0" applyAlignment="0" applyProtection="0"/>
    <xf numFmtId="0" fontId="59" fillId="9" borderId="0" applyNumberFormat="0" applyBorder="0" applyAlignment="0" applyProtection="0"/>
    <xf numFmtId="0" fontId="53" fillId="33" borderId="0" applyNumberFormat="0" applyBorder="0" applyAlignment="0" applyProtection="0"/>
    <xf numFmtId="0" fontId="53" fillId="38" borderId="0" applyNumberFormat="0" applyBorder="0" applyAlignment="0" applyProtection="0"/>
    <xf numFmtId="218" fontId="13" fillId="0" borderId="0"/>
    <xf numFmtId="218" fontId="13" fillId="0" borderId="0"/>
    <xf numFmtId="219" fontId="13" fillId="0" borderId="0"/>
    <xf numFmtId="219" fontId="13" fillId="0" borderId="0"/>
    <xf numFmtId="220" fontId="13" fillId="0" borderId="0"/>
    <xf numFmtId="220" fontId="13" fillId="0" borderId="0"/>
    <xf numFmtId="221" fontId="13" fillId="0" borderId="0"/>
    <xf numFmtId="221" fontId="13" fillId="0" borderId="0"/>
    <xf numFmtId="0" fontId="60" fillId="0" borderId="0"/>
    <xf numFmtId="220" fontId="46" fillId="0" borderId="0" applyFont="0" applyFill="0" applyBorder="0" applyAlignment="0" applyProtection="0"/>
    <xf numFmtId="0" fontId="61" fillId="0" borderId="0">
      <alignment horizontal="center" wrapText="1"/>
      <protection locked="0"/>
    </xf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172" fontId="13" fillId="15" borderId="14" applyNumberFormat="0" applyFont="0" applyBorder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3" fillId="39" borderId="15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4" fillId="39" borderId="16" applyNumberFormat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/>
    <xf numFmtId="49" fontId="67" fillId="0" borderId="17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9" fontId="40" fillId="0" borderId="14">
      <alignment horizontal="left" vertical="top" wrapText="1"/>
    </xf>
    <xf numFmtId="4" fontId="67" fillId="0" borderId="17"/>
    <xf numFmtId="4" fontId="67" fillId="0" borderId="0"/>
    <xf numFmtId="180" fontId="67" fillId="0" borderId="17"/>
    <xf numFmtId="180" fontId="67" fillId="0" borderId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192" fontId="13" fillId="0" borderId="0"/>
    <xf numFmtId="192" fontId="13" fillId="0" borderId="0"/>
    <xf numFmtId="185" fontId="61" fillId="0" borderId="0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2" fontId="61" fillId="0" borderId="18"/>
    <xf numFmtId="223" fontId="68" fillId="0" borderId="0"/>
    <xf numFmtId="224" fontId="13" fillId="0" borderId="0"/>
    <xf numFmtId="224" fontId="13" fillId="0" borderId="0"/>
    <xf numFmtId="0" fontId="13" fillId="0" borderId="0"/>
    <xf numFmtId="0" fontId="13" fillId="0" borderId="0"/>
    <xf numFmtId="167" fontId="13" fillId="0" borderId="0"/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0" fontId="13" fillId="0" borderId="0">
      <alignment horizontal="right"/>
    </xf>
    <xf numFmtId="167" fontId="13" fillId="0" borderId="0">
      <alignment horizontal="right"/>
    </xf>
    <xf numFmtId="0" fontId="68" fillId="0" borderId="0">
      <alignment horizontal="right"/>
    </xf>
    <xf numFmtId="166" fontId="13" fillId="0" borderId="0"/>
    <xf numFmtId="0" fontId="13" fillId="0" borderId="0">
      <alignment horizontal="right"/>
    </xf>
    <xf numFmtId="0" fontId="13" fillId="0" borderId="0">
      <alignment horizontal="right"/>
    </xf>
    <xf numFmtId="167" fontId="13" fillId="0" borderId="0">
      <alignment horizontal="right"/>
    </xf>
    <xf numFmtId="203" fontId="13" fillId="0" borderId="0" applyBorder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7" fillId="18" borderId="0" applyNumberFormat="0" applyFill="0" applyBorder="0" applyAlignment="0" applyProtection="0">
      <protection locked="0"/>
    </xf>
    <xf numFmtId="225" fontId="13" fillId="0" borderId="0" applyNumberFormat="0" applyFont="0" applyAlignment="0"/>
    <xf numFmtId="225" fontId="13" fillId="0" borderId="0" applyNumberFormat="0" applyFont="0" applyAlignment="0"/>
    <xf numFmtId="41" fontId="69" fillId="40" borderId="17" applyNumberFormat="0" applyFont="0" applyBorder="0" applyAlignment="0"/>
    <xf numFmtId="0" fontId="70" fillId="0" borderId="0" applyNumberFormat="0" applyFill="0" applyBorder="0" applyAlignment="0" applyProtection="0"/>
    <xf numFmtId="226" fontId="68" fillId="0" borderId="0"/>
    <xf numFmtId="184" fontId="13" fillId="0" borderId="0"/>
    <xf numFmtId="184" fontId="13" fillId="0" borderId="0"/>
    <xf numFmtId="227" fontId="13" fillId="0" borderId="0"/>
    <xf numFmtId="227" fontId="13" fillId="0" borderId="0"/>
    <xf numFmtId="228" fontId="13" fillId="0" borderId="0"/>
    <xf numFmtId="228" fontId="13" fillId="0" borderId="0"/>
    <xf numFmtId="0" fontId="71" fillId="41" borderId="19">
      <alignment horizontal="center"/>
    </xf>
    <xf numFmtId="219" fontId="13" fillId="0" borderId="0"/>
    <xf numFmtId="219" fontId="13" fillId="0" borderId="0"/>
    <xf numFmtId="203" fontId="13" fillId="0" borderId="0" applyFill="0" applyBorder="0"/>
    <xf numFmtId="229" fontId="16" fillId="42" borderId="0" applyNumberFormat="0" applyFont="0" applyBorder="0" applyAlignment="0" applyProtection="0"/>
    <xf numFmtId="229" fontId="16" fillId="42" borderId="0" applyNumberFormat="0" applyFont="0" applyBorder="0" applyAlignment="0" applyProtection="0"/>
    <xf numFmtId="230" fontId="72" fillId="0" borderId="0" applyBorder="0" applyProtection="0"/>
    <xf numFmtId="231" fontId="13" fillId="0" borderId="0"/>
    <xf numFmtId="231" fontId="13" fillId="0" borderId="0"/>
    <xf numFmtId="0" fontId="73" fillId="0" borderId="0" applyNumberFormat="0" applyFill="0" applyBorder="0" applyAlignment="0" applyProtection="0"/>
    <xf numFmtId="0" fontId="74" fillId="0" borderId="8" applyNumberFormat="0" applyFill="0" applyAlignment="0" applyProtection="0"/>
    <xf numFmtId="0" fontId="13" fillId="18" borderId="20" applyNumberFormat="0" applyFill="0" applyBorder="0" applyAlignment="0" applyProtection="0">
      <protection locked="0"/>
    </xf>
    <xf numFmtId="0" fontId="13" fillId="18" borderId="20" applyNumberFormat="0" applyFill="0" applyBorder="0" applyAlignment="0" applyProtection="0">
      <protection locked="0"/>
    </xf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5" fontId="75" fillId="0" borderId="18" applyAlignment="0" applyProtection="0"/>
    <xf numFmtId="0" fontId="61" fillId="0" borderId="21" applyNumberFormat="0" applyFont="0" applyFill="0" applyAlignment="0" applyProtection="0"/>
    <xf numFmtId="0" fontId="61" fillId="0" borderId="21" applyNumberFormat="0" applyFont="0" applyFill="0" applyAlignment="0" applyProtection="0"/>
    <xf numFmtId="232" fontId="13" fillId="0" borderId="22" applyNumberFormat="0" applyFill="0" applyAlignment="0" applyProtection="0"/>
    <xf numFmtId="232" fontId="13" fillId="0" borderId="22" applyNumberFormat="0" applyFill="0" applyAlignment="0" applyProtection="0"/>
    <xf numFmtId="232" fontId="13" fillId="0" borderId="22" applyNumberFormat="0" applyFill="0" applyAlignment="0" applyProtection="0"/>
    <xf numFmtId="232" fontId="13" fillId="0" borderId="22" applyNumberFormat="0" applyFill="0" applyAlignment="0" applyProtection="0"/>
    <xf numFmtId="0" fontId="9" fillId="0" borderId="8" applyNumberFormat="0" applyFont="0" applyFill="0" applyAlignment="0" applyProtection="0"/>
    <xf numFmtId="0" fontId="9" fillId="0" borderId="23" applyNumberFormat="0" applyFont="0" applyFill="0" applyAlignment="0" applyProtection="0"/>
    <xf numFmtId="0" fontId="9" fillId="0" borderId="20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0" fontId="9" fillId="0" borderId="18" applyNumberFormat="0" applyFont="0" applyFill="0" applyAlignment="0" applyProtection="0"/>
    <xf numFmtId="5" fontId="75" fillId="0" borderId="18" applyAlignment="0" applyProtection="0"/>
    <xf numFmtId="0" fontId="15" fillId="0" borderId="8" applyNumberFormat="0" applyFont="0" applyFill="0" applyAlignment="0" applyProtection="0"/>
    <xf numFmtId="233" fontId="73" fillId="0" borderId="21" applyNumberFormat="0" applyFont="0" applyFill="0" applyAlignment="0" applyProtection="0">
      <alignment horizontal="center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167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167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0" fontId="13" fillId="0" borderId="24" applyFill="0" applyProtection="0">
      <alignment horizontal="right"/>
    </xf>
    <xf numFmtId="234" fontId="13" fillId="0" borderId="8" applyFill="0" applyAlignment="0" applyProtection="0">
      <alignment horizontal="center"/>
    </xf>
    <xf numFmtId="234" fontId="13" fillId="0" borderId="8" applyFill="0" applyAlignment="0" applyProtection="0">
      <alignment horizontal="center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0" fontId="76" fillId="0" borderId="18">
      <alignment horizontal="left" wrapText="1"/>
    </xf>
    <xf numFmtId="175" fontId="13" fillId="0" borderId="0" applyFont="0" applyFill="0" applyBorder="0" applyAlignment="0" applyProtection="0"/>
    <xf numFmtId="175" fontId="13" fillId="0" borderId="0" applyFont="0" applyFill="0" applyBorder="0" applyAlignment="0" applyProtection="0"/>
    <xf numFmtId="235" fontId="43" fillId="0" borderId="0" applyFont="0" applyFill="0" applyBorder="0" applyAlignment="0" applyProtection="0"/>
    <xf numFmtId="0" fontId="77" fillId="0" borderId="0" applyNumberFormat="0" applyFill="0" applyBorder="0" applyAlignment="0" applyProtection="0"/>
    <xf numFmtId="194" fontId="48" fillId="0" borderId="0" applyFill="0" applyBorder="0" applyAlignment="0"/>
    <xf numFmtId="232" fontId="48" fillId="0" borderId="0" applyFill="0" applyBorder="0" applyAlignment="0"/>
    <xf numFmtId="236" fontId="48" fillId="0" borderId="0" applyFill="0" applyBorder="0" applyAlignment="0"/>
    <xf numFmtId="237" fontId="48" fillId="0" borderId="0" applyFill="0" applyBorder="0" applyAlignment="0"/>
    <xf numFmtId="200" fontId="48" fillId="0" borderId="0" applyFill="0" applyBorder="0" applyAlignment="0"/>
    <xf numFmtId="194" fontId="48" fillId="0" borderId="0" applyFill="0" applyBorder="0" applyAlignment="0"/>
    <xf numFmtId="238" fontId="48" fillId="0" borderId="0" applyFill="0" applyBorder="0" applyAlignment="0"/>
    <xf numFmtId="239" fontId="78" fillId="0" borderId="0" applyFill="0" applyBorder="0" applyAlignment="0"/>
    <xf numFmtId="240" fontId="46" fillId="43" borderId="0" applyNumberFormat="0" applyFont="0" applyBorder="0" applyAlignment="0">
      <protection locked="0"/>
    </xf>
    <xf numFmtId="0" fontId="79" fillId="0" borderId="0"/>
    <xf numFmtId="0" fontId="80" fillId="0" borderId="25"/>
    <xf numFmtId="0" fontId="15" fillId="0" borderId="0" applyNumberFormat="0" applyFont="0" applyFill="0" applyBorder="0" applyProtection="0">
      <alignment horizontal="center"/>
    </xf>
    <xf numFmtId="0" fontId="81" fillId="0" borderId="0" applyFill="0" applyBorder="0" applyProtection="0">
      <alignment horizontal="center"/>
      <protection locked="0"/>
    </xf>
    <xf numFmtId="8" fontId="13" fillId="0" borderId="12" applyFont="0" applyFill="0" applyBorder="0" applyProtection="0">
      <alignment horizontal="right"/>
    </xf>
    <xf numFmtId="8" fontId="13" fillId="0" borderId="12" applyFont="0" applyFill="0" applyBorder="0" applyProtection="0">
      <alignment horizontal="right"/>
    </xf>
    <xf numFmtId="1" fontId="82" fillId="0" borderId="0"/>
    <xf numFmtId="0" fontId="83" fillId="0" borderId="0" applyProtection="0"/>
    <xf numFmtId="0" fontId="84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8" applyNumberFormat="0" applyFill="0" applyBorder="0" applyAlignment="0" applyProtection="0">
      <alignment horizontal="center"/>
    </xf>
    <xf numFmtId="0" fontId="88" fillId="0" borderId="26" applyNumberFormat="0" applyFill="0">
      <alignment horizontal="center" vertical="top" wrapText="1"/>
    </xf>
    <xf numFmtId="0" fontId="11" fillId="0" borderId="8" applyNumberFormat="0" applyFill="0" applyBorder="0" applyProtection="0">
      <alignment horizontal="left" vertical="center"/>
    </xf>
    <xf numFmtId="0" fontId="11" fillId="0" borderId="8" applyNumberFormat="0" applyFill="0" applyBorder="0" applyProtection="0">
      <alignment horizontal="right" vertical="center"/>
    </xf>
    <xf numFmtId="41" fontId="89" fillId="0" borderId="0" applyFont="0" applyFill="0" applyBorder="0" applyAlignment="0" applyProtection="0"/>
    <xf numFmtId="234" fontId="13" fillId="0" borderId="0" applyFill="0" applyBorder="0" applyProtection="0">
      <alignment horizontal="center"/>
    </xf>
    <xf numFmtId="234" fontId="13" fillId="0" borderId="0" applyFill="0" applyBorder="0" applyProtection="0">
      <alignment horizontal="center"/>
    </xf>
    <xf numFmtId="241" fontId="90" fillId="0" borderId="0"/>
    <xf numFmtId="0" fontId="91" fillId="0" borderId="14">
      <alignment horizontal="center"/>
    </xf>
    <xf numFmtId="0" fontId="92" fillId="0" borderId="0" applyNumberFormat="0" applyFill="0" applyBorder="0" applyProtection="0">
      <alignment wrapText="1"/>
    </xf>
    <xf numFmtId="0" fontId="93" fillId="0" borderId="0" applyNumberFormat="0" applyFill="0" applyBorder="0" applyProtection="0">
      <alignment horizontal="center" wrapText="1"/>
    </xf>
    <xf numFmtId="0" fontId="79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185" fontId="56" fillId="0" borderId="0" applyFont="0" applyFill="0" applyBorder="0" applyAlignment="0" applyProtection="0"/>
    <xf numFmtId="38" fontId="44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181" fontId="61" fillId="0" borderId="0" applyFont="0" applyFill="0" applyBorder="0" applyAlignment="0" applyProtection="0"/>
    <xf numFmtId="40" fontId="95" fillId="0" borderId="0" applyFont="0" applyFill="0" applyBorder="0" applyAlignment="0" applyProtection="0">
      <alignment horizontal="center"/>
    </xf>
    <xf numFmtId="182" fontId="95" fillId="0" borderId="0" applyFont="0" applyFill="0" applyBorder="0" applyAlignment="0" applyProtection="0">
      <alignment horizontal="center"/>
    </xf>
    <xf numFmtId="243" fontId="72" fillId="0" borderId="0" applyFont="0" applyFill="0" applyBorder="0" applyAlignment="0" applyProtection="0">
      <alignment horizontal="right"/>
    </xf>
    <xf numFmtId="228" fontId="13" fillId="0" borderId="0" applyFont="0" applyFill="0" applyBorder="0" applyAlignment="0" applyProtection="0"/>
    <xf numFmtId="228" fontId="13" fillId="0" borderId="0" applyFont="0" applyFill="0" applyBorder="0" applyAlignment="0" applyProtection="0"/>
    <xf numFmtId="244" fontId="13" fillId="0" borderId="0" applyFont="0" applyFill="0" applyBorder="0" applyAlignment="0" applyProtection="0"/>
    <xf numFmtId="244" fontId="13" fillId="0" borderId="0" applyFont="0" applyFill="0" applyBorder="0" applyAlignment="0" applyProtection="0"/>
    <xf numFmtId="245" fontId="13" fillId="0" borderId="0" applyFont="0" applyFill="0" applyBorder="0" applyAlignment="0" applyProtection="0"/>
    <xf numFmtId="245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6" fontId="13" fillId="0" borderId="0" applyFont="0" applyFill="0" applyBorder="0" applyAlignment="0" applyProtection="0"/>
    <xf numFmtId="240" fontId="13" fillId="0" borderId="0" applyFont="0" applyFill="0" applyBorder="0" applyAlignment="0" applyProtection="0">
      <protection locked="0"/>
    </xf>
    <xf numFmtId="240" fontId="13" fillId="0" borderId="0" applyFont="0" applyFill="0" applyBorder="0" applyAlignment="0" applyProtection="0">
      <protection locked="0"/>
    </xf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247" fontId="13" fillId="0" borderId="0" applyFont="0" applyFill="0" applyBorder="0" applyAlignment="0" applyProtection="0"/>
    <xf numFmtId="247" fontId="13" fillId="0" borderId="0" applyFont="0" applyFill="0" applyBorder="0" applyAlignment="0" applyProtection="0"/>
    <xf numFmtId="248" fontId="72" fillId="0" borderId="0" applyFont="0" applyFill="0" applyBorder="0" applyAlignment="0" applyProtection="0">
      <alignment horizontal="right"/>
    </xf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249" fontId="13" fillId="0" borderId="0" applyFont="0" applyFill="0" applyBorder="0" applyAlignment="0" applyProtection="0"/>
    <xf numFmtId="249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0" fontId="13" fillId="0" borderId="0" applyFont="0" applyFill="0" applyBorder="0" applyProtection="0">
      <alignment horizontal="right"/>
    </xf>
    <xf numFmtId="40" fontId="13" fillId="0" borderId="0" applyFont="0" applyFill="0" applyBorder="0" applyProtection="0">
      <alignment horizontal="right"/>
    </xf>
    <xf numFmtId="37" fontId="61" fillId="0" borderId="0" applyFill="0" applyBorder="0" applyAlignment="0" applyProtection="0"/>
    <xf numFmtId="229" fontId="16" fillId="0" borderId="8" applyFont="0" applyFill="0" applyAlignment="0" applyProtection="0"/>
    <xf numFmtId="229" fontId="16" fillId="0" borderId="8" applyFont="0" applyFill="0" applyAlignment="0" applyProtection="0"/>
    <xf numFmtId="248" fontId="13" fillId="0" borderId="0" applyFont="0" applyFill="0" applyBorder="0" applyAlignment="0" applyProtection="0"/>
    <xf numFmtId="248" fontId="13" fillId="0" borderId="0" applyFont="0" applyFill="0" applyBorder="0" applyAlignment="0" applyProtection="0"/>
    <xf numFmtId="185" fontId="46" fillId="0" borderId="0"/>
    <xf numFmtId="38" fontId="12" fillId="0" borderId="0" applyFont="0" applyFill="0" applyBorder="0" applyAlignment="0" applyProtection="0"/>
    <xf numFmtId="0" fontId="97" fillId="0" borderId="0"/>
    <xf numFmtId="0" fontId="94" fillId="0" borderId="0"/>
    <xf numFmtId="0" fontId="98" fillId="0" borderId="0"/>
    <xf numFmtId="0" fontId="94" fillId="0" borderId="0"/>
    <xf numFmtId="38" fontId="12" fillId="0" borderId="0" applyFont="0" applyFill="0" applyBorder="0" applyAlignment="0" applyProtection="0"/>
    <xf numFmtId="185" fontId="12" fillId="0" borderId="0" applyFont="0" applyFill="0" applyBorder="0" applyAlignment="0" applyProtection="0"/>
    <xf numFmtId="0" fontId="97" fillId="0" borderId="0"/>
    <xf numFmtId="0" fontId="94" fillId="0" borderId="0"/>
    <xf numFmtId="0" fontId="94" fillId="0" borderId="0"/>
    <xf numFmtId="39" fontId="12" fillId="0" borderId="0" applyFont="0" applyFill="0" applyBorder="0" applyAlignment="0" applyProtection="0"/>
    <xf numFmtId="0" fontId="99" fillId="0" borderId="0" applyFill="0" applyBorder="0" applyAlignment="0" applyProtection="0">
      <protection locked="0"/>
    </xf>
    <xf numFmtId="0" fontId="100" fillId="0" borderId="0">
      <alignment horizontal="left"/>
    </xf>
    <xf numFmtId="0" fontId="101" fillId="0" borderId="0"/>
    <xf numFmtId="0" fontId="102" fillId="0" borderId="0">
      <alignment horizontal="left"/>
    </xf>
    <xf numFmtId="0" fontId="97" fillId="0" borderId="0"/>
    <xf numFmtId="0" fontId="103" fillId="0" borderId="0"/>
    <xf numFmtId="0" fontId="103" fillId="0" borderId="0"/>
    <xf numFmtId="168" fontId="13" fillId="0" borderId="0" applyFont="0" applyFill="0" applyBorder="0" applyProtection="0"/>
    <xf numFmtId="168" fontId="13" fillId="0" borderId="0" applyFont="0" applyFill="0" applyBorder="0" applyProtection="0"/>
    <xf numFmtId="250" fontId="13" fillId="0" borderId="0" applyFont="0" applyFill="0" applyBorder="0" applyProtection="0"/>
    <xf numFmtId="250" fontId="13" fillId="0" borderId="0" applyFont="0" applyFill="0" applyBorder="0" applyProtection="0"/>
    <xf numFmtId="251" fontId="13" fillId="0" borderId="0" applyFont="0" applyFill="0" applyBorder="0" applyProtection="0"/>
    <xf numFmtId="251" fontId="13" fillId="0" borderId="0" applyFont="0" applyFill="0" applyBorder="0" applyProtection="0"/>
    <xf numFmtId="227" fontId="13" fillId="0" borderId="0"/>
    <xf numFmtId="227" fontId="13" fillId="0" borderId="0"/>
    <xf numFmtId="252" fontId="13" fillId="0" borderId="0"/>
    <xf numFmtId="252" fontId="13" fillId="0" borderId="0"/>
    <xf numFmtId="239" fontId="78" fillId="0" borderId="0" applyFont="0" applyFill="0" applyBorder="0" applyAlignment="0" applyProtection="0"/>
    <xf numFmtId="253" fontId="13" fillId="0" borderId="0"/>
    <xf numFmtId="253" fontId="13" fillId="0" borderId="0"/>
    <xf numFmtId="229" fontId="16" fillId="0" borderId="0" applyFont="0" applyFill="0" applyBorder="0" applyAlignment="0" applyProtection="0"/>
    <xf numFmtId="229" fontId="16" fillId="0" borderId="0" applyFont="0" applyFill="0" applyBorder="0" applyAlignment="0" applyProtection="0"/>
    <xf numFmtId="8" fontId="61" fillId="0" borderId="0" applyFont="0" applyFill="0" applyBorder="0" applyAlignment="0" applyProtection="0"/>
    <xf numFmtId="254" fontId="61" fillId="0" borderId="0" applyFont="0" applyFill="0" applyBorder="0" applyAlignment="0" applyProtection="0"/>
    <xf numFmtId="255" fontId="72" fillId="0" borderId="0" applyFont="0" applyFill="0" applyBorder="0" applyAlignment="0" applyProtection="0">
      <alignment horizontal="right"/>
    </xf>
    <xf numFmtId="256" fontId="13" fillId="0" borderId="0" applyFont="0" applyFill="0" applyBorder="0" applyAlignment="0" applyProtection="0"/>
    <xf numFmtId="256" fontId="13" fillId="0" borderId="0" applyFont="0" applyFill="0" applyBorder="0" applyAlignment="0" applyProtection="0"/>
    <xf numFmtId="224" fontId="13" fillId="0" borderId="0" applyFont="0" applyFill="0" applyBorder="0" applyAlignment="0" applyProtection="0"/>
    <xf numFmtId="224" fontId="13" fillId="0" borderId="0" applyFont="0" applyFill="0" applyBorder="0" applyAlignment="0" applyProtection="0"/>
    <xf numFmtId="226" fontId="13" fillId="0" borderId="0" applyFont="0" applyFill="0" applyBorder="0" applyAlignment="0" applyProtection="0"/>
    <xf numFmtId="226" fontId="13" fillId="0" borderId="0" applyFont="0" applyFill="0" applyBorder="0" applyAlignment="0" applyProtection="0"/>
    <xf numFmtId="175" fontId="13" fillId="0" borderId="0" applyFont="0" applyFill="0" applyBorder="0" applyAlignment="0" applyProtection="0">
      <protection locked="0"/>
    </xf>
    <xf numFmtId="175" fontId="13" fillId="0" borderId="0" applyFont="0" applyFill="0" applyBorder="0" applyAlignment="0" applyProtection="0">
      <protection locked="0"/>
    </xf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57" fontId="72" fillId="0" borderId="0" applyFont="0" applyFill="0" applyBorder="0" applyAlignment="0" applyProtection="0">
      <alignment horizontal="right"/>
    </xf>
    <xf numFmtId="258" fontId="13" fillId="0" borderId="0" applyFont="0" applyFill="0" applyBorder="0" applyAlignment="0" applyProtection="0"/>
    <xf numFmtId="258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2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5" fontId="61" fillId="0" borderId="0" applyFill="0" applyBorder="0" applyAlignment="0" applyProtection="0"/>
    <xf numFmtId="259" fontId="13" fillId="0" borderId="0">
      <alignment horizontal="center" vertical="top" wrapText="1"/>
    </xf>
    <xf numFmtId="259" fontId="13" fillId="0" borderId="0">
      <alignment horizontal="center" vertical="top" wrapText="1"/>
    </xf>
    <xf numFmtId="260" fontId="13" fillId="0" borderId="0" applyFont="0" applyFill="0" applyBorder="0" applyProtection="0">
      <alignment horizontal="right"/>
    </xf>
    <xf numFmtId="260" fontId="13" fillId="0" borderId="0" applyFont="0" applyFill="0" applyBorder="0" applyProtection="0">
      <alignment horizontal="right"/>
    </xf>
    <xf numFmtId="229" fontId="104" fillId="0" borderId="27" applyFont="0" applyFill="0" applyAlignment="0" applyProtection="0"/>
    <xf numFmtId="229" fontId="104" fillId="0" borderId="27" applyFont="0" applyFill="0" applyAlignment="0" applyProtection="0"/>
    <xf numFmtId="261" fontId="13" fillId="0" borderId="0" applyFont="0" applyFill="0" applyBorder="0" applyAlignment="0" applyProtection="0"/>
    <xf numFmtId="261" fontId="13" fillId="0" borderId="0" applyFont="0" applyFill="0" applyBorder="0" applyAlignment="0" applyProtection="0"/>
    <xf numFmtId="6" fontId="12" fillId="0" borderId="0" applyFont="0" applyFill="0" applyBorder="0" applyAlignment="0" applyProtection="0"/>
    <xf numFmtId="44" fontId="46" fillId="0" borderId="0" applyFont="0" applyFill="0" applyBorder="0" applyAlignment="0" applyProtection="0"/>
    <xf numFmtId="7" fontId="104" fillId="0" borderId="0" applyFill="0" applyBorder="0" applyProtection="0"/>
    <xf numFmtId="262" fontId="13" fillId="15" borderId="0" applyFont="0" applyBorder="0"/>
    <xf numFmtId="262" fontId="13" fillId="15" borderId="0" applyFont="0" applyBorder="0"/>
    <xf numFmtId="229" fontId="13" fillId="18" borderId="0" applyFont="0" applyFill="0" applyBorder="0" applyAlignment="0" applyProtection="0">
      <alignment vertical="center"/>
      <protection locked="0"/>
    </xf>
    <xf numFmtId="229" fontId="13" fillId="18" borderId="0" applyFont="0" applyFill="0" applyBorder="0" applyAlignment="0" applyProtection="0">
      <alignment vertical="center"/>
      <protection locked="0"/>
    </xf>
    <xf numFmtId="263" fontId="13" fillId="18" borderId="0" applyFont="0" applyFill="0" applyBorder="0" applyAlignment="0" applyProtection="0">
      <alignment vertical="center"/>
      <protection locked="0"/>
    </xf>
    <xf numFmtId="263" fontId="13" fillId="18" borderId="0" applyFont="0" applyFill="0" applyBorder="0" applyAlignment="0" applyProtection="0">
      <alignment vertical="center"/>
      <protection locked="0"/>
    </xf>
    <xf numFmtId="264" fontId="13" fillId="18" borderId="0" applyFont="0" applyFill="0" applyBorder="0" applyAlignment="0" applyProtection="0">
      <alignment vertical="center"/>
      <protection locked="0"/>
    </xf>
    <xf numFmtId="264" fontId="13" fillId="18" borderId="0" applyFont="0" applyFill="0" applyBorder="0" applyAlignment="0" applyProtection="0">
      <alignment vertical="center"/>
      <protection locked="0"/>
    </xf>
    <xf numFmtId="265" fontId="72" fillId="18" borderId="0" applyFont="0" applyFill="0" applyBorder="0" applyAlignment="0" applyProtection="0">
      <alignment vertical="center"/>
      <protection locked="0"/>
    </xf>
    <xf numFmtId="265" fontId="72" fillId="18" borderId="0" applyFont="0" applyFill="0" applyBorder="0" applyAlignment="0" applyProtection="0">
      <alignment vertical="center"/>
      <protection locked="0"/>
    </xf>
    <xf numFmtId="168" fontId="13" fillId="18" borderId="0" applyFont="0" applyFill="0" applyBorder="0" applyAlignment="0" applyProtection="0">
      <alignment vertical="center"/>
      <protection locked="0"/>
    </xf>
    <xf numFmtId="168" fontId="13" fillId="18" borderId="0" applyFont="0" applyFill="0" applyBorder="0" applyAlignment="0" applyProtection="0">
      <alignment vertical="center"/>
      <protection locked="0"/>
    </xf>
    <xf numFmtId="168" fontId="13" fillId="18" borderId="0" applyFont="0" applyFill="0" applyBorder="0" applyAlignment="0" applyProtection="0">
      <alignment vertical="center"/>
      <protection locked="0"/>
    </xf>
    <xf numFmtId="168" fontId="13" fillId="18" borderId="0" applyFont="0" applyFill="0" applyBorder="0" applyAlignment="0" applyProtection="0">
      <alignment vertical="center"/>
      <protection locked="0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7" fontId="8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66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10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25" fontId="13" fillId="15" borderId="20">
      <alignment horizontal="right"/>
    </xf>
    <xf numFmtId="268" fontId="13" fillId="15" borderId="20">
      <alignment horizontal="right"/>
    </xf>
    <xf numFmtId="268" fontId="13" fillId="15" borderId="20">
      <alignment horizontal="right"/>
    </xf>
    <xf numFmtId="268" fontId="13" fillId="15" borderId="20">
      <alignment horizontal="right"/>
    </xf>
    <xf numFmtId="267" fontId="8" fillId="15" borderId="20">
      <alignment horizontal="right"/>
    </xf>
    <xf numFmtId="269" fontId="43" fillId="0" borderId="0" applyFont="0" applyFill="0" applyBorder="0" applyAlignment="0" applyProtection="0"/>
    <xf numFmtId="0" fontId="72" fillId="0" borderId="0" applyNumberFormat="0">
      <alignment horizontal="right"/>
    </xf>
    <xf numFmtId="0" fontId="72" fillId="0" borderId="0" applyNumberFormat="0">
      <alignment horizontal="right"/>
    </xf>
    <xf numFmtId="8" fontId="105" fillId="0" borderId="0" applyNumberFormat="0" applyFill="0" applyBorder="0" applyAlignment="0"/>
    <xf numFmtId="0" fontId="72" fillId="0" borderId="0" applyNumberFormat="0">
      <alignment horizontal="right"/>
    </xf>
    <xf numFmtId="0" fontId="106" fillId="0" borderId="0"/>
    <xf numFmtId="0" fontId="107" fillId="0" borderId="0" applyNumberFormat="0" applyAlignment="0"/>
    <xf numFmtId="14" fontId="10" fillId="15" borderId="0" applyFont="0" applyFill="0" applyBorder="0" applyAlignment="0" applyProtection="0"/>
    <xf numFmtId="0" fontId="94" fillId="0" borderId="0"/>
    <xf numFmtId="17" fontId="13" fillId="0" borderId="0" applyFill="0" applyBorder="0">
      <alignment horizontal="right"/>
    </xf>
    <xf numFmtId="17" fontId="13" fillId="0" borderId="0" applyFill="0" applyBorder="0">
      <alignment horizontal="right"/>
    </xf>
    <xf numFmtId="270" fontId="72" fillId="0" borderId="0" applyFont="0" applyFill="0" applyBorder="0" applyAlignment="0" applyProtection="0"/>
    <xf numFmtId="271" fontId="13" fillId="0" borderId="0" applyFont="0" applyFill="0" applyBorder="0" applyAlignment="0" applyProtection="0"/>
    <xf numFmtId="271" fontId="13" fillId="0" borderId="0" applyFont="0" applyFill="0" applyBorder="0" applyAlignment="0" applyProtection="0"/>
    <xf numFmtId="14" fontId="108" fillId="0" borderId="0" applyFill="0" applyBorder="0" applyAlignment="0"/>
    <xf numFmtId="221" fontId="46" fillId="0" borderId="0" applyFont="0" applyFill="0" applyBorder="0" applyAlignment="0" applyProtection="0">
      <alignment horizontal="center"/>
    </xf>
    <xf numFmtId="14" fontId="13" fillId="0" borderId="0">
      <alignment horizontal="center"/>
    </xf>
    <xf numFmtId="0" fontId="44" fillId="0" borderId="0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65" fontId="13" fillId="0" borderId="18"/>
    <xf numFmtId="14" fontId="109" fillId="0" borderId="0" applyFont="0" applyFill="0" applyBorder="0"/>
    <xf numFmtId="0" fontId="10" fillId="0" borderId="0"/>
    <xf numFmtId="38" fontId="44" fillId="0" borderId="28">
      <alignment vertical="center"/>
    </xf>
    <xf numFmtId="272" fontId="13" fillId="0" borderId="0" applyFont="0" applyFill="0" applyBorder="0" applyAlignment="0" applyProtection="0"/>
    <xf numFmtId="272" fontId="13" fillId="0" borderId="0" applyFont="0" applyFill="0" applyBorder="0" applyAlignment="0" applyProtection="0"/>
    <xf numFmtId="0" fontId="110" fillId="0" borderId="0">
      <alignment horizontal="left"/>
      <protection locked="0"/>
    </xf>
    <xf numFmtId="249" fontId="13" fillId="0" borderId="0" applyFont="0" applyFill="0" applyBorder="0" applyAlignment="0" applyProtection="0"/>
    <xf numFmtId="164" fontId="50" fillId="0" borderId="0" applyFont="0" applyFill="0" applyBorder="0" applyAlignment="0" applyProtection="0"/>
    <xf numFmtId="4" fontId="94" fillId="0" borderId="0" applyFont="0" applyFill="0" applyBorder="0" applyAlignment="0" applyProtection="0"/>
    <xf numFmtId="0" fontId="111" fillId="0" borderId="0">
      <protection locked="0"/>
    </xf>
    <xf numFmtId="273" fontId="13" fillId="0" borderId="0" applyFill="0" applyBorder="0" applyProtection="0">
      <alignment horizontal="right"/>
    </xf>
    <xf numFmtId="273" fontId="13" fillId="0" borderId="0" applyFill="0" applyBorder="0" applyProtection="0">
      <alignment horizontal="right"/>
    </xf>
    <xf numFmtId="15" fontId="112" fillId="0" borderId="0" applyFill="0" applyBorder="0" applyAlignment="0" applyProtection="0"/>
    <xf numFmtId="15" fontId="104" fillId="0" borderId="0" applyFont="0" applyFill="0" applyBorder="0" applyAlignment="0" applyProtection="0"/>
    <xf numFmtId="0" fontId="10" fillId="0" borderId="0"/>
    <xf numFmtId="0" fontId="113" fillId="0" borderId="0" applyFont="0" applyFill="0" applyBorder="0" applyAlignment="0" applyProtection="0"/>
    <xf numFmtId="268" fontId="13" fillId="0" borderId="0" applyFont="0" applyFill="0" applyAlignment="0" applyProtection="0"/>
    <xf numFmtId="268" fontId="13" fillId="0" borderId="0" applyFont="0" applyFill="0" applyAlignment="0" applyProtection="0"/>
    <xf numFmtId="167" fontId="113" fillId="0" borderId="0" applyFont="0" applyFill="0" applyBorder="0" applyAlignment="0" applyProtection="0"/>
    <xf numFmtId="274" fontId="72" fillId="0" borderId="29" applyNumberFormat="0" applyFont="0" applyFill="0" applyAlignment="0" applyProtection="0"/>
    <xf numFmtId="0" fontId="15" fillId="0" borderId="26" applyNumberFormat="0" applyFont="0" applyFill="0" applyAlignment="0" applyProtection="0"/>
    <xf numFmtId="42" fontId="114" fillId="0" borderId="0" applyFill="0" applyBorder="0" applyAlignment="0" applyProtection="0"/>
    <xf numFmtId="234" fontId="13" fillId="0" borderId="26" applyNumberFormat="0" applyFill="0" applyAlignment="0" applyProtection="0"/>
    <xf numFmtId="234" fontId="13" fillId="0" borderId="26" applyNumberFormat="0" applyFill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3" fillId="0" borderId="0">
      <protection locked="0"/>
    </xf>
    <xf numFmtId="0" fontId="13" fillId="0" borderId="0">
      <protection locked="0"/>
    </xf>
    <xf numFmtId="167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167" fontId="13" fillId="0" borderId="0">
      <protection locked="0"/>
    </xf>
    <xf numFmtId="242" fontId="13" fillId="0" borderId="0" applyFill="0" applyBorder="0" applyAlignment="0"/>
    <xf numFmtId="242" fontId="13" fillId="0" borderId="0" applyFill="0" applyBorder="0" applyAlignment="0"/>
    <xf numFmtId="239" fontId="78" fillId="0" borderId="0" applyFill="0" applyBorder="0" applyAlignment="0"/>
    <xf numFmtId="242" fontId="13" fillId="0" borderId="0" applyFill="0" applyBorder="0" applyAlignment="0"/>
    <xf numFmtId="242" fontId="13" fillId="0" borderId="0" applyFill="0" applyBorder="0" applyAlignment="0"/>
    <xf numFmtId="275" fontId="78" fillId="0" borderId="0" applyFill="0" applyBorder="0" applyAlignment="0"/>
    <xf numFmtId="239" fontId="78" fillId="0" borderId="0" applyFill="0" applyBorder="0" applyAlignment="0"/>
    <xf numFmtId="0" fontId="116" fillId="0" borderId="0"/>
    <xf numFmtId="0" fontId="48" fillId="0" borderId="0">
      <alignment horizontal="left"/>
    </xf>
    <xf numFmtId="39" fontId="8" fillId="44" borderId="0"/>
    <xf numFmtId="7" fontId="8" fillId="44" borderId="0" applyBorder="0"/>
    <xf numFmtId="231" fontId="13" fillId="44" borderId="0"/>
    <xf numFmtId="231" fontId="13" fillId="44" borderId="0"/>
    <xf numFmtId="276" fontId="13" fillId="0" borderId="0"/>
    <xf numFmtId="276" fontId="13" fillId="0" borderId="0"/>
    <xf numFmtId="277" fontId="13" fillId="44" borderId="0"/>
    <xf numFmtId="277" fontId="13" fillId="44" borderId="0"/>
    <xf numFmtId="278" fontId="8" fillId="0" borderId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7" fillId="0" borderId="30" applyNumberFormat="0" applyFill="0" applyAlignment="0" applyProtection="0"/>
    <xf numFmtId="0" fontId="118" fillId="0" borderId="0" applyNumberFormat="0" applyFill="0" applyBorder="0" applyAlignment="0" applyProtection="0"/>
    <xf numFmtId="279" fontId="119" fillId="0" borderId="0" applyFont="0" applyFill="0" applyBorder="0" applyAlignment="0" applyProtection="0"/>
    <xf numFmtId="0" fontId="50" fillId="0" borderId="0"/>
    <xf numFmtId="203" fontId="13" fillId="0" borderId="0"/>
    <xf numFmtId="203" fontId="13" fillId="0" borderId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11" fillId="0" borderId="0">
      <protection locked="0"/>
    </xf>
    <xf numFmtId="0" fontId="111" fillId="0" borderId="0">
      <protection locked="0"/>
    </xf>
    <xf numFmtId="0" fontId="111" fillId="0" borderId="0">
      <protection locked="0"/>
    </xf>
    <xf numFmtId="0" fontId="111" fillId="0" borderId="0">
      <protection locked="0"/>
    </xf>
    <xf numFmtId="0" fontId="111" fillId="0" borderId="0">
      <protection locked="0"/>
    </xf>
    <xf numFmtId="0" fontId="111" fillId="0" borderId="0">
      <protection locked="0"/>
    </xf>
    <xf numFmtId="0" fontId="111" fillId="0" borderId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46" fillId="45" borderId="31" applyNumberFormat="0" applyFill="0" applyBorder="0" applyAlignment="0" applyProtection="0">
      <protection locked="0"/>
    </xf>
    <xf numFmtId="0" fontId="111" fillId="0" borderId="0">
      <protection locked="0"/>
    </xf>
    <xf numFmtId="40" fontId="13" fillId="0" borderId="0" applyNumberFormat="0">
      <alignment horizontal="right"/>
    </xf>
    <xf numFmtId="0" fontId="111" fillId="0" borderId="0">
      <protection locked="0"/>
    </xf>
    <xf numFmtId="38" fontId="46" fillId="0" borderId="0" applyFont="0" applyFill="0" applyBorder="0" applyAlignment="0" applyProtection="0">
      <alignment horizontal="center"/>
    </xf>
    <xf numFmtId="219" fontId="46" fillId="0" borderId="0" applyFont="0" applyFill="0" applyBorder="0" applyAlignment="0"/>
    <xf numFmtId="0" fontId="98" fillId="0" borderId="0"/>
    <xf numFmtId="280" fontId="104" fillId="0" borderId="0" applyFill="0" applyBorder="0" applyProtection="0"/>
    <xf numFmtId="0" fontId="120" fillId="0" borderId="0"/>
    <xf numFmtId="0" fontId="121" fillId="0" borderId="0">
      <alignment horizontal="left"/>
    </xf>
    <xf numFmtId="0" fontId="122" fillId="0" borderId="0">
      <alignment horizontal="left"/>
    </xf>
    <xf numFmtId="189" fontId="16" fillId="0" borderId="0">
      <alignment horizontal="left"/>
    </xf>
    <xf numFmtId="189" fontId="16" fillId="0" borderId="0">
      <alignment horizontal="left"/>
    </xf>
    <xf numFmtId="0" fontId="123" fillId="0" borderId="0" applyNumberFormat="0" applyFill="0" applyBorder="0" applyProtection="0">
      <alignment horizontal="left"/>
    </xf>
    <xf numFmtId="0" fontId="123" fillId="0" borderId="0">
      <alignment horizontal="left"/>
    </xf>
    <xf numFmtId="0" fontId="124" fillId="0" borderId="0" applyNumberFormat="0" applyFill="0" applyBorder="0" applyAlignment="0" applyProtection="0"/>
    <xf numFmtId="281" fontId="109" fillId="46" borderId="0">
      <alignment horizontal="center"/>
      <protection locked="0"/>
    </xf>
    <xf numFmtId="231" fontId="90" fillId="0" borderId="0">
      <alignment horizontal="right"/>
    </xf>
    <xf numFmtId="231" fontId="90" fillId="0" borderId="0">
      <alignment horizontal="right"/>
    </xf>
    <xf numFmtId="231" fontId="90" fillId="0" borderId="0">
      <alignment horizontal="right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282" fontId="13" fillId="18" borderId="32" applyFont="0" applyBorder="0" applyAlignment="0" applyProtection="0">
      <alignment vertical="top"/>
    </xf>
    <xf numFmtId="41" fontId="125" fillId="17" borderId="0" applyNumberFormat="0" applyFont="0">
      <protection locked="0"/>
    </xf>
    <xf numFmtId="283" fontId="13" fillId="0" borderId="33"/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84" fontId="8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85" fontId="13" fillId="15" borderId="20">
      <alignment horizontal="right"/>
    </xf>
    <xf numFmtId="285" fontId="13" fillId="15" borderId="20">
      <alignment horizontal="right"/>
    </xf>
    <xf numFmtId="285" fontId="13" fillId="15" borderId="20">
      <alignment horizontal="right"/>
    </xf>
    <xf numFmtId="285" fontId="13" fillId="15" borderId="20">
      <alignment horizontal="right"/>
    </xf>
    <xf numFmtId="285" fontId="13" fillId="15" borderId="20">
      <alignment horizontal="right"/>
    </xf>
    <xf numFmtId="285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29" fontId="13" fillId="15" borderId="20">
      <alignment horizontal="right"/>
    </xf>
    <xf numFmtId="286" fontId="13" fillId="15" borderId="20">
      <alignment horizontal="right"/>
    </xf>
    <xf numFmtId="286" fontId="13" fillId="15" borderId="20">
      <alignment horizontal="right"/>
    </xf>
    <xf numFmtId="286" fontId="13" fillId="15" borderId="20">
      <alignment horizontal="right"/>
    </xf>
    <xf numFmtId="284" fontId="8" fillId="15" borderId="20">
      <alignment horizontal="right"/>
    </xf>
    <xf numFmtId="287" fontId="13" fillId="0" borderId="17" applyFont="0" applyFill="0" applyBorder="0" applyAlignment="0" applyProtection="0"/>
    <xf numFmtId="287" fontId="13" fillId="0" borderId="17" applyFont="0" applyFill="0" applyBorder="0" applyAlignment="0" applyProtection="0"/>
    <xf numFmtId="180" fontId="9" fillId="0" borderId="0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87" fontId="13" fillId="0" borderId="14" applyFont="0" applyFill="0" applyBorder="0" applyAlignment="0" applyProtection="0"/>
    <xf numFmtId="229" fontId="16" fillId="47" borderId="0" applyNumberFormat="0" applyFont="0" applyBorder="0" applyAlignment="0" applyProtection="0"/>
    <xf numFmtId="229" fontId="16" fillId="47" borderId="0" applyNumberFormat="0" applyFont="0" applyBorder="0" applyAlignment="0" applyProtection="0"/>
    <xf numFmtId="38" fontId="46" fillId="15" borderId="0" applyNumberFormat="0" applyBorder="0" applyAlignment="0" applyProtection="0"/>
    <xf numFmtId="38" fontId="46" fillId="15" borderId="0" applyNumberFormat="0" applyBorder="0" applyAlignment="0" applyProtection="0"/>
    <xf numFmtId="229" fontId="16" fillId="48" borderId="0" applyNumberFormat="0" applyFont="0" applyBorder="0" applyAlignment="0" applyProtection="0"/>
    <xf numFmtId="229" fontId="16" fillId="48" borderId="0" applyNumberFormat="0" applyFont="0" applyBorder="0" applyAlignment="0" applyProtection="0"/>
    <xf numFmtId="38" fontId="46" fillId="15" borderId="0" applyNumberFormat="0" applyBorder="0" applyAlignment="0" applyProtection="0"/>
    <xf numFmtId="0" fontId="126" fillId="23" borderId="0" applyNumberForma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180" fontId="13" fillId="49" borderId="32" applyNumberFormat="0" applyFont="0" applyBorder="0" applyAlignment="0" applyProtection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88" fontId="13" fillId="50" borderId="32" applyNumberFormat="0" applyFont="0" applyAlignment="0"/>
    <xf numFmtId="277" fontId="72" fillId="0" borderId="0" applyFont="0" applyFill="0" applyBorder="0" applyAlignment="0" applyProtection="0">
      <alignment horizontal="right"/>
    </xf>
    <xf numFmtId="203" fontId="13" fillId="0" borderId="0" applyFont="0" applyFill="0" applyBorder="0" applyProtection="0"/>
    <xf numFmtId="203" fontId="13" fillId="0" borderId="0" applyFont="0" applyFill="0" applyBorder="0" applyProtection="0"/>
    <xf numFmtId="185" fontId="127" fillId="49" borderId="0" applyNumberFormat="0" applyFont="0" applyAlignment="0"/>
    <xf numFmtId="185" fontId="13" fillId="0" borderId="0" applyFill="0" applyBorder="0" applyAlignment="0" applyProtection="0"/>
    <xf numFmtId="185" fontId="13" fillId="0" borderId="0" applyFill="0" applyBorder="0" applyAlignment="0" applyProtection="0"/>
    <xf numFmtId="0" fontId="128" fillId="0" borderId="0" applyProtection="0">
      <alignment horizontal="right"/>
    </xf>
    <xf numFmtId="0" fontId="129" fillId="0" borderId="0">
      <alignment horizontal="left"/>
    </xf>
    <xf numFmtId="0" fontId="129" fillId="0" borderId="0">
      <alignment horizontal="left"/>
    </xf>
    <xf numFmtId="0" fontId="92" fillId="0" borderId="34" applyNumberFormat="0" applyAlignment="0" applyProtection="0">
      <alignment horizontal="left" vertical="center"/>
    </xf>
    <xf numFmtId="0" fontId="92" fillId="0" borderId="34" applyNumberFormat="0" applyAlignment="0" applyProtection="0">
      <alignment horizontal="left" vertical="center"/>
    </xf>
    <xf numFmtId="0" fontId="92" fillId="0" borderId="34" applyNumberFormat="0" applyAlignment="0" applyProtection="0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92" fillId="0" borderId="35">
      <alignment horizontal="left" vertical="center"/>
    </xf>
    <xf numFmtId="0" fontId="130" fillId="0" borderId="0">
      <alignment horizontal="center"/>
    </xf>
    <xf numFmtId="0" fontId="130" fillId="0" borderId="0">
      <alignment horizontal="center"/>
    </xf>
    <xf numFmtId="0" fontId="131" fillId="0" borderId="36" applyNumberFormat="0" applyFill="0" applyAlignment="0" applyProtection="0"/>
    <xf numFmtId="0" fontId="132" fillId="0" borderId="0">
      <alignment horizontal="left"/>
    </xf>
    <xf numFmtId="0" fontId="133" fillId="0" borderId="23">
      <alignment horizontal="left" vertical="top"/>
    </xf>
    <xf numFmtId="0" fontId="134" fillId="0" borderId="37" applyNumberFormat="0" applyFill="0" applyAlignment="0" applyProtection="0"/>
    <xf numFmtId="0" fontId="11" fillId="0" borderId="0">
      <alignment horizontal="left"/>
    </xf>
    <xf numFmtId="0" fontId="135" fillId="0" borderId="23">
      <alignment horizontal="left" vertical="top"/>
    </xf>
    <xf numFmtId="0" fontId="136" fillId="0" borderId="38" applyNumberFormat="0" applyFill="0" applyAlignment="0" applyProtection="0"/>
    <xf numFmtId="0" fontId="137" fillId="0" borderId="0">
      <alignment horizontal="left"/>
    </xf>
    <xf numFmtId="0" fontId="81" fillId="0" borderId="0" applyFill="0" applyAlignment="0" applyProtection="0">
      <protection locked="0"/>
    </xf>
    <xf numFmtId="0" fontId="81" fillId="0" borderId="8" applyFill="0" applyAlignment="0" applyProtection="0">
      <protection locked="0"/>
    </xf>
    <xf numFmtId="289" fontId="13" fillId="0" borderId="0">
      <protection locked="0"/>
    </xf>
    <xf numFmtId="289" fontId="13" fillId="0" borderId="0">
      <protection locked="0"/>
    </xf>
    <xf numFmtId="289" fontId="13" fillId="0" borderId="0">
      <protection locked="0"/>
    </xf>
    <xf numFmtId="289" fontId="13" fillId="0" borderId="0">
      <protection locked="0"/>
    </xf>
    <xf numFmtId="0" fontId="138" fillId="0" borderId="0">
      <alignment horizontal="left"/>
    </xf>
    <xf numFmtId="0" fontId="139" fillId="0" borderId="0" applyNumberFormat="0" applyFill="0" applyBorder="0" applyAlignment="0" applyProtection="0"/>
    <xf numFmtId="280" fontId="140" fillId="0" borderId="0" applyNumberFormat="0" applyFill="0" applyBorder="0" applyAlignment="0">
      <protection locked="0" hidden="1"/>
    </xf>
    <xf numFmtId="0" fontId="141" fillId="0" borderId="0" applyNumberFormat="0" applyFill="0" applyBorder="0" applyAlignment="0" applyProtection="0">
      <alignment vertical="top"/>
      <protection locked="0"/>
    </xf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/>
    <xf numFmtId="0" fontId="13" fillId="0" borderId="0"/>
    <xf numFmtId="282" fontId="144" fillId="0" borderId="0"/>
    <xf numFmtId="290" fontId="144" fillId="0" borderId="0"/>
    <xf numFmtId="291" fontId="144" fillId="0" borderId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10" fontId="46" fillId="50" borderId="32" applyNumberFormat="0" applyBorder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0" fontId="115" fillId="26" borderId="16" applyNumberFormat="0" applyAlignment="0" applyProtection="0"/>
    <xf numFmtId="180" fontId="13" fillId="0" borderId="0">
      <alignment horizontal="right"/>
    </xf>
    <xf numFmtId="180" fontId="13" fillId="0" borderId="0">
      <alignment horizontal="right"/>
    </xf>
    <xf numFmtId="185" fontId="57" fillId="51" borderId="0"/>
    <xf numFmtId="0" fontId="145" fillId="0" borderId="0" applyFill="0" applyBorder="0" applyProtection="0"/>
    <xf numFmtId="0" fontId="145" fillId="0" borderId="0" applyFill="0" applyBorder="0" applyProtection="0"/>
    <xf numFmtId="167" fontId="145" fillId="0" borderId="0" applyFill="0" applyBorder="0" applyProtection="0"/>
    <xf numFmtId="0" fontId="145" fillId="0" borderId="0" applyFill="0" applyBorder="0" applyProtection="0"/>
    <xf numFmtId="0" fontId="145" fillId="0" borderId="0" applyFill="0" applyBorder="0" applyProtection="0"/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3" fontId="146" fillId="0" borderId="39" applyNumberFormat="0" applyFill="0" applyAlignment="0">
      <protection locked="0"/>
    </xf>
    <xf numFmtId="278" fontId="13" fillId="0" borderId="0"/>
    <xf numFmtId="278" fontId="13" fillId="0" borderId="0"/>
    <xf numFmtId="288" fontId="46" fillId="50" borderId="0" applyNumberFormat="0" applyFont="0" applyBorder="0" applyAlignment="0" applyProtection="0">
      <alignment horizontal="center"/>
      <protection locked="0"/>
    </xf>
    <xf numFmtId="180" fontId="46" fillId="50" borderId="8" applyNumberFormat="0" applyFont="0" applyAlignment="0" applyProtection="0">
      <alignment horizontal="center"/>
      <protection locked="0"/>
    </xf>
    <xf numFmtId="276" fontId="147" fillId="0" borderId="0" applyFill="0" applyBorder="0" applyProtection="0">
      <alignment vertical="center"/>
    </xf>
    <xf numFmtId="225" fontId="147" fillId="0" borderId="0" applyFill="0" applyBorder="0" applyProtection="0">
      <alignment vertical="center"/>
    </xf>
    <xf numFmtId="292" fontId="147" fillId="0" borderId="0" applyFill="0" applyBorder="0" applyProtection="0">
      <alignment vertical="center"/>
    </xf>
    <xf numFmtId="278" fontId="13" fillId="0" borderId="0"/>
    <xf numFmtId="278" fontId="13" fillId="0" borderId="0"/>
    <xf numFmtId="293" fontId="147" fillId="0" borderId="0" applyFill="0" applyBorder="0" applyProtection="0">
      <alignment vertical="center"/>
    </xf>
    <xf numFmtId="253" fontId="148" fillId="0" borderId="0" applyFill="0" applyBorder="0" applyAlignment="0">
      <protection locked="0"/>
    </xf>
    <xf numFmtId="0" fontId="57" fillId="0" borderId="0" applyBorder="0"/>
    <xf numFmtId="4" fontId="46" fillId="0" borderId="0">
      <alignment horizontal="left"/>
    </xf>
    <xf numFmtId="0" fontId="46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166" fontId="62" fillId="0" borderId="0" applyFont="0" applyFill="0" applyBorder="0" applyAlignment="0" applyProtection="0">
      <alignment horizontal="right"/>
    </xf>
    <xf numFmtId="239" fontId="13" fillId="0" borderId="0" applyFont="0" applyFill="0" applyBorder="0" applyAlignment="0" applyProtection="0"/>
    <xf numFmtId="294" fontId="50" fillId="0" borderId="0" applyFont="0" applyFill="0" applyBorder="0" applyAlignment="0" applyProtection="0"/>
    <xf numFmtId="259" fontId="13" fillId="0" borderId="0" applyFont="0" applyFill="0" applyBorder="0" applyAlignment="0" applyProtection="0"/>
    <xf numFmtId="295" fontId="48" fillId="15" borderId="0" applyNumberFormat="0"/>
    <xf numFmtId="0" fontId="149" fillId="0" borderId="0" applyNumberFormat="0">
      <alignment horizontal="left"/>
    </xf>
    <xf numFmtId="0" fontId="46" fillId="0" borderId="0" applyNumberFormat="0" applyFill="0" applyBorder="0" applyProtection="0">
      <alignment horizontal="left"/>
    </xf>
    <xf numFmtId="0" fontId="150" fillId="0" borderId="0"/>
    <xf numFmtId="0" fontId="151" fillId="0" borderId="0" applyNumberFormat="0" applyFill="0" applyBorder="0" applyAlignment="0" applyProtection="0">
      <alignment vertical="top"/>
      <protection locked="0"/>
    </xf>
    <xf numFmtId="2" fontId="152" fillId="0" borderId="8"/>
    <xf numFmtId="1" fontId="46" fillId="0" borderId="8" applyNumberFormat="0" applyFont="0" applyFill="0" applyAlignment="0" applyProtection="0">
      <alignment horizontal="center"/>
    </xf>
    <xf numFmtId="1" fontId="46" fillId="0" borderId="8" applyNumberFormat="0" applyFont="0" applyFill="0" applyAlignment="0" applyProtection="0">
      <alignment horizontal="center"/>
    </xf>
    <xf numFmtId="0" fontId="46" fillId="15" borderId="0"/>
    <xf numFmtId="0" fontId="46" fillId="15" borderId="0"/>
    <xf numFmtId="0" fontId="46" fillId="15" borderId="0"/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1" fontId="46" fillId="0" borderId="18" applyNumberFormat="0" applyFont="0" applyFill="0" applyProtection="0">
      <alignment horizontal="center"/>
    </xf>
    <xf numFmtId="242" fontId="13" fillId="0" borderId="0" applyFill="0" applyBorder="0" applyAlignment="0"/>
    <xf numFmtId="242" fontId="13" fillId="0" borderId="0" applyFill="0" applyBorder="0" applyAlignment="0"/>
    <xf numFmtId="239" fontId="78" fillId="0" borderId="0" applyFill="0" applyBorder="0" applyAlignment="0"/>
    <xf numFmtId="242" fontId="13" fillId="0" borderId="0" applyFill="0" applyBorder="0" applyAlignment="0"/>
    <xf numFmtId="242" fontId="13" fillId="0" borderId="0" applyFill="0" applyBorder="0" applyAlignment="0"/>
    <xf numFmtId="275" fontId="78" fillId="0" borderId="0" applyFill="0" applyBorder="0" applyAlignment="0"/>
    <xf numFmtId="239" fontId="78" fillId="0" borderId="0" applyFill="0" applyBorder="0" applyAlignment="0"/>
    <xf numFmtId="0" fontId="13" fillId="0" borderId="0">
      <alignment horizontal="left"/>
    </xf>
    <xf numFmtId="0" fontId="13" fillId="0" borderId="0">
      <alignment horizontal="left"/>
    </xf>
    <xf numFmtId="167" fontId="13" fillId="0" borderId="0">
      <alignment horizontal="left"/>
    </xf>
    <xf numFmtId="0" fontId="13" fillId="15" borderId="0"/>
    <xf numFmtId="0" fontId="13" fillId="15" borderId="0"/>
    <xf numFmtId="167" fontId="13" fillId="15" borderId="0"/>
    <xf numFmtId="296" fontId="13" fillId="0" borderId="0">
      <alignment horizontal="right"/>
    </xf>
    <xf numFmtId="296" fontId="13" fillId="0" borderId="0">
      <alignment horizontal="right"/>
    </xf>
    <xf numFmtId="241" fontId="13" fillId="44" borderId="0">
      <alignment horizontal="right"/>
    </xf>
    <xf numFmtId="241" fontId="13" fillId="44" borderId="0">
      <alignment horizontal="right"/>
    </xf>
    <xf numFmtId="297" fontId="8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6" fontId="13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8" fontId="46" fillId="0" borderId="0">
      <alignment horizontal="right"/>
    </xf>
    <xf numFmtId="297" fontId="8" fillId="0" borderId="0">
      <alignment horizontal="right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3" fillId="0" borderId="0" applyNumberFormat="0" applyFill="0" applyBorder="0" applyAlignment="0" applyProtection="0"/>
    <xf numFmtId="299" fontId="112" fillId="0" borderId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00" fontId="46" fillId="0" borderId="0" applyFont="0" applyFill="0" applyBorder="0" applyAlignment="0" applyProtection="0"/>
    <xf numFmtId="38" fontId="44" fillId="0" borderId="0" applyFont="0" applyFill="0" applyBorder="0" applyAlignment="0" applyProtection="0"/>
    <xf numFmtId="30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302" fontId="148" fillId="0" borderId="8" applyFont="0" applyFill="0" applyBorder="0" applyAlignment="0" applyProtection="0">
      <protection locked="0"/>
    </xf>
    <xf numFmtId="303" fontId="13" fillId="15" borderId="20">
      <alignment horizontal="right"/>
    </xf>
    <xf numFmtId="303" fontId="13" fillId="15" borderId="20">
      <alignment horizontal="right"/>
    </xf>
    <xf numFmtId="14" fontId="9" fillId="0" borderId="0" applyFont="0" applyFill="0" applyBorder="0" applyAlignment="0" applyProtection="0"/>
    <xf numFmtId="304" fontId="8" fillId="15" borderId="20">
      <alignment horizontal="right"/>
    </xf>
    <xf numFmtId="215" fontId="12" fillId="0" borderId="0" applyFont="0" applyFill="0" applyBorder="0" applyAlignment="0" applyProtection="0"/>
    <xf numFmtId="215" fontId="12" fillId="0" borderId="0" applyFont="0" applyFill="0" applyBorder="0" applyAlignment="0" applyProtection="0"/>
    <xf numFmtId="305" fontId="10" fillId="0" borderId="0" applyFont="0" applyFill="0" applyBorder="0" applyAlignment="0" applyProtection="0"/>
    <xf numFmtId="306" fontId="10" fillId="0" borderId="0" applyFont="0" applyFill="0" applyBorder="0" applyAlignment="0" applyProtection="0"/>
    <xf numFmtId="307" fontId="154" fillId="0" borderId="0" applyFont="0" applyFill="0" applyBorder="0" applyAlignment="0" applyProtection="0"/>
    <xf numFmtId="0" fontId="13" fillId="0" borderId="21"/>
    <xf numFmtId="0" fontId="13" fillId="0" borderId="21"/>
    <xf numFmtId="167" fontId="13" fillId="0" borderId="21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37" fontId="44" fillId="0" borderId="0" applyFont="0" applyFill="0" applyBorder="0" applyAlignment="0" applyProtection="0"/>
    <xf numFmtId="308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239" fontId="13" fillId="15" borderId="0" applyFont="0" applyFill="0" applyBorder="0" applyAlignment="0" applyProtection="0"/>
    <xf numFmtId="239" fontId="13" fillId="15" borderId="0" applyFont="0" applyFill="0" applyBorder="0" applyAlignment="0" applyProtection="0"/>
    <xf numFmtId="17" fontId="109" fillId="0" borderId="0" applyFont="0" applyFill="0" applyBorder="0">
      <alignment horizontal="right"/>
    </xf>
    <xf numFmtId="0" fontId="155" fillId="0" borderId="0" applyNumberFormat="0">
      <alignment horizontal="right"/>
    </xf>
    <xf numFmtId="213" fontId="156" fillId="0" borderId="8" applyFont="0" applyFill="0" applyBorder="0" applyProtection="0"/>
    <xf numFmtId="309" fontId="16" fillId="0" borderId="8" applyFont="0" applyFill="0" applyBorder="0" applyAlignment="0" applyProtection="0"/>
    <xf numFmtId="309" fontId="16" fillId="0" borderId="8" applyFont="0" applyFill="0" applyBorder="0" applyAlignment="0" applyProtection="0"/>
    <xf numFmtId="310" fontId="72" fillId="0" borderId="0" applyFont="0" applyFill="0" applyBorder="0" applyAlignment="0" applyProtection="0">
      <alignment horizontal="right"/>
    </xf>
    <xf numFmtId="213" fontId="156" fillId="0" borderId="0" applyFont="0" applyFill="0" applyBorder="0" applyAlignment="0" applyProtection="0"/>
    <xf numFmtId="309" fontId="16" fillId="0" borderId="0" applyFont="0" applyFill="0" applyBorder="0" applyAlignment="0" applyProtection="0"/>
    <xf numFmtId="309" fontId="16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61" fillId="0" borderId="0" applyFont="0" applyFill="0" applyBorder="0" applyAlignment="0" applyProtection="0"/>
    <xf numFmtId="167" fontId="61" fillId="0" borderId="0" applyFont="0" applyFill="0" applyBorder="0" applyAlignment="0" applyProtection="0"/>
    <xf numFmtId="0" fontId="43" fillId="0" borderId="0" applyFont="0" applyFill="0" applyBorder="0" applyAlignment="0" applyProtection="0"/>
    <xf numFmtId="190" fontId="13" fillId="0" borderId="0"/>
    <xf numFmtId="292" fontId="72" fillId="0" borderId="0" applyFill="0" applyBorder="0" applyProtection="0">
      <alignment vertical="center"/>
    </xf>
    <xf numFmtId="309" fontId="13" fillId="0" borderId="0" applyFont="0" applyFill="0" applyBorder="0" applyAlignment="0" applyProtection="0">
      <alignment horizontal="right"/>
    </xf>
    <xf numFmtId="309" fontId="13" fillId="0" borderId="0" applyFont="0" applyFill="0" applyBorder="0" applyAlignment="0" applyProtection="0">
      <alignment horizontal="right"/>
    </xf>
    <xf numFmtId="304" fontId="13" fillId="0" borderId="0" applyFill="0" applyBorder="0" applyAlignment="0" applyProtection="0"/>
    <xf numFmtId="304" fontId="13" fillId="0" borderId="0" applyFill="0" applyBorder="0" applyAlignment="0" applyProtection="0"/>
    <xf numFmtId="311" fontId="56" fillId="0" borderId="0" applyFont="0">
      <protection locked="0"/>
    </xf>
    <xf numFmtId="17" fontId="104" fillId="0" borderId="0" applyFont="0" applyFill="0" applyBorder="0" applyAlignment="0" applyProtection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256" fontId="13" fillId="0" borderId="40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2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313" fontId="13" fillId="0" borderId="41" applyBorder="0"/>
    <xf numFmtId="0" fontId="157" fillId="17" borderId="0" applyNumberFormat="0" applyBorder="0" applyAlignment="0" applyProtection="0"/>
    <xf numFmtId="0" fontId="158" fillId="0" borderId="0"/>
    <xf numFmtId="0" fontId="90" fillId="0" borderId="0" applyNumberFormat="0" applyFill="0" applyAlignment="0" applyProtection="0"/>
    <xf numFmtId="37" fontId="159" fillId="0" borderId="0"/>
    <xf numFmtId="1" fontId="104" fillId="0" borderId="8" applyFont="0" applyFill="0" applyBorder="0" applyAlignment="0" applyProtection="0"/>
    <xf numFmtId="0" fontId="78" fillId="0" borderId="0"/>
    <xf numFmtId="314" fontId="13" fillId="0" borderId="0" applyFont="0" applyFill="0" applyBorder="0" applyAlignment="0" applyProtection="0"/>
    <xf numFmtId="314" fontId="13" fillId="0" borderId="0" applyFont="0" applyFill="0" applyBorder="0" applyAlignment="0" applyProtection="0"/>
    <xf numFmtId="185" fontId="16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240" fontId="161" fillId="0" borderId="0"/>
    <xf numFmtId="0" fontId="103" fillId="0" borderId="0"/>
    <xf numFmtId="0" fontId="97" fillId="0" borderId="0"/>
    <xf numFmtId="282" fontId="11" fillId="0" borderId="0"/>
    <xf numFmtId="290" fontId="11" fillId="0" borderId="0"/>
    <xf numFmtId="291" fontId="11" fillId="0" borderId="0"/>
    <xf numFmtId="315" fontId="11" fillId="0" borderId="0">
      <alignment horizontal="right"/>
    </xf>
    <xf numFmtId="0" fontId="72" fillId="0" borderId="0" applyFill="0" applyBorder="0" applyProtection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2" fillId="0" borderId="0" applyFill="0" applyBorder="0" applyProtection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43" fillId="0" borderId="0"/>
    <xf numFmtId="0" fontId="13" fillId="0" borderId="0"/>
    <xf numFmtId="0" fontId="50" fillId="0" borderId="0"/>
    <xf numFmtId="0" fontId="50" fillId="0" borderId="0"/>
    <xf numFmtId="0" fontId="13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2" fillId="0" borderId="0"/>
    <xf numFmtId="0" fontId="162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163" fillId="0" borderId="0"/>
    <xf numFmtId="278" fontId="13" fillId="0" borderId="0"/>
    <xf numFmtId="278" fontId="13" fillId="0" borderId="0"/>
    <xf numFmtId="271" fontId="13" fillId="0" borderId="0"/>
    <xf numFmtId="271" fontId="13" fillId="0" borderId="0"/>
    <xf numFmtId="181" fontId="46" fillId="0" borderId="0"/>
    <xf numFmtId="181" fontId="46" fillId="0" borderId="0"/>
    <xf numFmtId="181" fontId="46" fillId="0" borderId="0"/>
    <xf numFmtId="285" fontId="72" fillId="0" borderId="0" applyFill="0" applyBorder="0" applyProtection="0">
      <alignment vertical="center"/>
    </xf>
    <xf numFmtId="40" fontId="46" fillId="0" borderId="0"/>
    <xf numFmtId="40" fontId="46" fillId="0" borderId="0"/>
    <xf numFmtId="40" fontId="46" fillId="0" borderId="0"/>
    <xf numFmtId="182" fontId="46" fillId="0" borderId="0"/>
    <xf numFmtId="182" fontId="46" fillId="0" borderId="0"/>
    <xf numFmtId="182" fontId="46" fillId="0" borderId="0"/>
    <xf numFmtId="316" fontId="13" fillId="0" borderId="0"/>
    <xf numFmtId="316" fontId="13" fillId="0" borderId="0"/>
    <xf numFmtId="0" fontId="13" fillId="0" borderId="0"/>
    <xf numFmtId="0" fontId="11" fillId="0" borderId="0"/>
    <xf numFmtId="0" fontId="11" fillId="0" borderId="0"/>
    <xf numFmtId="0" fontId="89" fillId="0" borderId="0" applyFill="0" applyBorder="0" applyAlignment="0" applyProtection="0"/>
    <xf numFmtId="0" fontId="89" fillId="0" borderId="0" applyFill="0" applyBorder="0" applyAlignment="0" applyProtection="0"/>
    <xf numFmtId="0" fontId="13" fillId="0" borderId="0"/>
    <xf numFmtId="0" fontId="44" fillId="0" borderId="0"/>
    <xf numFmtId="0" fontId="1" fillId="2" borderId="1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0" fontId="50" fillId="52" borderId="42" applyNumberFormat="0" applyFont="0" applyAlignment="0" applyProtection="0"/>
    <xf numFmtId="251" fontId="164" fillId="0" borderId="0">
      <alignment horizontal="right"/>
    </xf>
    <xf numFmtId="260" fontId="164" fillId="0" borderId="0">
      <alignment horizontal="right"/>
    </xf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243" fontId="13" fillId="0" borderId="8"/>
    <xf numFmtId="243" fontId="13" fillId="0" borderId="8"/>
    <xf numFmtId="1" fontId="91" fillId="0" borderId="0" applyFont="0" applyFill="0" applyBorder="0" applyAlignment="0" applyProtection="0">
      <protection locked="0"/>
    </xf>
    <xf numFmtId="0" fontId="165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168" fontId="16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290" fontId="46" fillId="0" borderId="0" applyFill="0" applyBorder="0" applyProtection="0">
      <alignment horizontal="right" wrapText="1"/>
    </xf>
    <xf numFmtId="0" fontId="168" fillId="0" borderId="0"/>
    <xf numFmtId="167" fontId="168" fillId="0" borderId="0"/>
    <xf numFmtId="40" fontId="169" fillId="0" borderId="0" applyFont="0" applyFill="0" applyBorder="0" applyAlignment="0" applyProtection="0"/>
    <xf numFmtId="38" fontId="169" fillId="0" borderId="0" applyFont="0" applyFill="0" applyBorder="0" applyAlignment="0" applyProtection="0"/>
    <xf numFmtId="243" fontId="13" fillId="0" borderId="0" applyBorder="0" applyProtection="0"/>
    <xf numFmtId="243" fontId="13" fillId="0" borderId="0" applyBorder="0" applyProtection="0"/>
    <xf numFmtId="0" fontId="57" fillId="0" borderId="0" applyNumberFormat="0" applyFont="0" applyBorder="0">
      <alignment wrapText="1"/>
    </xf>
    <xf numFmtId="0" fontId="170" fillId="0" borderId="0"/>
    <xf numFmtId="0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167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167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167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0" fontId="15" fillId="0" borderId="32" applyNumberFormat="0" applyFont="0" applyFill="0" applyAlignment="0" applyProtection="0"/>
    <xf numFmtId="40" fontId="171" fillId="18" borderId="0">
      <alignment horizontal="right"/>
    </xf>
    <xf numFmtId="49" fontId="172" fillId="16" borderId="0">
      <alignment horizontal="center"/>
    </xf>
    <xf numFmtId="0" fontId="173" fillId="18" borderId="0">
      <alignment horizontal="right"/>
    </xf>
    <xf numFmtId="0" fontId="174" fillId="53" borderId="20"/>
    <xf numFmtId="0" fontId="175" fillId="18" borderId="20"/>
    <xf numFmtId="0" fontId="175" fillId="18" borderId="20"/>
    <xf numFmtId="317" fontId="13" fillId="18" borderId="0" applyBorder="0">
      <alignment horizontal="center"/>
    </xf>
    <xf numFmtId="317" fontId="13" fillId="18" borderId="0" applyBorder="0">
      <alignment horizontal="center"/>
    </xf>
    <xf numFmtId="0" fontId="176" fillId="53" borderId="0" applyBorder="0">
      <alignment horizontal="center"/>
    </xf>
    <xf numFmtId="232" fontId="43" fillId="54" borderId="0" applyNumberFormat="0" applyFont="0" applyBorder="0" applyAlignment="0"/>
    <xf numFmtId="299" fontId="16" fillId="0" borderId="0"/>
    <xf numFmtId="0" fontId="48" fillId="0" borderId="0">
      <alignment vertical="center"/>
    </xf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46" fontId="13" fillId="0" borderId="0"/>
    <xf numFmtId="246" fontId="13" fillId="0" borderId="0"/>
    <xf numFmtId="246" fontId="13" fillId="0" borderId="0"/>
    <xf numFmtId="245" fontId="13" fillId="0" borderId="0"/>
    <xf numFmtId="245" fontId="13" fillId="0" borderId="0"/>
    <xf numFmtId="245" fontId="13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244" fontId="13" fillId="0" borderId="0"/>
    <xf numFmtId="244" fontId="13" fillId="0" borderId="0"/>
    <xf numFmtId="244" fontId="13" fillId="0" borderId="0"/>
    <xf numFmtId="245" fontId="13" fillId="0" borderId="0"/>
    <xf numFmtId="245" fontId="13" fillId="0" borderId="0"/>
    <xf numFmtId="245" fontId="13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46" fontId="13" fillId="0" borderId="0"/>
    <xf numFmtId="246" fontId="13" fillId="0" borderId="0"/>
    <xf numFmtId="246" fontId="13" fillId="0" borderId="0"/>
    <xf numFmtId="245" fontId="13" fillId="0" borderId="0"/>
    <xf numFmtId="245" fontId="13" fillId="0" borderId="0"/>
    <xf numFmtId="245" fontId="13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244" fontId="13" fillId="0" borderId="0"/>
    <xf numFmtId="244" fontId="13" fillId="0" borderId="0"/>
    <xf numFmtId="244" fontId="13" fillId="0" borderId="0"/>
    <xf numFmtId="245" fontId="13" fillId="0" borderId="0"/>
    <xf numFmtId="245" fontId="13" fillId="0" borderId="0"/>
    <xf numFmtId="245" fontId="13" fillId="0" borderId="0"/>
    <xf numFmtId="257" fontId="13" fillId="0" borderId="0"/>
    <xf numFmtId="257" fontId="13" fillId="0" borderId="0"/>
    <xf numFmtId="257" fontId="13" fillId="0" borderId="0"/>
    <xf numFmtId="246" fontId="13" fillId="0" borderId="0"/>
    <xf numFmtId="246" fontId="13" fillId="0" borderId="0"/>
    <xf numFmtId="246" fontId="13" fillId="0" borderId="0"/>
    <xf numFmtId="245" fontId="13" fillId="0" borderId="0"/>
    <xf numFmtId="245" fontId="13" fillId="0" borderId="0"/>
    <xf numFmtId="245" fontId="13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244" fontId="13" fillId="0" borderId="0"/>
    <xf numFmtId="244" fontId="13" fillId="0" borderId="0"/>
    <xf numFmtId="244" fontId="13" fillId="0" borderId="0"/>
    <xf numFmtId="245" fontId="13" fillId="0" borderId="0"/>
    <xf numFmtId="245" fontId="13" fillId="0" borderId="0"/>
    <xf numFmtId="245" fontId="13" fillId="0" borderId="0"/>
    <xf numFmtId="299" fontId="16" fillId="0" borderId="0"/>
    <xf numFmtId="246" fontId="13" fillId="0" borderId="0"/>
    <xf numFmtId="246" fontId="13" fillId="0" borderId="0"/>
    <xf numFmtId="246" fontId="13" fillId="0" borderId="0"/>
    <xf numFmtId="245" fontId="13" fillId="0" borderId="0"/>
    <xf numFmtId="245" fontId="13" fillId="0" borderId="0"/>
    <xf numFmtId="245" fontId="13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318" fontId="16" fillId="0" borderId="0"/>
    <xf numFmtId="244" fontId="13" fillId="0" borderId="0"/>
    <xf numFmtId="244" fontId="13" fillId="0" borderId="0"/>
    <xf numFmtId="244" fontId="13" fillId="0" borderId="0"/>
    <xf numFmtId="245" fontId="13" fillId="0" borderId="0"/>
    <xf numFmtId="245" fontId="13" fillId="0" borderId="0"/>
    <xf numFmtId="245" fontId="13" fillId="0" borderId="0"/>
    <xf numFmtId="29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20" fontId="16" fillId="0" borderId="0"/>
    <xf numFmtId="320" fontId="16" fillId="0" borderId="0"/>
    <xf numFmtId="320" fontId="16" fillId="0" borderId="0"/>
    <xf numFmtId="320" fontId="16" fillId="0" borderId="0"/>
    <xf numFmtId="320" fontId="16" fillId="0" borderId="0"/>
    <xf numFmtId="320" fontId="16" fillId="0" borderId="0"/>
    <xf numFmtId="320" fontId="16" fillId="0" borderId="0"/>
    <xf numFmtId="321" fontId="13" fillId="0" borderId="0"/>
    <xf numFmtId="321" fontId="13" fillId="0" borderId="0"/>
    <xf numFmtId="321" fontId="13" fillId="0" borderId="0"/>
    <xf numFmtId="250" fontId="16" fillId="0" borderId="0"/>
    <xf numFmtId="250" fontId="16" fillId="0" borderId="0"/>
    <xf numFmtId="250" fontId="16" fillId="0" borderId="0"/>
    <xf numFmtId="250" fontId="16" fillId="0" borderId="0"/>
    <xf numFmtId="250" fontId="16" fillId="0" borderId="0"/>
    <xf numFmtId="250" fontId="16" fillId="0" borderId="0"/>
    <xf numFmtId="250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29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319" fontId="16" fillId="0" borderId="0"/>
    <xf numFmtId="274" fontId="13" fillId="0" borderId="0"/>
    <xf numFmtId="274" fontId="13" fillId="0" borderId="0"/>
    <xf numFmtId="274" fontId="13" fillId="0" borderId="0"/>
    <xf numFmtId="288" fontId="16" fillId="0" borderId="0"/>
    <xf numFmtId="288" fontId="16" fillId="0" borderId="0"/>
    <xf numFmtId="288" fontId="16" fillId="0" borderId="0"/>
    <xf numFmtId="288" fontId="16" fillId="0" borderId="0"/>
    <xf numFmtId="288" fontId="16" fillId="0" borderId="0"/>
    <xf numFmtId="288" fontId="16" fillId="0" borderId="0"/>
    <xf numFmtId="288" fontId="16" fillId="0" borderId="0"/>
    <xf numFmtId="322" fontId="13" fillId="0" borderId="0"/>
    <xf numFmtId="322" fontId="13" fillId="0" borderId="0"/>
    <xf numFmtId="322" fontId="13" fillId="0" borderId="0"/>
    <xf numFmtId="323" fontId="16" fillId="0" borderId="0"/>
    <xf numFmtId="323" fontId="16" fillId="0" borderId="0"/>
    <xf numFmtId="274" fontId="13" fillId="0" borderId="0"/>
    <xf numFmtId="274" fontId="13" fillId="0" borderId="0"/>
    <xf numFmtId="274" fontId="13" fillId="0" borderId="0"/>
    <xf numFmtId="322" fontId="13" fillId="0" borderId="0"/>
    <xf numFmtId="322" fontId="13" fillId="0" borderId="0"/>
    <xf numFmtId="322" fontId="13" fillId="0" borderId="0"/>
    <xf numFmtId="288" fontId="16" fillId="0" borderId="0"/>
    <xf numFmtId="288" fontId="16" fillId="0" borderId="0"/>
    <xf numFmtId="288" fontId="16" fillId="0" borderId="0"/>
    <xf numFmtId="288" fontId="16" fillId="0" borderId="0"/>
    <xf numFmtId="288" fontId="16" fillId="0" borderId="0"/>
    <xf numFmtId="288" fontId="16" fillId="0" borderId="0"/>
    <xf numFmtId="288" fontId="16" fillId="0" borderId="0"/>
    <xf numFmtId="0" fontId="13" fillId="0" borderId="0"/>
    <xf numFmtId="0" fontId="13" fillId="0" borderId="0"/>
    <xf numFmtId="323" fontId="16" fillId="0" borderId="0"/>
    <xf numFmtId="0" fontId="13" fillId="0" borderId="0"/>
    <xf numFmtId="323" fontId="16" fillId="0" borderId="0"/>
    <xf numFmtId="0" fontId="13" fillId="0" borderId="0"/>
    <xf numFmtId="27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23" fontId="16" fillId="0" borderId="0"/>
    <xf numFmtId="0" fontId="13" fillId="0" borderId="0"/>
    <xf numFmtId="0" fontId="13" fillId="0" borderId="0"/>
    <xf numFmtId="0" fontId="13" fillId="0" borderId="0"/>
    <xf numFmtId="323" fontId="16" fillId="0" borderId="0"/>
    <xf numFmtId="0" fontId="13" fillId="0" borderId="0"/>
    <xf numFmtId="323" fontId="16" fillId="0" borderId="0"/>
    <xf numFmtId="0" fontId="13" fillId="0" borderId="0"/>
    <xf numFmtId="0" fontId="13" fillId="0" borderId="0"/>
    <xf numFmtId="0" fontId="13" fillId="0" borderId="0"/>
    <xf numFmtId="324" fontId="13" fillId="0" borderId="0"/>
    <xf numFmtId="0" fontId="13" fillId="0" borderId="0"/>
    <xf numFmtId="0" fontId="13" fillId="0" borderId="0"/>
    <xf numFmtId="0" fontId="13" fillId="0" borderId="0"/>
    <xf numFmtId="277" fontId="13" fillId="0" borderId="0"/>
    <xf numFmtId="0" fontId="13" fillId="0" borderId="0"/>
    <xf numFmtId="0" fontId="13" fillId="0" borderId="0"/>
    <xf numFmtId="0" fontId="13" fillId="0" borderId="0"/>
    <xf numFmtId="178" fontId="16" fillId="0" borderId="0"/>
    <xf numFmtId="0" fontId="13" fillId="0" borderId="0"/>
    <xf numFmtId="0" fontId="13" fillId="0" borderId="0"/>
    <xf numFmtId="0" fontId="13" fillId="0" borderId="0"/>
    <xf numFmtId="178" fontId="16" fillId="0" borderId="0"/>
    <xf numFmtId="0" fontId="13" fillId="0" borderId="0"/>
    <xf numFmtId="178" fontId="16" fillId="0" borderId="0"/>
    <xf numFmtId="0" fontId="13" fillId="0" borderId="0"/>
    <xf numFmtId="0" fontId="13" fillId="0" borderId="0"/>
    <xf numFmtId="0" fontId="13" fillId="0" borderId="0"/>
    <xf numFmtId="270" fontId="13" fillId="0" borderId="0"/>
    <xf numFmtId="0" fontId="13" fillId="0" borderId="0"/>
    <xf numFmtId="0" fontId="13" fillId="0" borderId="0"/>
    <xf numFmtId="204" fontId="16" fillId="0" borderId="0"/>
    <xf numFmtId="0" fontId="13" fillId="0" borderId="0"/>
    <xf numFmtId="0" fontId="13" fillId="0" borderId="0"/>
    <xf numFmtId="0" fontId="13" fillId="0" borderId="0"/>
    <xf numFmtId="204" fontId="16" fillId="0" borderId="0"/>
    <xf numFmtId="0" fontId="13" fillId="0" borderId="0"/>
    <xf numFmtId="204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24" fontId="13" fillId="0" borderId="0"/>
    <xf numFmtId="0" fontId="13" fillId="0" borderId="0"/>
    <xf numFmtId="0" fontId="13" fillId="0" borderId="0"/>
    <xf numFmtId="0" fontId="13" fillId="0" borderId="0"/>
    <xf numFmtId="277" fontId="13" fillId="0" borderId="0"/>
    <xf numFmtId="0" fontId="13" fillId="0" borderId="0"/>
    <xf numFmtId="0" fontId="13" fillId="0" borderId="0"/>
    <xf numFmtId="0" fontId="13" fillId="0" borderId="0"/>
    <xf numFmtId="178" fontId="16" fillId="0" borderId="0"/>
    <xf numFmtId="0" fontId="13" fillId="0" borderId="0"/>
    <xf numFmtId="0" fontId="13" fillId="0" borderId="0"/>
    <xf numFmtId="0" fontId="13" fillId="0" borderId="0"/>
    <xf numFmtId="178" fontId="16" fillId="0" borderId="0"/>
    <xf numFmtId="0" fontId="13" fillId="0" borderId="0"/>
    <xf numFmtId="178" fontId="16" fillId="0" borderId="0"/>
    <xf numFmtId="0" fontId="13" fillId="0" borderId="0"/>
    <xf numFmtId="0" fontId="13" fillId="0" borderId="0"/>
    <xf numFmtId="0" fontId="13" fillId="0" borderId="0"/>
    <xf numFmtId="257" fontId="13" fillId="0" borderId="0"/>
    <xf numFmtId="0" fontId="13" fillId="0" borderId="0"/>
    <xf numFmtId="0" fontId="13" fillId="0" borderId="0"/>
    <xf numFmtId="0" fontId="13" fillId="0" borderId="0"/>
    <xf numFmtId="246" fontId="13" fillId="0" borderId="0"/>
    <xf numFmtId="0" fontId="13" fillId="0" borderId="0"/>
    <xf numFmtId="0" fontId="13" fillId="0" borderId="0"/>
    <xf numFmtId="0" fontId="13" fillId="0" borderId="0"/>
    <xf numFmtId="245" fontId="13" fillId="0" borderId="0"/>
    <xf numFmtId="0" fontId="13" fillId="0" borderId="0"/>
    <xf numFmtId="0" fontId="13" fillId="0" borderId="0"/>
    <xf numFmtId="0" fontId="13" fillId="0" borderId="0"/>
    <xf numFmtId="318" fontId="16" fillId="0" borderId="0"/>
    <xf numFmtId="0" fontId="13" fillId="0" borderId="0"/>
    <xf numFmtId="0" fontId="13" fillId="0" borderId="0"/>
    <xf numFmtId="0" fontId="13" fillId="0" borderId="0"/>
    <xf numFmtId="318" fontId="16" fillId="0" borderId="0"/>
    <xf numFmtId="0" fontId="13" fillId="0" borderId="0"/>
    <xf numFmtId="318" fontId="16" fillId="0" borderId="0"/>
    <xf numFmtId="0" fontId="13" fillId="0" borderId="0"/>
    <xf numFmtId="0" fontId="13" fillId="0" borderId="0"/>
    <xf numFmtId="0" fontId="13" fillId="0" borderId="0"/>
    <xf numFmtId="244" fontId="13" fillId="0" borderId="0"/>
    <xf numFmtId="0" fontId="13" fillId="0" borderId="0"/>
    <xf numFmtId="0" fontId="13" fillId="0" borderId="0"/>
    <xf numFmtId="0" fontId="13" fillId="0" borderId="0"/>
    <xf numFmtId="24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246" fontId="13" fillId="0" borderId="0"/>
    <xf numFmtId="0" fontId="13" fillId="0" borderId="0"/>
    <xf numFmtId="0" fontId="13" fillId="0" borderId="0"/>
    <xf numFmtId="0" fontId="13" fillId="0" borderId="0"/>
    <xf numFmtId="245" fontId="13" fillId="0" borderId="0"/>
    <xf numFmtId="0" fontId="13" fillId="0" borderId="0"/>
    <xf numFmtId="0" fontId="13" fillId="0" borderId="0"/>
    <xf numFmtId="0" fontId="13" fillId="0" borderId="0"/>
    <xf numFmtId="318" fontId="16" fillId="0" borderId="0"/>
    <xf numFmtId="0" fontId="13" fillId="0" borderId="0"/>
    <xf numFmtId="0" fontId="13" fillId="0" borderId="0"/>
    <xf numFmtId="0" fontId="13" fillId="0" borderId="0"/>
    <xf numFmtId="318" fontId="16" fillId="0" borderId="0"/>
    <xf numFmtId="0" fontId="13" fillId="0" borderId="0"/>
    <xf numFmtId="318" fontId="16" fillId="0" borderId="0"/>
    <xf numFmtId="0" fontId="13" fillId="0" borderId="0"/>
    <xf numFmtId="0" fontId="13" fillId="0" borderId="0"/>
    <xf numFmtId="0" fontId="13" fillId="0" borderId="0"/>
    <xf numFmtId="244" fontId="13" fillId="0" borderId="0"/>
    <xf numFmtId="0" fontId="13" fillId="0" borderId="0"/>
    <xf numFmtId="0" fontId="13" fillId="0" borderId="0"/>
    <xf numFmtId="0" fontId="13" fillId="0" borderId="0"/>
    <xf numFmtId="245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19" fontId="16" fillId="0" borderId="0"/>
    <xf numFmtId="0" fontId="13" fillId="0" borderId="0"/>
    <xf numFmtId="0" fontId="13" fillId="0" borderId="0"/>
    <xf numFmtId="0" fontId="13" fillId="0" borderId="0"/>
    <xf numFmtId="319" fontId="16" fillId="0" borderId="0"/>
    <xf numFmtId="0" fontId="13" fillId="0" borderId="0"/>
    <xf numFmtId="319" fontId="16" fillId="0" borderId="0"/>
    <xf numFmtId="0" fontId="13" fillId="0" borderId="0"/>
    <xf numFmtId="0" fontId="13" fillId="0" borderId="0"/>
    <xf numFmtId="0" fontId="13" fillId="0" borderId="0"/>
    <xf numFmtId="320" fontId="16" fillId="0" borderId="0"/>
    <xf numFmtId="0" fontId="13" fillId="0" borderId="0"/>
    <xf numFmtId="0" fontId="13" fillId="0" borderId="0"/>
    <xf numFmtId="0" fontId="13" fillId="0" borderId="0"/>
    <xf numFmtId="320" fontId="16" fillId="0" borderId="0"/>
    <xf numFmtId="0" fontId="13" fillId="0" borderId="0"/>
    <xf numFmtId="320" fontId="16" fillId="0" borderId="0"/>
    <xf numFmtId="0" fontId="13" fillId="0" borderId="0"/>
    <xf numFmtId="0" fontId="13" fillId="0" borderId="0"/>
    <xf numFmtId="0" fontId="13" fillId="0" borderId="0"/>
    <xf numFmtId="321" fontId="13" fillId="0" borderId="0"/>
    <xf numFmtId="0" fontId="13" fillId="0" borderId="0"/>
    <xf numFmtId="0" fontId="13" fillId="0" borderId="0"/>
    <xf numFmtId="0" fontId="13" fillId="0" borderId="0"/>
    <xf numFmtId="250" fontId="16" fillId="0" borderId="0"/>
    <xf numFmtId="0" fontId="13" fillId="0" borderId="0"/>
    <xf numFmtId="0" fontId="13" fillId="0" borderId="0"/>
    <xf numFmtId="0" fontId="13" fillId="0" borderId="0"/>
    <xf numFmtId="250" fontId="16" fillId="0" borderId="0"/>
    <xf numFmtId="0" fontId="13" fillId="0" borderId="0"/>
    <xf numFmtId="250" fontId="16" fillId="0" borderId="0"/>
    <xf numFmtId="0" fontId="13" fillId="0" borderId="0"/>
    <xf numFmtId="0" fontId="13" fillId="0" borderId="0"/>
    <xf numFmtId="0" fontId="13" fillId="0" borderId="0"/>
    <xf numFmtId="299" fontId="16" fillId="0" borderId="0"/>
    <xf numFmtId="0" fontId="13" fillId="0" borderId="0"/>
    <xf numFmtId="0" fontId="13" fillId="0" borderId="0"/>
    <xf numFmtId="0" fontId="13" fillId="0" borderId="0"/>
    <xf numFmtId="299" fontId="16" fillId="0" borderId="0"/>
    <xf numFmtId="0" fontId="13" fillId="0" borderId="0"/>
    <xf numFmtId="299" fontId="16" fillId="0" borderId="0"/>
    <xf numFmtId="0" fontId="13" fillId="0" borderId="0"/>
    <xf numFmtId="0" fontId="13" fillId="0" borderId="0"/>
    <xf numFmtId="0" fontId="13" fillId="0" borderId="0"/>
    <xf numFmtId="319" fontId="16" fillId="0" borderId="0"/>
    <xf numFmtId="0" fontId="13" fillId="0" borderId="0"/>
    <xf numFmtId="0" fontId="13" fillId="0" borderId="0"/>
    <xf numFmtId="0" fontId="13" fillId="0" borderId="0"/>
    <xf numFmtId="319" fontId="16" fillId="0" borderId="0"/>
    <xf numFmtId="0" fontId="13" fillId="0" borderId="0"/>
    <xf numFmtId="319" fontId="16" fillId="0" borderId="0"/>
    <xf numFmtId="0" fontId="13" fillId="0" borderId="0"/>
    <xf numFmtId="0" fontId="13" fillId="0" borderId="0"/>
    <xf numFmtId="0" fontId="13" fillId="0" borderId="0"/>
    <xf numFmtId="299" fontId="16" fillId="0" borderId="0"/>
    <xf numFmtId="0" fontId="13" fillId="0" borderId="0"/>
    <xf numFmtId="0" fontId="13" fillId="0" borderId="0"/>
    <xf numFmtId="0" fontId="13" fillId="0" borderId="0"/>
    <xf numFmtId="299" fontId="16" fillId="0" borderId="0"/>
    <xf numFmtId="0" fontId="13" fillId="0" borderId="0"/>
    <xf numFmtId="299" fontId="16" fillId="0" borderId="0"/>
    <xf numFmtId="0" fontId="13" fillId="0" borderId="0"/>
    <xf numFmtId="0" fontId="13" fillId="0" borderId="0"/>
    <xf numFmtId="0" fontId="13" fillId="0" borderId="0"/>
    <xf numFmtId="319" fontId="16" fillId="0" borderId="0"/>
    <xf numFmtId="0" fontId="13" fillId="0" borderId="0"/>
    <xf numFmtId="0" fontId="13" fillId="0" borderId="0"/>
    <xf numFmtId="0" fontId="13" fillId="0" borderId="0"/>
    <xf numFmtId="319" fontId="16" fillId="0" borderId="0"/>
    <xf numFmtId="0" fontId="13" fillId="0" borderId="0"/>
    <xf numFmtId="319" fontId="16" fillId="0" borderId="0"/>
    <xf numFmtId="0" fontId="13" fillId="0" borderId="0"/>
    <xf numFmtId="0" fontId="13" fillId="0" borderId="0"/>
    <xf numFmtId="0" fontId="13" fillId="0" borderId="0"/>
    <xf numFmtId="274" fontId="13" fillId="0" borderId="0"/>
    <xf numFmtId="0" fontId="13" fillId="0" borderId="0"/>
    <xf numFmtId="0" fontId="13" fillId="0" borderId="0"/>
    <xf numFmtId="288" fontId="16" fillId="0" borderId="0"/>
    <xf numFmtId="0" fontId="13" fillId="0" borderId="0"/>
    <xf numFmtId="0" fontId="13" fillId="0" borderId="0"/>
    <xf numFmtId="0" fontId="13" fillId="0" borderId="0"/>
    <xf numFmtId="288" fontId="16" fillId="0" borderId="0"/>
    <xf numFmtId="0" fontId="13" fillId="0" borderId="0"/>
    <xf numFmtId="288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22" fontId="13" fillId="0" borderId="0"/>
    <xf numFmtId="0" fontId="13" fillId="0" borderId="0"/>
    <xf numFmtId="0" fontId="13" fillId="0" borderId="0"/>
    <xf numFmtId="0" fontId="13" fillId="0" borderId="0"/>
    <xf numFmtId="323" fontId="16" fillId="0" borderId="0"/>
    <xf numFmtId="0" fontId="13" fillId="0" borderId="0"/>
    <xf numFmtId="274" fontId="13" fillId="0" borderId="0"/>
    <xf numFmtId="0" fontId="13" fillId="0" borderId="0"/>
    <xf numFmtId="0" fontId="13" fillId="0" borderId="0"/>
    <xf numFmtId="0" fontId="13" fillId="0" borderId="0"/>
    <xf numFmtId="322" fontId="13" fillId="0" borderId="0"/>
    <xf numFmtId="0" fontId="13" fillId="0" borderId="0"/>
    <xf numFmtId="0" fontId="13" fillId="0" borderId="0"/>
    <xf numFmtId="0" fontId="13" fillId="0" borderId="0"/>
    <xf numFmtId="288" fontId="16" fillId="0" borderId="0"/>
    <xf numFmtId="0" fontId="13" fillId="0" borderId="0"/>
    <xf numFmtId="0" fontId="13" fillId="0" borderId="0"/>
    <xf numFmtId="0" fontId="13" fillId="0" borderId="0"/>
    <xf numFmtId="288" fontId="16" fillId="0" borderId="0"/>
    <xf numFmtId="0" fontId="13" fillId="0" borderId="0"/>
    <xf numFmtId="288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23" fontId="16" fillId="0" borderId="0"/>
    <xf numFmtId="0" fontId="13" fillId="0" borderId="0"/>
    <xf numFmtId="323" fontId="16" fillId="0" borderId="0"/>
    <xf numFmtId="0" fontId="13" fillId="0" borderId="0"/>
    <xf numFmtId="27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23" fontId="16" fillId="0" borderId="0"/>
    <xf numFmtId="0" fontId="13" fillId="0" borderId="0"/>
    <xf numFmtId="0" fontId="13" fillId="0" borderId="0"/>
    <xf numFmtId="0" fontId="13" fillId="0" borderId="0"/>
    <xf numFmtId="323" fontId="16" fillId="0" borderId="0"/>
    <xf numFmtId="0" fontId="13" fillId="0" borderId="0"/>
    <xf numFmtId="323" fontId="16" fillId="0" borderId="0"/>
    <xf numFmtId="0" fontId="13" fillId="0" borderId="0"/>
    <xf numFmtId="0" fontId="13" fillId="0" borderId="0"/>
    <xf numFmtId="0" fontId="13" fillId="0" borderId="0"/>
    <xf numFmtId="324" fontId="13" fillId="0" borderId="0"/>
    <xf numFmtId="0" fontId="13" fillId="0" borderId="0"/>
    <xf numFmtId="0" fontId="13" fillId="0" borderId="0"/>
    <xf numFmtId="0" fontId="13" fillId="0" borderId="0"/>
    <xf numFmtId="277" fontId="13" fillId="0" borderId="0"/>
    <xf numFmtId="0" fontId="13" fillId="0" borderId="0"/>
    <xf numFmtId="0" fontId="13" fillId="0" borderId="0"/>
    <xf numFmtId="0" fontId="13" fillId="0" borderId="0"/>
    <xf numFmtId="178" fontId="16" fillId="0" borderId="0"/>
    <xf numFmtId="0" fontId="13" fillId="0" borderId="0"/>
    <xf numFmtId="0" fontId="13" fillId="0" borderId="0"/>
    <xf numFmtId="0" fontId="13" fillId="0" borderId="0"/>
    <xf numFmtId="178" fontId="16" fillId="0" borderId="0"/>
    <xf numFmtId="0" fontId="13" fillId="0" borderId="0"/>
    <xf numFmtId="178" fontId="16" fillId="0" borderId="0"/>
    <xf numFmtId="0" fontId="13" fillId="0" borderId="0"/>
    <xf numFmtId="0" fontId="13" fillId="0" borderId="0"/>
    <xf numFmtId="0" fontId="13" fillId="0" borderId="0"/>
    <xf numFmtId="270" fontId="13" fillId="0" borderId="0"/>
    <xf numFmtId="0" fontId="13" fillId="0" borderId="0"/>
    <xf numFmtId="0" fontId="13" fillId="0" borderId="0"/>
    <xf numFmtId="204" fontId="16" fillId="0" borderId="0"/>
    <xf numFmtId="0" fontId="13" fillId="0" borderId="0"/>
    <xf numFmtId="0" fontId="13" fillId="0" borderId="0"/>
    <xf numFmtId="0" fontId="13" fillId="0" borderId="0"/>
    <xf numFmtId="204" fontId="16" fillId="0" borderId="0"/>
    <xf numFmtId="0" fontId="13" fillId="0" borderId="0"/>
    <xf numFmtId="204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24" fontId="13" fillId="0" borderId="0"/>
    <xf numFmtId="0" fontId="13" fillId="0" borderId="0"/>
    <xf numFmtId="0" fontId="13" fillId="0" borderId="0"/>
    <xf numFmtId="0" fontId="13" fillId="0" borderId="0"/>
    <xf numFmtId="277" fontId="13" fillId="0" borderId="0"/>
    <xf numFmtId="0" fontId="13" fillId="0" borderId="0"/>
    <xf numFmtId="0" fontId="13" fillId="0" borderId="0"/>
    <xf numFmtId="0" fontId="13" fillId="0" borderId="0"/>
    <xf numFmtId="178" fontId="16" fillId="0" borderId="0"/>
    <xf numFmtId="0" fontId="13" fillId="0" borderId="0"/>
    <xf numFmtId="0" fontId="13" fillId="0" borderId="0"/>
    <xf numFmtId="0" fontId="13" fillId="0" borderId="0"/>
    <xf numFmtId="178" fontId="16" fillId="0" borderId="0"/>
    <xf numFmtId="0" fontId="13" fillId="0" borderId="0"/>
    <xf numFmtId="178" fontId="16" fillId="0" borderId="0"/>
    <xf numFmtId="0" fontId="13" fillId="0" borderId="0"/>
    <xf numFmtId="0" fontId="13" fillId="0" borderId="0"/>
    <xf numFmtId="0" fontId="13" fillId="0" borderId="0"/>
    <xf numFmtId="49" fontId="92" fillId="0" borderId="0"/>
    <xf numFmtId="0" fontId="13" fillId="0" borderId="0"/>
    <xf numFmtId="49" fontId="92" fillId="0" borderId="8"/>
    <xf numFmtId="0" fontId="13" fillId="0" borderId="0"/>
    <xf numFmtId="0" fontId="13" fillId="0" borderId="0"/>
    <xf numFmtId="0" fontId="13" fillId="0" borderId="0"/>
    <xf numFmtId="241" fontId="90" fillId="0" borderId="0"/>
    <xf numFmtId="0" fontId="177" fillId="0" borderId="0" applyFill="0" applyBorder="0" applyProtection="0">
      <alignment horizontal="left"/>
    </xf>
    <xf numFmtId="0" fontId="178" fillId="0" borderId="0" applyFill="0" applyBorder="0" applyProtection="0">
      <alignment horizontal="left"/>
    </xf>
    <xf numFmtId="1" fontId="179" fillId="0" borderId="0" applyProtection="0">
      <alignment horizontal="right" vertical="center"/>
    </xf>
    <xf numFmtId="37" fontId="180" fillId="0" borderId="0" applyNumberFormat="0" applyFill="0" applyBorder="0" applyAlignment="0" applyProtection="0"/>
    <xf numFmtId="0" fontId="104" fillId="0" borderId="0">
      <alignment horizontal="center"/>
    </xf>
    <xf numFmtId="0" fontId="181" fillId="0" borderId="0">
      <alignment horizontal="center"/>
    </xf>
    <xf numFmtId="6" fontId="44" fillId="0" borderId="0" applyFont="0" applyFill="0" applyBorder="0" applyAlignment="0" applyProtection="0"/>
    <xf numFmtId="230" fontId="13" fillId="0" borderId="8">
      <alignment vertical="center"/>
    </xf>
    <xf numFmtId="271" fontId="13" fillId="0" borderId="0" applyFont="0" applyFill="0" applyBorder="0" applyAlignment="0"/>
    <xf numFmtId="0" fontId="13" fillId="0" borderId="0"/>
    <xf numFmtId="0" fontId="13" fillId="0" borderId="0"/>
    <xf numFmtId="0" fontId="72" fillId="0" borderId="0" applyFill="0" applyBorder="0"/>
    <xf numFmtId="0" fontId="46" fillId="0" borderId="0" applyFont="0" applyFill="0" applyBorder="0" applyAlignment="0" applyProtection="0"/>
    <xf numFmtId="181" fontId="13" fillId="44" borderId="0"/>
    <xf numFmtId="0" fontId="13" fillId="0" borderId="0"/>
    <xf numFmtId="0" fontId="13" fillId="0" borderId="0"/>
    <xf numFmtId="325" fontId="8" fillId="0" borderId="0"/>
    <xf numFmtId="187" fontId="13" fillId="0" borderId="0"/>
    <xf numFmtId="0" fontId="13" fillId="0" borderId="0"/>
    <xf numFmtId="0" fontId="13" fillId="0" borderId="0"/>
    <xf numFmtId="14" fontId="61" fillId="0" borderId="0">
      <alignment horizontal="center" wrapText="1"/>
      <protection locked="0"/>
    </xf>
    <xf numFmtId="0" fontId="97" fillId="0" borderId="0"/>
    <xf numFmtId="326" fontId="13" fillId="0" borderId="0" applyFont="0" applyFill="0" applyBorder="0" applyAlignment="0" applyProtection="0"/>
    <xf numFmtId="0" fontId="13" fillId="0" borderId="0"/>
    <xf numFmtId="244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25" fontId="13" fillId="0" borderId="0" applyFont="0" applyFill="0" applyBorder="0" applyAlignment="0" applyProtection="0"/>
    <xf numFmtId="0" fontId="13" fillId="0" borderId="0"/>
    <xf numFmtId="0" fontId="13" fillId="0" borderId="0"/>
    <xf numFmtId="180" fontId="160" fillId="0" borderId="0" applyFill="0" applyBorder="0" applyAlignment="0" applyProtection="0"/>
    <xf numFmtId="300" fontId="13" fillId="0" borderId="0"/>
    <xf numFmtId="0" fontId="13" fillId="0" borderId="0"/>
    <xf numFmtId="0" fontId="13" fillId="0" borderId="0"/>
    <xf numFmtId="259" fontId="78" fillId="0" borderId="0" applyFont="0" applyFill="0" applyBorder="0" applyAlignment="0" applyProtection="0"/>
    <xf numFmtId="327" fontId="13" fillId="0" borderId="0" applyFont="0" applyFill="0" applyBorder="0" applyAlignment="0" applyProtection="0"/>
    <xf numFmtId="0" fontId="13" fillId="0" borderId="0"/>
    <xf numFmtId="0" fontId="13" fillId="0" borderId="0"/>
    <xf numFmtId="180" fontId="182" fillId="0" borderId="0" applyFont="0" applyFill="0" applyBorder="0" applyAlignment="0" applyProtection="0"/>
    <xf numFmtId="10" fontId="13" fillId="0" borderId="0" applyFont="0" applyFill="0" applyBorder="0" applyAlignment="0" applyProtection="0"/>
    <xf numFmtId="0" fontId="13" fillId="0" borderId="0"/>
    <xf numFmtId="0" fontId="13" fillId="0" borderId="0"/>
    <xf numFmtId="328" fontId="13" fillId="0" borderId="0" applyFont="0" applyFill="0" applyBorder="0" applyAlignment="0" applyProtection="0"/>
    <xf numFmtId="0" fontId="13" fillId="0" borderId="0"/>
    <xf numFmtId="30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265" fontId="13" fillId="0" borderId="0" applyFont="0" applyFill="0" applyBorder="0" applyAlignment="0" applyProtection="0"/>
    <xf numFmtId="0" fontId="13" fillId="0" borderId="0"/>
    <xf numFmtId="306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4" fontId="13" fillId="0" borderId="0" applyFont="0" applyFill="0" applyBorder="0" applyAlignment="0" applyProtection="0"/>
    <xf numFmtId="0" fontId="13" fillId="0" borderId="0"/>
    <xf numFmtId="29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317" fontId="13" fillId="0" borderId="0" applyFont="0" applyFill="0" applyBorder="0" applyAlignment="0" applyProtection="0">
      <protection locked="0"/>
    </xf>
    <xf numFmtId="0" fontId="13" fillId="0" borderId="0"/>
    <xf numFmtId="217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9" fontId="13" fillId="0" borderId="0" applyFont="0" applyFill="0" applyBorder="0" applyAlignment="0" applyProtection="0"/>
    <xf numFmtId="276" fontId="13" fillId="0" borderId="0" applyFont="0" applyFill="0" applyBorder="0" applyProtection="0">
      <alignment horizontal="right"/>
    </xf>
    <xf numFmtId="0" fontId="13" fillId="0" borderId="0"/>
    <xf numFmtId="0" fontId="13" fillId="0" borderId="0"/>
    <xf numFmtId="191" fontId="13" fillId="0" borderId="0" applyFont="0" applyFill="0" applyBorder="0" applyProtection="0">
      <alignment horizontal="right"/>
    </xf>
    <xf numFmtId="0" fontId="13" fillId="0" borderId="0"/>
    <xf numFmtId="0" fontId="13" fillId="0" borderId="0"/>
    <xf numFmtId="329" fontId="16" fillId="0" borderId="0" applyFill="0" applyBorder="0" applyAlignment="0" applyProtection="0"/>
    <xf numFmtId="0" fontId="13" fillId="0" borderId="0"/>
    <xf numFmtId="0" fontId="13" fillId="0" borderId="0"/>
    <xf numFmtId="330" fontId="13" fillId="0" borderId="0" applyFont="0" applyFill="0" applyBorder="0" applyAlignment="0" applyProtection="0"/>
    <xf numFmtId="0" fontId="13" fillId="0" borderId="0"/>
    <xf numFmtId="0" fontId="13" fillId="0" borderId="0"/>
    <xf numFmtId="331" fontId="183" fillId="0" borderId="0" applyFont="0" applyFill="0" applyBorder="0" applyAlignment="0" applyProtection="0"/>
    <xf numFmtId="312" fontId="12" fillId="0" borderId="0" applyFont="0" applyFill="0" applyBorder="0" applyAlignment="0" applyProtection="0"/>
    <xf numFmtId="180" fontId="13" fillId="0" borderId="0"/>
    <xf numFmtId="0" fontId="13" fillId="0" borderId="0"/>
    <xf numFmtId="0" fontId="13" fillId="0" borderId="0"/>
    <xf numFmtId="332" fontId="184" fillId="0" borderId="0" applyFont="0" applyFill="0" applyBorder="0" applyAlignment="0" applyProtection="0">
      <protection locked="0"/>
    </xf>
    <xf numFmtId="333" fontId="10" fillId="0" borderId="0" applyFont="0" applyFill="0" applyBorder="0" applyAlignment="0" applyProtection="0"/>
    <xf numFmtId="334" fontId="46" fillId="0" borderId="0" applyFont="0" applyFill="0" applyBorder="0" applyAlignment="0" applyProtection="0"/>
    <xf numFmtId="264" fontId="46" fillId="0" borderId="0" applyFont="0" applyFill="0" applyBorder="0" applyAlignment="0" applyProtection="0"/>
    <xf numFmtId="191" fontId="13" fillId="0" borderId="0"/>
    <xf numFmtId="0" fontId="13" fillId="0" borderId="0"/>
    <xf numFmtId="0" fontId="13" fillId="0" borderId="0"/>
    <xf numFmtId="0" fontId="185" fillId="0" borderId="0"/>
    <xf numFmtId="289" fontId="104" fillId="0" borderId="0" applyFill="0" applyBorder="0" applyProtection="0"/>
    <xf numFmtId="0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186" fillId="0" borderId="0">
      <protection locked="0"/>
    </xf>
    <xf numFmtId="0" fontId="13" fillId="0" borderId="0">
      <protection locked="0"/>
    </xf>
    <xf numFmtId="0" fontId="13" fillId="0" borderId="0"/>
    <xf numFmtId="0" fontId="13" fillId="0" borderId="0"/>
    <xf numFmtId="0" fontId="13" fillId="0" borderId="0"/>
    <xf numFmtId="0" fontId="36" fillId="0" borderId="0">
      <protection locked="0"/>
    </xf>
    <xf numFmtId="9" fontId="13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180" fontId="187" fillId="0" borderId="0" applyFont="0" applyFill="0" applyBorder="0" applyAlignment="0" applyProtection="0"/>
    <xf numFmtId="242" fontId="13" fillId="0" borderId="0" applyFill="0" applyBorder="0" applyAlignment="0"/>
    <xf numFmtId="0" fontId="13" fillId="0" borderId="0"/>
    <xf numFmtId="0" fontId="13" fillId="0" borderId="0"/>
    <xf numFmtId="239" fontId="78" fillId="0" borderId="0" applyFill="0" applyBorder="0" applyAlignment="0"/>
    <xf numFmtId="242" fontId="13" fillId="0" borderId="0" applyFill="0" applyBorder="0" applyAlignment="0"/>
    <xf numFmtId="0" fontId="13" fillId="0" borderId="0"/>
    <xf numFmtId="0" fontId="13" fillId="0" borderId="0"/>
    <xf numFmtId="275" fontId="78" fillId="0" borderId="0" applyFill="0" applyBorder="0" applyAlignment="0"/>
    <xf numFmtId="239" fontId="78" fillId="0" borderId="0" applyFill="0" applyBorder="0" applyAlignment="0"/>
    <xf numFmtId="335" fontId="13" fillId="15" borderId="43">
      <alignment horizontal="right"/>
    </xf>
    <xf numFmtId="335" fontId="13" fillId="15" borderId="43">
      <alignment horizontal="right"/>
    </xf>
    <xf numFmtId="335" fontId="13" fillId="15" borderId="43">
      <alignment horizontal="right"/>
    </xf>
    <xf numFmtId="335" fontId="13" fillId="15" borderId="43">
      <alignment horizontal="right"/>
    </xf>
    <xf numFmtId="335" fontId="13" fillId="15" borderId="43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1" fillId="15" borderId="32" applyNumberFormat="0" applyFont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91" fillId="15" borderId="32" applyNumberFormat="0" applyFont="0" applyAlignment="0" applyProtection="0"/>
    <xf numFmtId="0" fontId="91" fillId="15" borderId="32" applyNumberFormat="0" applyFont="0" applyAlignment="0" applyProtection="0"/>
    <xf numFmtId="0" fontId="91" fillId="15" borderId="32" applyNumberFormat="0" applyFont="0" applyAlignment="0" applyProtection="0"/>
    <xf numFmtId="0" fontId="13" fillId="0" borderId="0"/>
    <xf numFmtId="288" fontId="46" fillId="15" borderId="0" applyNumberFormat="0" applyFont="0" applyBorder="0" applyAlignment="0" applyProtection="0">
      <alignment horizontal="center"/>
      <protection locked="0"/>
    </xf>
    <xf numFmtId="9" fontId="16" fillId="0" borderId="0" applyFont="0" applyFill="0" applyBorder="0" applyAlignment="0" applyProtection="0"/>
    <xf numFmtId="0" fontId="188" fillId="15" borderId="0"/>
    <xf numFmtId="37" fontId="189" fillId="0" borderId="0" applyNumberFormat="0"/>
    <xf numFmtId="9" fontId="50" fillId="0" borderId="0" applyFont="0" applyFill="0" applyBorder="0" applyAlignment="0" applyProtection="0"/>
    <xf numFmtId="0" fontId="44" fillId="0" borderId="0" applyNumberFormat="0" applyFont="0" applyFill="0" applyBorder="0" applyAlignment="0" applyProtection="0">
      <alignment horizontal="left"/>
    </xf>
    <xf numFmtId="15" fontId="44" fillId="0" borderId="0" applyFont="0" applyFill="0" applyBorder="0" applyAlignment="0" applyProtection="0"/>
    <xf numFmtId="4" fontId="44" fillId="0" borderId="0" applyFont="0" applyFill="0" applyBorder="0" applyAlignment="0" applyProtection="0"/>
    <xf numFmtId="0" fontId="75" fillId="0" borderId="21">
      <alignment horizontal="center"/>
    </xf>
    <xf numFmtId="3" fontId="44" fillId="0" borderId="0" applyFont="0" applyFill="0" applyBorder="0" applyAlignment="0" applyProtection="0"/>
    <xf numFmtId="0" fontId="44" fillId="55" borderId="0" applyNumberFormat="0" applyFont="0" applyBorder="0" applyAlignment="0" applyProtection="0"/>
    <xf numFmtId="314" fontId="8" fillId="15" borderId="0"/>
    <xf numFmtId="187" fontId="13" fillId="15" borderId="0"/>
    <xf numFmtId="0" fontId="13" fillId="0" borderId="0"/>
    <xf numFmtId="0" fontId="13" fillId="0" borderId="0"/>
    <xf numFmtId="0" fontId="13" fillId="0" borderId="0"/>
    <xf numFmtId="187" fontId="13" fillId="15" borderId="0"/>
    <xf numFmtId="0" fontId="13" fillId="0" borderId="0"/>
    <xf numFmtId="0" fontId="13" fillId="0" borderId="0"/>
    <xf numFmtId="0" fontId="13" fillId="0" borderId="0"/>
    <xf numFmtId="222" fontId="13" fillId="15" borderId="0"/>
    <xf numFmtId="0" fontId="13" fillId="0" borderId="0"/>
    <xf numFmtId="0" fontId="13" fillId="0" borderId="0"/>
    <xf numFmtId="0" fontId="13" fillId="0" borderId="0"/>
    <xf numFmtId="314" fontId="8" fillId="15" borderId="0"/>
    <xf numFmtId="0" fontId="13" fillId="0" borderId="0"/>
    <xf numFmtId="0" fontId="13" fillId="0" borderId="0"/>
    <xf numFmtId="336" fontId="46" fillId="15" borderId="0"/>
    <xf numFmtId="0" fontId="13" fillId="0" borderId="0"/>
    <xf numFmtId="0" fontId="13" fillId="0" borderId="0"/>
    <xf numFmtId="0" fontId="13" fillId="0" borderId="0"/>
    <xf numFmtId="336" fontId="46" fillId="15" borderId="0"/>
    <xf numFmtId="0" fontId="13" fillId="0" borderId="0"/>
    <xf numFmtId="0" fontId="13" fillId="0" borderId="0"/>
    <xf numFmtId="0" fontId="13" fillId="0" borderId="0"/>
    <xf numFmtId="314" fontId="8" fillId="15" borderId="0"/>
    <xf numFmtId="0" fontId="13" fillId="0" borderId="0"/>
    <xf numFmtId="314" fontId="8" fillId="15" borderId="0"/>
    <xf numFmtId="0" fontId="13" fillId="0" borderId="0"/>
    <xf numFmtId="314" fontId="8" fillId="15" borderId="0"/>
    <xf numFmtId="0" fontId="13" fillId="0" borderId="0"/>
    <xf numFmtId="314" fontId="8" fillId="15" borderId="0"/>
    <xf numFmtId="0" fontId="13" fillId="0" borderId="0"/>
    <xf numFmtId="314" fontId="8" fillId="15" borderId="0"/>
    <xf numFmtId="0" fontId="13" fillId="0" borderId="0"/>
    <xf numFmtId="337" fontId="13" fillId="15" borderId="0"/>
    <xf numFmtId="0" fontId="13" fillId="0" borderId="0"/>
    <xf numFmtId="0" fontId="13" fillId="0" borderId="0"/>
    <xf numFmtId="0" fontId="13" fillId="0" borderId="0"/>
    <xf numFmtId="337" fontId="13" fillId="15" borderId="0"/>
    <xf numFmtId="0" fontId="13" fillId="0" borderId="0"/>
    <xf numFmtId="0" fontId="13" fillId="0" borderId="0"/>
    <xf numFmtId="0" fontId="13" fillId="0" borderId="0"/>
    <xf numFmtId="337" fontId="13" fillId="15" borderId="0"/>
    <xf numFmtId="0" fontId="13" fillId="0" borderId="0"/>
    <xf numFmtId="0" fontId="13" fillId="0" borderId="0"/>
    <xf numFmtId="0" fontId="13" fillId="0" borderId="0"/>
    <xf numFmtId="337" fontId="13" fillId="15" borderId="0"/>
    <xf numFmtId="0" fontId="13" fillId="0" borderId="0"/>
    <xf numFmtId="0" fontId="13" fillId="0" borderId="0"/>
    <xf numFmtId="0" fontId="13" fillId="0" borderId="0"/>
    <xf numFmtId="223" fontId="13" fillId="15" borderId="0"/>
    <xf numFmtId="0" fontId="13" fillId="0" borderId="0"/>
    <xf numFmtId="0" fontId="13" fillId="0" borderId="0"/>
    <xf numFmtId="0" fontId="13" fillId="0" borderId="0"/>
    <xf numFmtId="337" fontId="13" fillId="15" borderId="0"/>
    <xf numFmtId="0" fontId="13" fillId="0" borderId="0"/>
    <xf numFmtId="0" fontId="13" fillId="0" borderId="0"/>
    <xf numFmtId="0" fontId="13" fillId="0" borderId="0"/>
    <xf numFmtId="337" fontId="13" fillId="15" borderId="0"/>
    <xf numFmtId="0" fontId="13" fillId="0" borderId="0"/>
    <xf numFmtId="0" fontId="13" fillId="0" borderId="0"/>
    <xf numFmtId="0" fontId="13" fillId="0" borderId="0"/>
    <xf numFmtId="337" fontId="13" fillId="15" borderId="0"/>
    <xf numFmtId="0" fontId="13" fillId="0" borderId="0"/>
    <xf numFmtId="0" fontId="13" fillId="0" borderId="0"/>
    <xf numFmtId="0" fontId="13" fillId="0" borderId="0"/>
    <xf numFmtId="337" fontId="13" fillId="15" borderId="0"/>
    <xf numFmtId="0" fontId="13" fillId="0" borderId="0"/>
    <xf numFmtId="0" fontId="13" fillId="0" borderId="0"/>
    <xf numFmtId="0" fontId="13" fillId="0" borderId="0"/>
    <xf numFmtId="223" fontId="13" fillId="15" borderId="0"/>
    <xf numFmtId="0" fontId="13" fillId="0" borderId="0"/>
    <xf numFmtId="0" fontId="13" fillId="0" borderId="0"/>
    <xf numFmtId="0" fontId="13" fillId="0" borderId="0"/>
    <xf numFmtId="314" fontId="8" fillId="15" borderId="0"/>
    <xf numFmtId="0" fontId="13" fillId="0" borderId="0"/>
    <xf numFmtId="336" fontId="46" fillId="15" borderId="0"/>
    <xf numFmtId="0" fontId="13" fillId="0" borderId="0"/>
    <xf numFmtId="0" fontId="13" fillId="0" borderId="0"/>
    <xf numFmtId="0" fontId="13" fillId="0" borderId="0"/>
    <xf numFmtId="336" fontId="46" fillId="15" borderId="0"/>
    <xf numFmtId="0" fontId="13" fillId="0" borderId="0"/>
    <xf numFmtId="0" fontId="13" fillId="0" borderId="0"/>
    <xf numFmtId="0" fontId="13" fillId="0" borderId="0"/>
    <xf numFmtId="0" fontId="190" fillId="0" borderId="0">
      <alignment horizontal="center"/>
    </xf>
    <xf numFmtId="0" fontId="8" fillId="0" borderId="8">
      <alignment horizontal="centerContinuous"/>
    </xf>
    <xf numFmtId="185" fontId="13" fillId="15" borderId="0">
      <alignment horizontal="right"/>
    </xf>
    <xf numFmtId="0" fontId="13" fillId="0" borderId="0"/>
    <xf numFmtId="0" fontId="13" fillId="0" borderId="0"/>
    <xf numFmtId="185" fontId="89" fillId="0" borderId="0"/>
    <xf numFmtId="185" fontId="89" fillId="0" borderId="0"/>
    <xf numFmtId="0" fontId="16" fillId="0" borderId="0">
      <alignment vertical="top"/>
    </xf>
    <xf numFmtId="0" fontId="13" fillId="0" borderId="0"/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185" fontId="16" fillId="0" borderId="0">
      <alignment vertical="top"/>
    </xf>
    <xf numFmtId="0" fontId="13" fillId="0" borderId="0"/>
    <xf numFmtId="0" fontId="13" fillId="0" borderId="0"/>
    <xf numFmtId="0" fontId="13" fillId="0" borderId="0"/>
    <xf numFmtId="185" fontId="16" fillId="0" borderId="0">
      <alignment vertical="top"/>
    </xf>
    <xf numFmtId="0" fontId="13" fillId="0" borderId="0"/>
    <xf numFmtId="185" fontId="16" fillId="0" borderId="0">
      <alignment vertical="top"/>
    </xf>
    <xf numFmtId="0" fontId="13" fillId="0" borderId="0"/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3" fillId="0" borderId="0"/>
    <xf numFmtId="0" fontId="16" fillId="0" borderId="0">
      <alignment vertical="top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38" fontId="13" fillId="15" borderId="20">
      <alignment horizontal="right"/>
    </xf>
    <xf numFmtId="0" fontId="13" fillId="0" borderId="0"/>
    <xf numFmtId="0" fontId="13" fillId="0" borderId="0"/>
    <xf numFmtId="229" fontId="13" fillId="0" borderId="0" applyFont="0" applyFill="0" applyBorder="0" applyAlignment="0" applyProtection="0">
      <alignment horizontal="right"/>
    </xf>
    <xf numFmtId="0" fontId="13" fillId="0" borderId="0"/>
    <xf numFmtId="0" fontId="13" fillId="0" borderId="0"/>
    <xf numFmtId="292" fontId="13" fillId="0" borderId="0" applyFont="0" applyFill="0" applyBorder="0" applyProtection="0">
      <alignment horizontal="right"/>
    </xf>
    <xf numFmtId="0" fontId="13" fillId="0" borderId="0"/>
    <xf numFmtId="290" fontId="13" fillId="0" borderId="0" applyFont="0" applyFill="0" applyBorder="0" applyProtection="0">
      <alignment horizontal="right"/>
    </xf>
    <xf numFmtId="0" fontId="13" fillId="0" borderId="0"/>
    <xf numFmtId="0" fontId="13" fillId="0" borderId="0"/>
    <xf numFmtId="0" fontId="13" fillId="0" borderId="0"/>
    <xf numFmtId="39" fontId="191" fillId="0" borderId="0" applyNumberFormat="0">
      <alignment horizontal="right"/>
    </xf>
    <xf numFmtId="0" fontId="192" fillId="56" borderId="0"/>
    <xf numFmtId="0" fontId="13" fillId="0" borderId="44" applyBorder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44" applyBorder="0">
      <alignment horizontal="right"/>
    </xf>
    <xf numFmtId="0" fontId="13" fillId="0" borderId="44" applyBorder="0">
      <alignment horizontal="right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4" fontId="193" fillId="0" borderId="0">
      <alignment horizontal="right"/>
    </xf>
    <xf numFmtId="0" fontId="11" fillId="0" borderId="0" applyNumberFormat="0" applyFill="0" applyBorder="0" applyProtection="0">
      <alignment horizontal="right" vertical="center"/>
    </xf>
    <xf numFmtId="38" fontId="46" fillId="0" borderId="0" applyFill="0" applyBorder="0">
      <alignment horizontal="right" vertical="center"/>
    </xf>
    <xf numFmtId="0" fontId="13" fillId="0" borderId="0"/>
    <xf numFmtId="0" fontId="13" fillId="0" borderId="0"/>
    <xf numFmtId="38" fontId="104" fillId="0" borderId="0"/>
    <xf numFmtId="0" fontId="122" fillId="0" borderId="45">
      <alignment vertical="center"/>
    </xf>
    <xf numFmtId="3" fontId="194" fillId="57" borderId="37" applyNumberFormat="0" applyProtection="0">
      <alignment vertical="center"/>
    </xf>
    <xf numFmtId="4" fontId="195" fillId="58" borderId="0" applyNumberFormat="0" applyProtection="0">
      <alignment horizontal="left" vertical="center" indent="1"/>
    </xf>
    <xf numFmtId="4" fontId="196" fillId="18" borderId="46" applyNumberFormat="0" applyProtection="0">
      <alignment vertical="center"/>
    </xf>
    <xf numFmtId="4" fontId="197" fillId="35" borderId="39" applyNumberFormat="0" applyProtection="0">
      <alignment horizontal="left" vertical="center" indent="1"/>
    </xf>
    <xf numFmtId="4" fontId="197" fillId="35" borderId="39" applyNumberFormat="0" applyProtection="0">
      <alignment horizontal="left" vertical="center" indent="1"/>
    </xf>
    <xf numFmtId="4" fontId="197" fillId="35" borderId="39" applyNumberFormat="0" applyProtection="0">
      <alignment horizontal="left" vertical="center" indent="1"/>
    </xf>
    <xf numFmtId="4" fontId="197" fillId="35" borderId="39" applyNumberFormat="0" applyProtection="0">
      <alignment horizontal="left" vertical="center" indent="1"/>
    </xf>
    <xf numFmtId="4" fontId="197" fillId="35" borderId="39" applyNumberFormat="0" applyProtection="0">
      <alignment horizontal="left" vertical="center" inden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98" fillId="0" borderId="21">
      <alignment horizontal="right"/>
    </xf>
    <xf numFmtId="0" fontId="199" fillId="22" borderId="0" applyNumberFormat="0" applyBorder="0" applyAlignment="0" applyProtection="0"/>
    <xf numFmtId="0" fontId="13" fillId="15" borderId="0" applyFill="0"/>
    <xf numFmtId="0" fontId="13" fillId="0" borderId="0"/>
    <xf numFmtId="0" fontId="13" fillId="0" borderId="0"/>
    <xf numFmtId="0" fontId="13" fillId="0" borderId="0"/>
    <xf numFmtId="0" fontId="200" fillId="15" borderId="0" applyFill="0"/>
    <xf numFmtId="0" fontId="201" fillId="0" borderId="0">
      <alignment horizontal="left"/>
    </xf>
    <xf numFmtId="0" fontId="200" fillId="0" borderId="0"/>
    <xf numFmtId="339" fontId="13" fillId="0" borderId="0" applyFont="0" applyFill="0" applyBorder="0" applyAlignment="0" applyProtection="0"/>
    <xf numFmtId="340" fontId="13" fillId="0" borderId="0" applyFont="0" applyFill="0" applyBorder="0" applyAlignment="0" applyProtection="0"/>
    <xf numFmtId="0" fontId="13" fillId="0" borderId="32">
      <protection locked="0"/>
    </xf>
    <xf numFmtId="0" fontId="13" fillId="0" borderId="32">
      <protection locked="0"/>
    </xf>
    <xf numFmtId="0" fontId="13" fillId="0" borderId="32"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32">
      <protection locked="0"/>
    </xf>
    <xf numFmtId="0" fontId="13" fillId="0" borderId="0"/>
    <xf numFmtId="40" fontId="13" fillId="0" borderId="0"/>
    <xf numFmtId="0" fontId="13" fillId="0" borderId="0"/>
    <xf numFmtId="0" fontId="13" fillId="0" borderId="0"/>
    <xf numFmtId="0" fontId="13" fillId="0" borderId="0"/>
    <xf numFmtId="341" fontId="202" fillId="0" borderId="0" applyFont="0" applyFill="0" applyBorder="0" applyAlignment="0" applyProtection="0"/>
    <xf numFmtId="324" fontId="202" fillId="0" borderId="0" applyFont="0" applyFill="0" applyBorder="0" applyAlignment="0" applyProtection="0"/>
    <xf numFmtId="322" fontId="202" fillId="0" borderId="0" applyFont="0" applyFill="0" applyBorder="0" applyAlignment="0" applyProtection="0"/>
    <xf numFmtId="341" fontId="202" fillId="0" borderId="0" applyFont="0" applyFill="0" applyBorder="0" applyAlignment="0" applyProtection="0"/>
    <xf numFmtId="321" fontId="202" fillId="0" borderId="0" applyFont="0" applyFill="0" applyBorder="0" applyAlignment="0" applyProtection="0"/>
    <xf numFmtId="0" fontId="44" fillId="59" borderId="47"/>
    <xf numFmtId="0" fontId="16" fillId="60" borderId="0" applyNumberFormat="0" applyFont="0" applyBorder="0" applyAlignment="0" applyProtection="0"/>
    <xf numFmtId="5" fontId="203" fillId="61" borderId="0" applyNumberFormat="0" applyFont="0" applyBorder="0" applyAlignment="0" applyProtection="0"/>
    <xf numFmtId="230" fontId="13" fillId="0" borderId="0">
      <alignment horizontal="right"/>
    </xf>
    <xf numFmtId="0" fontId="13" fillId="0" borderId="0"/>
    <xf numFmtId="0" fontId="13" fillId="0" borderId="0"/>
    <xf numFmtId="342" fontId="16" fillId="0" borderId="0">
      <alignment horizontal="center"/>
    </xf>
    <xf numFmtId="0" fontId="13" fillId="0" borderId="0"/>
    <xf numFmtId="0" fontId="13" fillId="0" borderId="0"/>
    <xf numFmtId="254" fontId="13" fillId="0" borderId="0" applyFont="0" applyFill="0" applyBorder="0" applyAlignment="0" applyProtection="0"/>
    <xf numFmtId="0" fontId="13" fillId="0" borderId="0"/>
    <xf numFmtId="0" fontId="13" fillId="0" borderId="0"/>
    <xf numFmtId="1" fontId="13" fillId="0" borderId="0"/>
    <xf numFmtId="0" fontId="13" fillId="0" borderId="0"/>
    <xf numFmtId="0" fontId="13" fillId="0" borderId="0"/>
    <xf numFmtId="0" fontId="204" fillId="0" borderId="0">
      <alignment horizontal="center"/>
    </xf>
    <xf numFmtId="42" fontId="205" fillId="0" borderId="0" applyFill="0" applyBorder="0" applyAlignment="0" applyProtection="0"/>
    <xf numFmtId="0" fontId="90" fillId="0" borderId="8" applyNumberFormat="0" applyFill="0" applyAlignment="0" applyProtection="0"/>
    <xf numFmtId="8" fontId="206" fillId="0" borderId="0" applyNumberFormat="0" applyFill="0" applyBorder="0" applyAlignment="0" applyProtection="0"/>
    <xf numFmtId="1" fontId="13" fillId="0" borderId="0" applyNumberFormat="0" applyFill="0" applyBorder="0" applyAlignment="0" applyProtection="0">
      <alignment horizontal="center"/>
    </xf>
    <xf numFmtId="0" fontId="13" fillId="0" borderId="0"/>
    <xf numFmtId="0" fontId="13" fillId="0" borderId="0"/>
    <xf numFmtId="0" fontId="13" fillId="0" borderId="0"/>
    <xf numFmtId="1" fontId="62" fillId="0" borderId="0" applyNumberFormat="0" applyFill="0" applyBorder="0" applyAlignment="0" applyProtection="0">
      <alignment horizontal="center"/>
    </xf>
    <xf numFmtId="331" fontId="46" fillId="15" borderId="0" applyNumberFormat="0" applyFill="0" applyBorder="0" applyAlignment="0" applyProtection="0">
      <alignment horizontal="left"/>
    </xf>
    <xf numFmtId="0" fontId="13" fillId="0" borderId="0"/>
    <xf numFmtId="0" fontId="13" fillId="0" borderId="0"/>
    <xf numFmtId="0" fontId="207" fillId="0" borderId="0" applyNumberFormat="0">
      <alignment horizontal="left"/>
    </xf>
    <xf numFmtId="40" fontId="208" fillId="0" borderId="0">
      <alignment vertical="center"/>
      <protection locked="0"/>
    </xf>
    <xf numFmtId="0" fontId="16" fillId="0" borderId="0"/>
    <xf numFmtId="0" fontId="44" fillId="0" borderId="0"/>
    <xf numFmtId="259" fontId="44" fillId="0" borderId="0">
      <alignment horizontal="center"/>
    </xf>
    <xf numFmtId="197" fontId="13" fillId="0" borderId="0" applyFont="0" applyFill="0" applyBorder="0" applyProtection="0"/>
    <xf numFmtId="0" fontId="13" fillId="0" borderId="0"/>
    <xf numFmtId="0" fontId="13" fillId="0" borderId="0"/>
    <xf numFmtId="343" fontId="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3" fillId="0" borderId="0"/>
    <xf numFmtId="0" fontId="51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0"/>
    <xf numFmtId="0" fontId="43" fillId="0" borderId="0"/>
    <xf numFmtId="0" fontId="13" fillId="0" borderId="0"/>
    <xf numFmtId="12" fontId="13" fillId="0" borderId="0" applyFont="0" applyFill="0" applyBorder="0" applyProtection="0">
      <alignment horizontal="right"/>
    </xf>
    <xf numFmtId="0" fontId="13" fillId="0" borderId="0"/>
    <xf numFmtId="0" fontId="13" fillId="0" borderId="0"/>
    <xf numFmtId="0" fontId="13" fillId="0" borderId="0"/>
    <xf numFmtId="328" fontId="72" fillId="44" borderId="0" applyFont="0" applyFill="0" applyBorder="0" applyProtection="0">
      <alignment horizontal="right"/>
    </xf>
    <xf numFmtId="0" fontId="209" fillId="0" borderId="0"/>
    <xf numFmtId="0" fontId="210" fillId="0" borderId="0"/>
    <xf numFmtId="0" fontId="92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vertical="top"/>
    </xf>
    <xf numFmtId="0" fontId="13" fillId="0" borderId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>
      <alignment vertical="top"/>
    </xf>
    <xf numFmtId="0" fontId="13" fillId="0" borderId="0"/>
    <xf numFmtId="0" fontId="13" fillId="0" borderId="0"/>
    <xf numFmtId="41" fontId="13" fillId="0" borderId="0" applyFont="0" applyFill="0" applyBorder="0" applyAlignment="0" applyProtection="0"/>
    <xf numFmtId="0" fontId="13" fillId="0" borderId="0"/>
    <xf numFmtId="0" fontId="13" fillId="0" borderId="0"/>
    <xf numFmtId="0" fontId="10" fillId="0" borderId="0">
      <alignment vertical="top"/>
    </xf>
    <xf numFmtId="0" fontId="10" fillId="0" borderId="0">
      <alignment vertical="top"/>
    </xf>
    <xf numFmtId="0" fontId="13" fillId="0" borderId="0"/>
    <xf numFmtId="0" fontId="13" fillId="0" borderId="0"/>
    <xf numFmtId="0" fontId="13" fillId="0" borderId="0"/>
    <xf numFmtId="0" fontId="91" fillId="15" borderId="0" applyNumberFormat="0" applyFont="0" applyBorder="0" applyAlignment="0" applyProtection="0"/>
    <xf numFmtId="0" fontId="13" fillId="0" borderId="0"/>
    <xf numFmtId="0" fontId="13" fillId="0" borderId="0"/>
    <xf numFmtId="185" fontId="15" fillId="0" borderId="0"/>
    <xf numFmtId="0" fontId="13" fillId="0" borderId="0"/>
    <xf numFmtId="185" fontId="15" fillId="0" borderId="0"/>
    <xf numFmtId="0" fontId="13" fillId="0" borderId="0"/>
    <xf numFmtId="185" fontId="15" fillId="0" borderId="0"/>
    <xf numFmtId="0" fontId="13" fillId="0" borderId="0"/>
    <xf numFmtId="9" fontId="13" fillId="0" borderId="0"/>
    <xf numFmtId="0" fontId="13" fillId="0" borderId="0"/>
    <xf numFmtId="0" fontId="13" fillId="0" borderId="0"/>
    <xf numFmtId="0" fontId="13" fillId="0" borderId="0"/>
    <xf numFmtId="0" fontId="13" fillId="0" borderId="48" applyAlignment="0"/>
    <xf numFmtId="0" fontId="90" fillId="0" borderId="0">
      <alignment horizontal="left" indent="5"/>
    </xf>
    <xf numFmtId="0" fontId="90" fillId="0" borderId="0">
      <alignment horizontal="left" indent="6"/>
    </xf>
    <xf numFmtId="0" fontId="90" fillId="0" borderId="0">
      <alignment horizontal="left" indent="1"/>
    </xf>
    <xf numFmtId="0" fontId="90" fillId="0" borderId="0">
      <alignment horizontal="left" indent="2"/>
    </xf>
    <xf numFmtId="0" fontId="90" fillId="0" borderId="0">
      <alignment horizontal="left" indent="3"/>
    </xf>
    <xf numFmtId="0" fontId="90" fillId="0" borderId="0">
      <alignment horizontal="left" indent="4"/>
    </xf>
    <xf numFmtId="0" fontId="13" fillId="0" borderId="0"/>
    <xf numFmtId="0" fontId="211" fillId="0" borderId="0" applyFill="0" applyBorder="0" applyProtection="0">
      <alignment horizontal="center" vertical="center"/>
    </xf>
    <xf numFmtId="0" fontId="212" fillId="0" borderId="0" applyBorder="0" applyProtection="0">
      <alignment vertical="center"/>
    </xf>
    <xf numFmtId="274" fontId="212" fillId="0" borderId="8" applyBorder="0" applyProtection="0">
      <alignment horizontal="right" vertical="center"/>
    </xf>
    <xf numFmtId="0" fontId="213" fillId="62" borderId="0" applyBorder="0" applyProtection="0">
      <alignment horizontal="centerContinuous" vertical="center"/>
    </xf>
    <xf numFmtId="0" fontId="213" fillId="63" borderId="8" applyBorder="0" applyProtection="0">
      <alignment horizontal="centerContinuous" vertical="center"/>
    </xf>
    <xf numFmtId="0" fontId="214" fillId="0" borderId="0" applyNumberFormat="0" applyFill="0" applyBorder="0" applyProtection="0">
      <alignment horizontal="left"/>
    </xf>
    <xf numFmtId="0" fontId="91" fillId="0" borderId="0" applyBorder="0" applyProtection="0">
      <alignment horizontal="left"/>
    </xf>
    <xf numFmtId="0" fontId="13" fillId="0" borderId="0"/>
    <xf numFmtId="0" fontId="13" fillId="0" borderId="0"/>
    <xf numFmtId="0" fontId="123" fillId="0" borderId="0" applyNumberFormat="0" applyFill="0" applyBorder="0" applyProtection="0">
      <alignment horizontal="left"/>
    </xf>
    <xf numFmtId="0" fontId="211" fillId="0" borderId="0" applyFill="0" applyBorder="0" applyProtection="0"/>
    <xf numFmtId="0" fontId="215" fillId="0" borderId="0" applyFill="0" applyBorder="0" applyProtection="0">
      <alignment vertical="center"/>
    </xf>
    <xf numFmtId="0" fontId="216" fillId="0" borderId="0" applyFill="0" applyBorder="0" applyProtection="0">
      <alignment horizontal="left"/>
    </xf>
    <xf numFmtId="0" fontId="123" fillId="0" borderId="23" applyFill="0" applyBorder="0" applyProtection="0">
      <alignment horizontal="left" vertical="top"/>
    </xf>
    <xf numFmtId="0" fontId="13" fillId="0" borderId="0"/>
    <xf numFmtId="0" fontId="67" fillId="18" borderId="18" applyNumberFormat="0" applyFont="0" applyFill="0" applyAlignment="0" applyProtection="0">
      <protection locked="0"/>
    </xf>
    <xf numFmtId="0" fontId="13" fillId="0" borderId="0"/>
    <xf numFmtId="0" fontId="13" fillId="0" borderId="0"/>
    <xf numFmtId="0" fontId="67" fillId="18" borderId="18" applyNumberFormat="0" applyFont="0" applyFill="0" applyAlignment="0" applyProtection="0">
      <protection locked="0"/>
    </xf>
    <xf numFmtId="0" fontId="67" fillId="18" borderId="18" applyNumberFormat="0" applyFont="0" applyFill="0" applyAlignment="0" applyProtection="0">
      <protection locked="0"/>
    </xf>
    <xf numFmtId="0" fontId="67" fillId="18" borderId="18" applyNumberFormat="0" applyFont="0" applyFill="0" applyAlignment="0" applyProtection="0">
      <protection locked="0"/>
    </xf>
    <xf numFmtId="0" fontId="67" fillId="18" borderId="18" applyNumberFormat="0" applyFont="0" applyFill="0" applyAlignment="0" applyProtection="0">
      <protection locked="0"/>
    </xf>
    <xf numFmtId="0" fontId="67" fillId="18" borderId="18" applyNumberFormat="0" applyFont="0" applyFill="0" applyAlignment="0" applyProtection="0">
      <protection locked="0"/>
    </xf>
    <xf numFmtId="0" fontId="67" fillId="18" borderId="18" applyNumberFormat="0" applyFont="0" applyFill="0" applyAlignment="0" applyProtection="0">
      <protection locked="0"/>
    </xf>
    <xf numFmtId="0" fontId="67" fillId="18" borderId="18" applyNumberFormat="0" applyFont="0" applyFill="0" applyAlignment="0" applyProtection="0">
      <protection locked="0"/>
    </xf>
    <xf numFmtId="0" fontId="67" fillId="18" borderId="18" applyNumberFormat="0" applyFont="0" applyFill="0" applyAlignment="0" applyProtection="0">
      <protection locked="0"/>
    </xf>
    <xf numFmtId="0" fontId="67" fillId="18" borderId="18" applyNumberFormat="0" applyFont="0" applyFill="0" applyAlignment="0" applyProtection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08" fontId="13" fillId="0" borderId="0" applyNumberFormat="0" applyFill="0" applyBorder="0">
      <alignment horizontal="left"/>
    </xf>
    <xf numFmtId="0" fontId="13" fillId="0" borderId="0"/>
    <xf numFmtId="0" fontId="13" fillId="0" borderId="0"/>
    <xf numFmtId="308" fontId="13" fillId="0" borderId="0" applyNumberFormat="0" applyFill="0" applyBorder="0">
      <alignment horizontal="right"/>
    </xf>
    <xf numFmtId="0" fontId="13" fillId="0" borderId="0"/>
    <xf numFmtId="0" fontId="13" fillId="0" borderId="0"/>
    <xf numFmtId="0" fontId="67" fillId="18" borderId="49" applyNumberFormat="0" applyFont="0" applyFill="0" applyAlignment="0" applyProtection="0">
      <protection locked="0"/>
    </xf>
    <xf numFmtId="49" fontId="217" fillId="0" borderId="0"/>
    <xf numFmtId="0" fontId="46" fillId="0" borderId="0"/>
    <xf numFmtId="0" fontId="13" fillId="0" borderId="0"/>
    <xf numFmtId="49" fontId="218" fillId="0" borderId="8">
      <alignment vertical="center"/>
    </xf>
    <xf numFmtId="0" fontId="13" fillId="0" borderId="0"/>
    <xf numFmtId="0" fontId="219" fillId="0" borderId="23" applyFill="0" applyBorder="0" applyProtection="0"/>
    <xf numFmtId="0" fontId="219" fillId="0" borderId="0"/>
    <xf numFmtId="0" fontId="220" fillId="0" borderId="0" applyNumberFormat="0" applyFill="0" applyBorder="0" applyProtection="0"/>
    <xf numFmtId="0" fontId="221" fillId="0" borderId="0" applyFill="0" applyBorder="0" applyProtection="0"/>
    <xf numFmtId="0" fontId="222" fillId="0" borderId="0"/>
    <xf numFmtId="0" fontId="221" fillId="0" borderId="0" applyNumberFormat="0" applyFill="0" applyBorder="0" applyProtection="0"/>
    <xf numFmtId="0" fontId="13" fillId="0" borderId="0"/>
    <xf numFmtId="0" fontId="220" fillId="0" borderId="0" applyNumberFormat="0" applyFill="0" applyBorder="0" applyProtection="0"/>
    <xf numFmtId="0" fontId="220" fillId="0" borderId="0"/>
    <xf numFmtId="49" fontId="108" fillId="0" borderId="0" applyFill="0" applyBorder="0" applyAlignment="0"/>
    <xf numFmtId="344" fontId="78" fillId="0" borderId="0" applyFill="0" applyBorder="0" applyAlignment="0"/>
    <xf numFmtId="344" fontId="13" fillId="0" borderId="0" applyFill="0" applyBorder="0" applyAlignment="0"/>
    <xf numFmtId="0" fontId="13" fillId="0" borderId="0"/>
    <xf numFmtId="0" fontId="13" fillId="0" borderId="0"/>
    <xf numFmtId="0" fontId="9" fillId="0" borderId="0" applyNumberFormat="0" applyFont="0" applyFill="0" applyBorder="0" applyProtection="0">
      <alignment horizontal="left" vertical="top" wrapText="1"/>
    </xf>
    <xf numFmtId="0" fontId="91" fillId="0" borderId="0" applyNumberFormat="0" applyFill="0" applyBorder="0" applyAlignment="0" applyProtection="0"/>
    <xf numFmtId="313" fontId="46" fillId="0" borderId="0" applyFont="0" applyFill="0" applyBorder="0" applyAlignment="0" applyProtection="0">
      <alignment horizontal="center"/>
    </xf>
    <xf numFmtId="0" fontId="13" fillId="0" borderId="0"/>
    <xf numFmtId="0" fontId="13" fillId="0" borderId="0"/>
    <xf numFmtId="218" fontId="46" fillId="0" borderId="0" applyFont="0" applyFill="0" applyBorder="0" applyAlignment="0" applyProtection="0">
      <alignment horizontal="center"/>
    </xf>
    <xf numFmtId="0" fontId="13" fillId="0" borderId="0"/>
    <xf numFmtId="0" fontId="13" fillId="0" borderId="0"/>
    <xf numFmtId="227" fontId="46" fillId="0" borderId="0" applyFont="0" applyFill="0" applyBorder="0" applyAlignment="0" applyProtection="0">
      <alignment horizontal="center"/>
    </xf>
    <xf numFmtId="0" fontId="13" fillId="0" borderId="0"/>
    <xf numFmtId="0" fontId="13" fillId="0" borderId="0"/>
    <xf numFmtId="252" fontId="46" fillId="0" borderId="0" applyFont="0" applyFill="0" applyBorder="0" applyAlignment="0" applyProtection="0">
      <alignment horizontal="center"/>
    </xf>
    <xf numFmtId="0" fontId="13" fillId="0" borderId="0"/>
    <xf numFmtId="0" fontId="13" fillId="0" borderId="0"/>
    <xf numFmtId="0" fontId="223" fillId="0" borderId="0" applyFill="0" applyBorder="0" applyProtection="0">
      <alignment horizontal="left" vertical="top"/>
    </xf>
    <xf numFmtId="18" fontId="13" fillId="18" borderId="0" applyFont="0" applyFill="0" applyBorder="0" applyAlignment="0" applyProtection="0">
      <protection locked="0"/>
    </xf>
    <xf numFmtId="0" fontId="13" fillId="0" borderId="0"/>
    <xf numFmtId="0" fontId="13" fillId="0" borderId="0"/>
    <xf numFmtId="345" fontId="8" fillId="0" borderId="0">
      <alignment horizontal="right"/>
    </xf>
    <xf numFmtId="0" fontId="16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3" fillId="0" borderId="0"/>
    <xf numFmtId="0" fontId="13" fillId="0" borderId="0"/>
    <xf numFmtId="40" fontId="83" fillId="0" borderId="0"/>
    <xf numFmtId="0" fontId="13" fillId="0" borderId="0"/>
    <xf numFmtId="0" fontId="224" fillId="0" borderId="0" applyNumberFormat="0" applyFill="0" applyBorder="0" applyAlignment="0" applyProtection="0"/>
    <xf numFmtId="0" fontId="225" fillId="0" borderId="0" applyNumberForma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>
      <alignment horizontal="center"/>
    </xf>
    <xf numFmtId="0" fontId="13" fillId="0" borderId="0"/>
    <xf numFmtId="0" fontId="13" fillId="0" borderId="0"/>
    <xf numFmtId="0" fontId="13" fillId="0" borderId="0">
      <alignment horizontal="center"/>
    </xf>
    <xf numFmtId="0" fontId="13" fillId="0" borderId="0"/>
    <xf numFmtId="0" fontId="13" fillId="0" borderId="0"/>
    <xf numFmtId="0" fontId="226" fillId="0" borderId="0" applyNumberFormat="0" applyFill="0" applyBorder="0" applyAlignment="0" applyProtection="0"/>
    <xf numFmtId="0" fontId="227" fillId="0" borderId="0" applyNumberFormat="0" applyFill="0" applyBorder="0" applyAlignment="0" applyProtection="0"/>
    <xf numFmtId="0" fontId="228" fillId="0" borderId="0"/>
    <xf numFmtId="0" fontId="221" fillId="0" borderId="0"/>
    <xf numFmtId="0" fontId="220" fillId="0" borderId="0"/>
    <xf numFmtId="0" fontId="13" fillId="0" borderId="0" applyFill="0" applyBorder="0" applyAlignment="0" applyProtection="0"/>
    <xf numFmtId="0" fontId="13" fillId="0" borderId="0"/>
    <xf numFmtId="0" fontId="13" fillId="0" borderId="0"/>
    <xf numFmtId="0" fontId="13" fillId="0" borderId="50" applyNumberFormat="0" applyFont="0" applyAlignment="0">
      <alignment horizontal="center"/>
    </xf>
    <xf numFmtId="0" fontId="13" fillId="0" borderId="0"/>
    <xf numFmtId="0" fontId="13" fillId="0" borderId="0"/>
    <xf numFmtId="0" fontId="13" fillId="0" borderId="0"/>
    <xf numFmtId="6" fontId="229" fillId="0" borderId="27" applyNumberFormat="0" applyFont="0" applyFill="0" applyAlignment="0" applyProtection="0"/>
    <xf numFmtId="37" fontId="158" fillId="0" borderId="18" applyNumberFormat="0" applyFont="0" applyFill="0" applyAlignment="0"/>
    <xf numFmtId="0" fontId="13" fillId="0" borderId="0"/>
    <xf numFmtId="0" fontId="13" fillId="0" borderId="0"/>
    <xf numFmtId="37" fontId="158" fillId="0" borderId="18" applyNumberFormat="0" applyFont="0" applyFill="0" applyAlignment="0"/>
    <xf numFmtId="37" fontId="158" fillId="0" borderId="18" applyNumberFormat="0" applyFont="0" applyFill="0" applyAlignment="0"/>
    <xf numFmtId="37" fontId="158" fillId="0" borderId="18" applyNumberFormat="0" applyFont="0" applyFill="0" applyAlignment="0"/>
    <xf numFmtId="37" fontId="158" fillId="0" borderId="18" applyNumberFormat="0" applyFont="0" applyFill="0" applyAlignment="0"/>
    <xf numFmtId="37" fontId="158" fillId="0" borderId="18" applyNumberFormat="0" applyFont="0" applyFill="0" applyAlignment="0"/>
    <xf numFmtId="37" fontId="158" fillId="0" borderId="18" applyNumberFormat="0" applyFont="0" applyFill="0" applyAlignment="0"/>
    <xf numFmtId="37" fontId="158" fillId="0" borderId="18" applyNumberFormat="0" applyFont="0" applyFill="0" applyAlignment="0"/>
    <xf numFmtId="37" fontId="158" fillId="0" borderId="18" applyNumberFormat="0" applyFont="0" applyFill="0" applyAlignment="0"/>
    <xf numFmtId="37" fontId="158" fillId="0" borderId="18" applyNumberFormat="0" applyFont="0" applyFill="0" applyAlignment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7" fontId="230" fillId="0" borderId="51"/>
    <xf numFmtId="37" fontId="230" fillId="0" borderId="51"/>
    <xf numFmtId="37" fontId="230" fillId="0" borderId="51"/>
    <xf numFmtId="37" fontId="230" fillId="0" borderId="51"/>
    <xf numFmtId="37" fontId="230" fillId="0" borderId="51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6" fontId="55" fillId="0" borderId="27" applyFill="0" applyAlignment="0" applyProtection="0"/>
    <xf numFmtId="6" fontId="55" fillId="0" borderId="27" applyFill="0" applyAlignment="0" applyProtection="0"/>
    <xf numFmtId="0" fontId="130" fillId="0" borderId="0" applyFill="0" applyBorder="0" applyProtection="0"/>
    <xf numFmtId="0" fontId="130" fillId="0" borderId="0" applyFill="0" applyBorder="0" applyProtection="0"/>
    <xf numFmtId="0" fontId="130" fillId="0" borderId="0" applyFill="0" applyBorder="0" applyProtection="0"/>
    <xf numFmtId="0" fontId="130" fillId="0" borderId="0" applyFill="0" applyBorder="0" applyProtection="0"/>
    <xf numFmtId="276" fontId="130" fillId="0" borderId="29" applyFill="0" applyBorder="0" applyProtection="0">
      <alignment vertical="center"/>
    </xf>
    <xf numFmtId="276" fontId="130" fillId="0" borderId="29" applyFill="0" applyBorder="0" applyProtection="0">
      <alignment vertical="center"/>
    </xf>
    <xf numFmtId="0" fontId="131" fillId="0" borderId="36" applyNumberFormat="0" applyFill="0" applyAlignment="0" applyProtection="0"/>
    <xf numFmtId="0" fontId="134" fillId="0" borderId="37" applyNumberFormat="0" applyFill="0" applyAlignment="0" applyProtection="0"/>
    <xf numFmtId="0" fontId="136" fillId="0" borderId="38" applyNumberFormat="0" applyFill="0" applyAlignment="0" applyProtection="0"/>
    <xf numFmtId="0" fontId="136" fillId="0" borderId="38" applyNumberFormat="0" applyFill="0" applyAlignment="0" applyProtection="0"/>
    <xf numFmtId="0" fontId="136" fillId="0" borderId="38" applyNumberFormat="0" applyFill="0" applyAlignment="0" applyProtection="0"/>
    <xf numFmtId="0" fontId="136" fillId="0" borderId="0" applyNumberFormat="0" applyFill="0" applyBorder="0" applyAlignment="0" applyProtection="0"/>
    <xf numFmtId="0" fontId="231" fillId="0" borderId="0" applyNumberFormat="0" applyFill="0" applyBorder="0" applyAlignment="0" applyProtection="0"/>
    <xf numFmtId="232" fontId="232" fillId="0" borderId="0">
      <alignment horizontal="left"/>
      <protection locked="0"/>
    </xf>
    <xf numFmtId="0" fontId="13" fillId="64" borderId="0"/>
    <xf numFmtId="0" fontId="13" fillId="0" borderId="0"/>
    <xf numFmtId="0" fontId="13" fillId="0" borderId="0"/>
    <xf numFmtId="0" fontId="233" fillId="64" borderId="0" applyFill="0"/>
    <xf numFmtId="0" fontId="234" fillId="0" borderId="0"/>
    <xf numFmtId="0" fontId="13" fillId="0" borderId="11" applyNumberFormat="0" applyFont="0" applyFill="0" applyAlignment="0" applyProtection="0"/>
    <xf numFmtId="0" fontId="13" fillId="0" borderId="0"/>
    <xf numFmtId="0" fontId="13" fillId="0" borderId="0"/>
    <xf numFmtId="37" fontId="13" fillId="0" borderId="0" applyNumberFormat="0" applyFont="0" applyFill="0" applyBorder="0" applyProtection="0">
      <alignment horizontal="fill"/>
    </xf>
    <xf numFmtId="0" fontId="61" fillId="0" borderId="0" applyNumberFormat="0" applyFill="0" applyBorder="0" applyAlignment="0" applyProtection="0"/>
    <xf numFmtId="0" fontId="67" fillId="0" borderId="0"/>
    <xf numFmtId="0" fontId="104" fillId="0" borderId="0"/>
    <xf numFmtId="0" fontId="104" fillId="0" borderId="0"/>
    <xf numFmtId="346" fontId="16" fillId="0" borderId="0" applyFont="0" applyFill="0" applyBorder="0" applyAlignment="0" applyProtection="0"/>
    <xf numFmtId="347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35" fillId="0" borderId="0"/>
    <xf numFmtId="232" fontId="91" fillId="0" borderId="0">
      <alignment horizontal="center"/>
    </xf>
    <xf numFmtId="0" fontId="236" fillId="0" borderId="52" applyNumberFormat="0" applyFill="0" applyAlignment="0" applyProtection="0"/>
    <xf numFmtId="0" fontId="11" fillId="0" borderId="0" applyNumberFormat="0"/>
    <xf numFmtId="0" fontId="13" fillId="0" borderId="0"/>
    <xf numFmtId="0" fontId="11" fillId="0" borderId="0" applyNumberFormat="0"/>
    <xf numFmtId="0" fontId="11" fillId="0" borderId="0" applyNumberFormat="0"/>
    <xf numFmtId="0" fontId="13" fillId="0" borderId="0"/>
    <xf numFmtId="0" fontId="13" fillId="0" borderId="0"/>
    <xf numFmtId="0" fontId="11" fillId="0" borderId="0" applyNumberFormat="0"/>
    <xf numFmtId="0" fontId="11" fillId="0" borderId="0" applyNumberFormat="0"/>
    <xf numFmtId="0" fontId="13" fillId="0" borderId="0"/>
    <xf numFmtId="0" fontId="13" fillId="0" borderId="0"/>
    <xf numFmtId="0" fontId="13" fillId="0" borderId="0"/>
    <xf numFmtId="49" fontId="40" fillId="0" borderId="6">
      <alignment horizontal="left" vertical="top" wrapText="1"/>
    </xf>
    <xf numFmtId="317" fontId="13" fillId="0" borderId="0" applyFont="0" applyFill="0" applyBorder="0" applyAlignment="0" applyProtection="0"/>
    <xf numFmtId="348" fontId="50" fillId="0" borderId="0" applyFont="0" applyFill="0" applyBorder="0" applyAlignment="0" applyProtection="0"/>
    <xf numFmtId="347" fontId="94" fillId="0" borderId="0" applyFont="0" applyFill="0" applyBorder="0" applyAlignment="0" applyProtection="0"/>
    <xf numFmtId="0" fontId="237" fillId="0" borderId="0" applyNumberFormat="0" applyFill="0" applyBorder="0" applyAlignment="0" applyProtection="0"/>
    <xf numFmtId="203" fontId="13" fillId="0" borderId="0"/>
    <xf numFmtId="0" fontId="13" fillId="0" borderId="0"/>
    <xf numFmtId="0" fontId="13" fillId="0" borderId="0"/>
    <xf numFmtId="349" fontId="13" fillId="0" borderId="0"/>
    <xf numFmtId="0" fontId="13" fillId="0" borderId="0"/>
    <xf numFmtId="0" fontId="13" fillId="0" borderId="0"/>
    <xf numFmtId="0" fontId="91" fillId="18" borderId="0" applyNumberFormat="0" applyFont="0" applyAlignment="0" applyProtection="0"/>
    <xf numFmtId="0" fontId="13" fillId="0" borderId="0"/>
    <xf numFmtId="0" fontId="13" fillId="0" borderId="0"/>
    <xf numFmtId="0" fontId="91" fillId="18" borderId="18" applyNumberFormat="0" applyFont="0" applyAlignment="0" applyProtection="0">
      <protection locked="0"/>
    </xf>
    <xf numFmtId="0" fontId="13" fillId="0" borderId="0"/>
    <xf numFmtId="0" fontId="13" fillId="0" borderId="0"/>
    <xf numFmtId="0" fontId="91" fillId="18" borderId="18" applyNumberFormat="0" applyFont="0" applyAlignment="0" applyProtection="0">
      <protection locked="0"/>
    </xf>
    <xf numFmtId="0" fontId="91" fillId="18" borderId="18" applyNumberFormat="0" applyFont="0" applyAlignment="0" applyProtection="0">
      <protection locked="0"/>
    </xf>
    <xf numFmtId="0" fontId="91" fillId="18" borderId="18" applyNumberFormat="0" applyFont="0" applyAlignment="0" applyProtection="0">
      <protection locked="0"/>
    </xf>
    <xf numFmtId="0" fontId="91" fillId="18" borderId="18" applyNumberFormat="0" applyFont="0" applyAlignment="0" applyProtection="0">
      <protection locked="0"/>
    </xf>
    <xf numFmtId="0" fontId="91" fillId="18" borderId="18" applyNumberFormat="0" applyFont="0" applyAlignment="0" applyProtection="0">
      <protection locked="0"/>
    </xf>
    <xf numFmtId="0" fontId="91" fillId="18" borderId="18" applyNumberFormat="0" applyFont="0" applyAlignment="0" applyProtection="0">
      <protection locked="0"/>
    </xf>
    <xf numFmtId="0" fontId="91" fillId="18" borderId="18" applyNumberFormat="0" applyFont="0" applyAlignment="0" applyProtection="0">
      <protection locked="0"/>
    </xf>
    <xf numFmtId="0" fontId="91" fillId="18" borderId="18" applyNumberFormat="0" applyFont="0" applyAlignment="0" applyProtection="0">
      <protection locked="0"/>
    </xf>
    <xf numFmtId="0" fontId="91" fillId="18" borderId="18" applyNumberFormat="0" applyFont="0" applyAlignment="0" applyProtection="0">
      <protection locked="0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 applyNumberFormat="0" applyFill="0" applyBorder="0" applyAlignment="0" applyProtection="0"/>
    <xf numFmtId="0" fontId="13" fillId="0" borderId="0"/>
    <xf numFmtId="0" fontId="13" fillId="0" borderId="0"/>
    <xf numFmtId="0" fontId="238" fillId="15" borderId="0">
      <alignment horizontal="center"/>
    </xf>
    <xf numFmtId="38" fontId="10" fillId="0" borderId="0" applyNumberFormat="0" applyFont="0" applyFill="0" applyBorder="0" applyProtection="0">
      <alignment horizontal="center" vertical="center" wrapText="1"/>
    </xf>
    <xf numFmtId="240" fontId="10" fillId="0" borderId="0"/>
    <xf numFmtId="0" fontId="13" fillId="0" borderId="0"/>
    <xf numFmtId="0" fontId="13" fillId="0" borderId="0"/>
    <xf numFmtId="298" fontId="10" fillId="0" borderId="0"/>
    <xf numFmtId="0" fontId="13" fillId="0" borderId="0"/>
    <xf numFmtId="0" fontId="13" fillId="0" borderId="0"/>
    <xf numFmtId="0" fontId="36" fillId="0" borderId="35" applyNumberFormat="0" applyFont="0">
      <alignment horizontal="center" vertical="top" wrapText="1"/>
    </xf>
    <xf numFmtId="0" fontId="13" fillId="0" borderId="0"/>
    <xf numFmtId="0" fontId="13" fillId="0" borderId="0"/>
    <xf numFmtId="0" fontId="36" fillId="0" borderId="35" applyNumberFormat="0" applyFont="0">
      <alignment horizontal="center" vertical="top" wrapText="1"/>
    </xf>
    <xf numFmtId="0" fontId="36" fillId="0" borderId="35" applyNumberFormat="0" applyFont="0">
      <alignment horizontal="center" vertical="top" wrapText="1"/>
    </xf>
    <xf numFmtId="0" fontId="36" fillId="0" borderId="35" applyNumberFormat="0" applyFont="0">
      <alignment horizontal="center" vertical="top" wrapText="1"/>
    </xf>
    <xf numFmtId="0" fontId="36" fillId="0" borderId="35" applyNumberFormat="0" applyFont="0">
      <alignment horizontal="center" vertical="top" wrapText="1"/>
    </xf>
    <xf numFmtId="0" fontId="36" fillId="0" borderId="35" applyNumberFormat="0" applyFont="0">
      <alignment horizontal="center" vertical="top" wrapText="1"/>
    </xf>
    <xf numFmtId="0" fontId="36" fillId="0" borderId="35" applyNumberFormat="0" applyFont="0">
      <alignment horizontal="center" vertical="top" wrapText="1"/>
    </xf>
    <xf numFmtId="0" fontId="36" fillId="0" borderId="35" applyNumberFormat="0" applyFont="0">
      <alignment horizontal="center" vertical="top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0" fillId="0" borderId="35" applyNumberFormat="0">
      <alignment horizontal="right" vertical="top" wrapText="1"/>
    </xf>
    <xf numFmtId="0" fontId="13" fillId="0" borderId="0"/>
    <xf numFmtId="0" fontId="13" fillId="0" borderId="0"/>
    <xf numFmtId="0" fontId="10" fillId="0" borderId="35" applyNumberFormat="0">
      <alignment horizontal="right" vertical="top" wrapText="1"/>
    </xf>
    <xf numFmtId="0" fontId="10" fillId="0" borderId="35" applyNumberFormat="0">
      <alignment horizontal="right" vertical="top" wrapText="1"/>
    </xf>
    <xf numFmtId="0" fontId="10" fillId="0" borderId="35" applyNumberFormat="0">
      <alignment horizontal="right" vertical="top" wrapText="1"/>
    </xf>
    <xf numFmtId="0" fontId="10" fillId="0" borderId="35" applyNumberFormat="0">
      <alignment horizontal="right" vertical="top" wrapText="1"/>
    </xf>
    <xf numFmtId="0" fontId="10" fillId="0" borderId="35" applyNumberFormat="0">
      <alignment horizontal="right" vertical="top" wrapText="1"/>
    </xf>
    <xf numFmtId="0" fontId="10" fillId="0" borderId="35" applyNumberFormat="0">
      <alignment horizontal="right" vertical="top" wrapText="1"/>
    </xf>
    <xf numFmtId="0" fontId="10" fillId="0" borderId="35" applyNumberFormat="0">
      <alignment horizontal="right" vertical="top" wrapText="1"/>
    </xf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350" fontId="13" fillId="0" borderId="0" applyFont="0" applyFill="0" applyBorder="0" applyAlignment="0" applyProtection="0"/>
    <xf numFmtId="351" fontId="13" fillId="0" borderId="0" applyFont="0" applyFill="0" applyBorder="0" applyAlignment="0" applyProtection="0"/>
    <xf numFmtId="0" fontId="13" fillId="0" borderId="0"/>
    <xf numFmtId="0" fontId="13" fillId="0" borderId="0"/>
    <xf numFmtId="352" fontId="13" fillId="0" borderId="0" applyFont="0" applyFill="0" applyBorder="0" applyAlignment="0" applyProtection="0"/>
    <xf numFmtId="0" fontId="13" fillId="0" borderId="0"/>
    <xf numFmtId="0" fontId="13" fillId="0" borderId="0"/>
    <xf numFmtId="335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353" fontId="13" fillId="0" borderId="0" applyFont="0" applyFill="0" applyBorder="0" applyAlignment="0" applyProtection="0"/>
    <xf numFmtId="354" fontId="13" fillId="0" borderId="0" applyFont="0" applyFill="0" applyBorder="0" applyAlignment="0" applyProtection="0"/>
    <xf numFmtId="0" fontId="13" fillId="0" borderId="0"/>
    <xf numFmtId="0" fontId="13" fillId="0" borderId="0"/>
    <xf numFmtId="303" fontId="13" fillId="0" borderId="0" applyFont="0" applyFill="0" applyBorder="0" applyAlignment="0" applyProtection="0"/>
    <xf numFmtId="0" fontId="13" fillId="0" borderId="0"/>
    <xf numFmtId="0" fontId="13" fillId="0" borderId="0"/>
    <xf numFmtId="319" fontId="13" fillId="0" borderId="0" applyFont="0" applyFill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228" fontId="156" fillId="0" borderId="0" applyFont="0" applyFill="0" applyBorder="0" applyAlignment="0" applyProtection="0">
      <alignment horizontal="right"/>
    </xf>
    <xf numFmtId="355" fontId="107" fillId="0" borderId="0" applyFont="0">
      <alignment horizontal="center"/>
    </xf>
    <xf numFmtId="1" fontId="46" fillId="0" borderId="0" applyFont="0" applyFill="0" applyBorder="0" applyProtection="0">
      <alignment horizontal="center"/>
    </xf>
    <xf numFmtId="0" fontId="13" fillId="0" borderId="0"/>
    <xf numFmtId="0" fontId="13" fillId="0" borderId="0"/>
    <xf numFmtId="1" fontId="239" fillId="0" borderId="0">
      <alignment horizontal="right"/>
    </xf>
    <xf numFmtId="0" fontId="165" fillId="65" borderId="53" applyNumberFormat="0" applyFont="0" applyBorder="0" applyAlignment="0" applyProtection="0">
      <alignment horizontal="right"/>
    </xf>
    <xf numFmtId="0" fontId="13" fillId="0" borderId="0"/>
    <xf numFmtId="0" fontId="13" fillId="0" borderId="0"/>
    <xf numFmtId="229" fontId="16" fillId="66" borderId="0" applyNumberFormat="0" applyFont="0" applyBorder="0" applyAlignment="0" applyProtection="0"/>
    <xf numFmtId="0" fontId="13" fillId="0" borderId="0"/>
    <xf numFmtId="0" fontId="13" fillId="0" borderId="0"/>
    <xf numFmtId="306" fontId="13" fillId="0" borderId="0" applyFont="0" applyFill="0" applyBorder="0" applyAlignment="0" applyProtection="0"/>
    <xf numFmtId="0" fontId="13" fillId="0" borderId="0"/>
    <xf numFmtId="0" fontId="13" fillId="0" borderId="0"/>
    <xf numFmtId="249" fontId="13" fillId="0" borderId="0" applyFont="0" applyFill="0" applyBorder="0" applyProtection="0">
      <alignment horizontal="right"/>
    </xf>
    <xf numFmtId="0" fontId="13" fillId="0" borderId="0"/>
    <xf numFmtId="0" fontId="13" fillId="0" borderId="0"/>
    <xf numFmtId="0" fontId="240" fillId="67" borderId="54" applyNumberFormat="0" applyAlignment="0" applyProtection="0"/>
    <xf numFmtId="0" fontId="43" fillId="0" borderId="0"/>
    <xf numFmtId="0" fontId="241" fillId="0" borderId="0" applyNumberFormat="0" applyFill="0" applyBorder="0" applyAlignment="0" applyProtection="0"/>
    <xf numFmtId="0" fontId="1" fillId="0" borderId="0"/>
    <xf numFmtId="0" fontId="13" fillId="0" borderId="0"/>
    <xf numFmtId="0" fontId="13" fillId="0" borderId="0"/>
    <xf numFmtId="0" fontId="242" fillId="0" borderId="0">
      <alignment vertical="center"/>
    </xf>
    <xf numFmtId="0" fontId="243" fillId="0" borderId="0"/>
    <xf numFmtId="43" fontId="13" fillId="0" borderId="0" applyFont="0" applyFill="0" applyBorder="0" applyAlignment="0" applyProtection="0"/>
    <xf numFmtId="38" fontId="242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3" fillId="0" borderId="0"/>
    <xf numFmtId="0" fontId="13" fillId="0" borderId="0"/>
    <xf numFmtId="0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0" fontId="248" fillId="0" borderId="0" applyNumberFormat="0" applyFill="0" applyBorder="0" applyAlignment="0" applyProtection="0">
      <alignment vertical="top"/>
      <protection locked="0"/>
    </xf>
    <xf numFmtId="359" fontId="104" fillId="0" borderId="0">
      <alignment horizontal="center"/>
    </xf>
    <xf numFmtId="37" fontId="60" fillId="0" borderId="0"/>
    <xf numFmtId="37" fontId="250" fillId="0" borderId="0"/>
    <xf numFmtId="0" fontId="13" fillId="0" borderId="55" quotePrefix="1">
      <alignment horizontal="justify" vertical="justify" textRotation="127" wrapText="1" justifyLastLine="1"/>
      <protection hidden="1"/>
    </xf>
    <xf numFmtId="0" fontId="71" fillId="68" borderId="0">
      <alignment horizontal="left"/>
    </xf>
    <xf numFmtId="0" fontId="251" fillId="68" borderId="0">
      <alignment horizontal="right"/>
    </xf>
    <xf numFmtId="0" fontId="252" fillId="69" borderId="0">
      <alignment horizontal="center"/>
    </xf>
    <xf numFmtId="37" fontId="36" fillId="0" borderId="56">
      <alignment horizontal="center" wrapText="1"/>
    </xf>
    <xf numFmtId="37" fontId="36" fillId="0" borderId="56">
      <alignment horizontal="center" wrapText="1"/>
    </xf>
    <xf numFmtId="0" fontId="251" fillId="68" borderId="0">
      <alignment horizontal="right"/>
    </xf>
    <xf numFmtId="0" fontId="253" fillId="69" borderId="0">
      <alignment horizontal="left"/>
    </xf>
    <xf numFmtId="0" fontId="94" fillId="0" borderId="0"/>
    <xf numFmtId="360" fontId="94" fillId="0" borderId="8"/>
    <xf numFmtId="43" fontId="13" fillId="0" borderId="0" applyFont="0" applyFill="0" applyBorder="0" applyAlignment="0" applyProtection="0"/>
    <xf numFmtId="0" fontId="94" fillId="0" borderId="0"/>
    <xf numFmtId="180" fontId="159" fillId="0" borderId="0" applyNumberFormat="0" applyFill="0" applyAlignment="0" applyProtection="0"/>
    <xf numFmtId="361" fontId="13" fillId="0" borderId="0">
      <alignment horizontal="center"/>
    </xf>
    <xf numFmtId="362" fontId="254" fillId="0" borderId="0" applyFill="0" applyBorder="0" applyProtection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2" fillId="0" borderId="0" xfId="0" applyFont="1"/>
    <xf numFmtId="0" fontId="3" fillId="13" borderId="2" xfId="0" applyFont="1" applyFill="1" applyBorder="1" applyAlignment="1"/>
    <xf numFmtId="0" fontId="4" fillId="13" borderId="3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4" fillId="13" borderId="5" xfId="0" applyFont="1" applyFill="1" applyBorder="1" applyAlignment="1">
      <alignment horizontal="center"/>
    </xf>
    <xf numFmtId="0" fontId="2" fillId="14" borderId="0" xfId="0" applyFont="1" applyFill="1"/>
    <xf numFmtId="14" fontId="2" fillId="13" borderId="6" xfId="0" applyNumberFormat="1" applyFont="1" applyFill="1" applyBorder="1" applyAlignment="1"/>
    <xf numFmtId="14" fontId="4" fillId="13" borderId="6" xfId="0" applyNumberFormat="1" applyFont="1" applyFill="1" applyBorder="1" applyAlignment="1">
      <alignment horizontal="center"/>
    </xf>
    <xf numFmtId="14" fontId="4" fillId="14" borderId="7" xfId="0" applyNumberFormat="1" applyFont="1" applyFill="1" applyBorder="1" applyAlignment="1">
      <alignment horizontal="center"/>
    </xf>
    <xf numFmtId="14" fontId="4" fillId="14" borderId="8" xfId="0" applyNumberFormat="1" applyFont="1" applyFill="1" applyBorder="1" applyAlignment="1">
      <alignment horizontal="center"/>
    </xf>
    <xf numFmtId="14" fontId="2" fillId="14" borderId="0" xfId="0" applyNumberFormat="1" applyFont="1" applyFill="1"/>
    <xf numFmtId="165" fontId="3" fillId="0" borderId="0" xfId="2" applyNumberFormat="1" applyFont="1"/>
    <xf numFmtId="165" fontId="2" fillId="0" borderId="0" xfId="2" applyNumberFormat="1" applyFont="1"/>
    <xf numFmtId="166" fontId="3" fillId="0" borderId="0" xfId="2" applyNumberFormat="1" applyFont="1"/>
    <xf numFmtId="166" fontId="2" fillId="0" borderId="0" xfId="2" applyNumberFormat="1" applyFont="1"/>
    <xf numFmtId="0" fontId="2" fillId="0" borderId="0" xfId="2" applyNumberFormat="1" applyFont="1"/>
    <xf numFmtId="43" fontId="5" fillId="0" borderId="0" xfId="2" applyNumberFormat="1" applyFont="1"/>
    <xf numFmtId="164" fontId="7" fillId="0" borderId="0" xfId="3" applyNumberFormat="1" applyFont="1" applyBorder="1" applyAlignment="1" applyProtection="1"/>
    <xf numFmtId="164" fontId="5" fillId="0" borderId="0" xfId="2" applyNumberFormat="1" applyFont="1"/>
    <xf numFmtId="0" fontId="2" fillId="0" borderId="0" xfId="0" applyNumberFormat="1" applyFont="1"/>
    <xf numFmtId="43" fontId="5" fillId="0" borderId="0" xfId="2" applyNumberFormat="1" applyFont="1" applyBorder="1" applyAlignment="1" applyProtection="1"/>
    <xf numFmtId="43" fontId="5" fillId="0" borderId="0" xfId="0" applyNumberFormat="1" applyFont="1"/>
    <xf numFmtId="164" fontId="5" fillId="0" borderId="0" xfId="0" applyNumberFormat="1" applyFont="1"/>
    <xf numFmtId="164" fontId="2" fillId="0" borderId="0" xfId="0" applyNumberFormat="1" applyFont="1"/>
    <xf numFmtId="0" fontId="244" fillId="0" borderId="0" xfId="0" applyFont="1"/>
    <xf numFmtId="0" fontId="245" fillId="13" borderId="2" xfId="0" applyFont="1" applyFill="1" applyBorder="1" applyAlignment="1"/>
    <xf numFmtId="0" fontId="246" fillId="13" borderId="3" xfId="0" applyFont="1" applyFill="1" applyBorder="1" applyAlignment="1">
      <alignment horizontal="center"/>
    </xf>
    <xf numFmtId="0" fontId="246" fillId="13" borderId="4" xfId="0" applyFont="1" applyFill="1" applyBorder="1" applyAlignment="1">
      <alignment horizontal="center"/>
    </xf>
    <xf numFmtId="0" fontId="246" fillId="13" borderId="5" xfId="0" applyFont="1" applyFill="1" applyBorder="1" applyAlignment="1">
      <alignment horizontal="center"/>
    </xf>
    <xf numFmtId="0" fontId="244" fillId="14" borderId="0" xfId="0" applyFont="1" applyFill="1"/>
    <xf numFmtId="0" fontId="244" fillId="13" borderId="6" xfId="0" applyFont="1" applyFill="1" applyBorder="1" applyAlignment="1"/>
    <xf numFmtId="356" fontId="246" fillId="13" borderId="6" xfId="0" applyNumberFormat="1" applyFont="1" applyFill="1" applyBorder="1" applyAlignment="1">
      <alignment horizontal="center"/>
    </xf>
    <xf numFmtId="356" fontId="246" fillId="14" borderId="7" xfId="0" applyNumberFormat="1" applyFont="1" applyFill="1" applyBorder="1" applyAlignment="1">
      <alignment horizontal="center"/>
    </xf>
    <xf numFmtId="356" fontId="246" fillId="14" borderId="8" xfId="0" applyNumberFormat="1" applyFont="1" applyFill="1" applyBorder="1" applyAlignment="1">
      <alignment horizontal="center"/>
    </xf>
    <xf numFmtId="0" fontId="245" fillId="0" borderId="0" xfId="0" applyFont="1"/>
    <xf numFmtId="357" fontId="2" fillId="0" borderId="0" xfId="1" applyNumberFormat="1" applyFont="1"/>
    <xf numFmtId="357" fontId="244" fillId="0" borderId="0" xfId="0" applyNumberFormat="1" applyFont="1"/>
    <xf numFmtId="43" fontId="10" fillId="0" borderId="0" xfId="0" applyNumberFormat="1" applyFont="1"/>
    <xf numFmtId="357" fontId="2" fillId="0" borderId="0" xfId="0" applyNumberFormat="1" applyFont="1"/>
    <xf numFmtId="358" fontId="2" fillId="0" borderId="0" xfId="1" applyNumberFormat="1" applyFont="1"/>
    <xf numFmtId="166" fontId="3" fillId="0" borderId="0" xfId="1" applyNumberFormat="1" applyFont="1"/>
    <xf numFmtId="166" fontId="2" fillId="0" borderId="0" xfId="1" applyNumberFormat="1" applyFont="1"/>
    <xf numFmtId="166" fontId="3" fillId="0" borderId="0" xfId="6567" applyNumberFormat="1" applyFont="1"/>
    <xf numFmtId="166" fontId="2" fillId="0" borderId="0" xfId="6567" applyNumberFormat="1" applyFont="1"/>
    <xf numFmtId="357" fontId="2" fillId="0" borderId="0" xfId="6567" applyNumberFormat="1" applyFont="1"/>
    <xf numFmtId="357" fontId="5" fillId="0" borderId="0" xfId="6567" applyNumberFormat="1" applyFont="1"/>
    <xf numFmtId="357" fontId="5" fillId="0" borderId="0" xfId="0" applyNumberFormat="1" applyFont="1"/>
    <xf numFmtId="166" fontId="7" fillId="0" borderId="0" xfId="3" applyNumberFormat="1" applyFont="1" applyBorder="1" applyAlignment="1" applyProtection="1"/>
    <xf numFmtId="0" fontId="2" fillId="0" borderId="0" xfId="6567" applyNumberFormat="1" applyFont="1"/>
    <xf numFmtId="171" fontId="2" fillId="0" borderId="0" xfId="6567" applyNumberFormat="1" applyFont="1"/>
    <xf numFmtId="43" fontId="2" fillId="0" borderId="0" xfId="6567" applyFont="1"/>
    <xf numFmtId="164" fontId="2" fillId="0" borderId="0" xfId="6567" applyNumberFormat="1" applyFont="1"/>
    <xf numFmtId="166" fontId="2" fillId="0" borderId="0" xfId="0" applyNumberFormat="1" applyFont="1"/>
    <xf numFmtId="166" fontId="2" fillId="0" borderId="0" xfId="0" applyNumberFormat="1" applyFont="1" applyBorder="1"/>
    <xf numFmtId="166" fontId="5" fillId="0" borderId="0" xfId="6567" applyNumberFormat="1" applyFont="1"/>
    <xf numFmtId="166" fontId="5" fillId="0" borderId="0" xfId="0" applyNumberFormat="1" applyFont="1"/>
    <xf numFmtId="166" fontId="247" fillId="0" borderId="0" xfId="3" applyNumberFormat="1" applyFont="1" applyBorder="1" applyAlignment="1" applyProtection="1"/>
    <xf numFmtId="0" fontId="5" fillId="0" borderId="0" xfId="0" applyFont="1"/>
    <xf numFmtId="0" fontId="5" fillId="0" borderId="0" xfId="6567" applyNumberFormat="1" applyFont="1"/>
    <xf numFmtId="43" fontId="5" fillId="0" borderId="0" xfId="6567" applyNumberFormat="1" applyFont="1"/>
    <xf numFmtId="43" fontId="5" fillId="0" borderId="0" xfId="0" applyNumberFormat="1" applyFont="1" applyBorder="1"/>
    <xf numFmtId="43" fontId="247" fillId="0" borderId="0" xfId="3" applyNumberFormat="1" applyFont="1" applyBorder="1" applyAlignment="1" applyProtection="1"/>
    <xf numFmtId="0" fontId="3" fillId="0" borderId="0" xfId="0" applyFont="1" applyAlignment="1">
      <alignment horizontal="left" indent="1"/>
    </xf>
    <xf numFmtId="165" fontId="2" fillId="0" borderId="0" xfId="6567" applyNumberFormat="1" applyFont="1"/>
    <xf numFmtId="343" fontId="2" fillId="0" borderId="0" xfId="6567" applyNumberFormat="1" applyFont="1"/>
    <xf numFmtId="343" fontId="2" fillId="0" borderId="0" xfId="0" applyNumberFormat="1" applyFont="1"/>
    <xf numFmtId="357" fontId="2" fillId="0" borderId="0" xfId="0" applyNumberFormat="1" applyFont="1" applyBorder="1"/>
    <xf numFmtId="166" fontId="3" fillId="0" borderId="0" xfId="6627" applyNumberFormat="1" applyFont="1"/>
    <xf numFmtId="166" fontId="2" fillId="0" borderId="0" xfId="6627" applyNumberFormat="1" applyFont="1"/>
    <xf numFmtId="357" fontId="2" fillId="0" borderId="0" xfId="6627" applyNumberFormat="1" applyFont="1"/>
    <xf numFmtId="0" fontId="2" fillId="0" borderId="0" xfId="6627" applyNumberFormat="1" applyFont="1"/>
    <xf numFmtId="171" fontId="2" fillId="0" borderId="0" xfId="6627" applyNumberFormat="1" applyFont="1"/>
    <xf numFmtId="43" fontId="249" fillId="0" borderId="0" xfId="11092" applyNumberFormat="1" applyFont="1" applyBorder="1" applyAlignment="1" applyProtection="1"/>
    <xf numFmtId="43" fontId="10" fillId="0" borderId="0" xfId="6627" applyNumberFormat="1" applyFont="1"/>
    <xf numFmtId="357" fontId="7" fillId="0" borderId="0" xfId="11092" applyNumberFormat="1" applyFont="1" applyBorder="1" applyAlignment="1" applyProtection="1"/>
    <xf numFmtId="0" fontId="3" fillId="0" borderId="0" xfId="0" applyFont="1"/>
    <xf numFmtId="0" fontId="2" fillId="13" borderId="6" xfId="0" applyFont="1" applyFill="1" applyBorder="1" applyAlignment="1"/>
    <xf numFmtId="356" fontId="4" fillId="13" borderId="6" xfId="0" applyNumberFormat="1" applyFont="1" applyFill="1" applyBorder="1" applyAlignment="1">
      <alignment horizontal="center"/>
    </xf>
    <xf numFmtId="356" fontId="4" fillId="14" borderId="7" xfId="0" applyNumberFormat="1" applyFont="1" applyFill="1" applyBorder="1" applyAlignment="1">
      <alignment horizontal="center"/>
    </xf>
    <xf numFmtId="356" fontId="4" fillId="14" borderId="8" xfId="0" applyNumberFormat="1" applyFont="1" applyFill="1" applyBorder="1" applyAlignment="1">
      <alignment horizontal="center"/>
    </xf>
    <xf numFmtId="166" fontId="3" fillId="0" borderId="0" xfId="0" applyNumberFormat="1" applyFont="1"/>
    <xf numFmtId="357" fontId="3" fillId="0" borderId="0" xfId="0" applyNumberFormat="1" applyFont="1"/>
    <xf numFmtId="1" fontId="3" fillId="0" borderId="0" xfId="0" applyNumberFormat="1" applyFont="1"/>
    <xf numFmtId="43" fontId="3" fillId="0" borderId="0" xfId="0" applyNumberFormat="1" applyFont="1"/>
    <xf numFmtId="43" fontId="2" fillId="0" borderId="0" xfId="1" applyNumberFormat="1" applyFont="1"/>
    <xf numFmtId="165" fontId="2" fillId="0" borderId="0" xfId="1" applyNumberFormat="1" applyFont="1"/>
    <xf numFmtId="43" fontId="2" fillId="0" borderId="0" xfId="0" applyNumberFormat="1" applyFont="1"/>
    <xf numFmtId="357" fontId="7" fillId="0" borderId="0" xfId="3" applyNumberFormat="1" applyFont="1" applyBorder="1" applyAlignment="1" applyProtection="1"/>
    <xf numFmtId="43" fontId="5" fillId="0" borderId="0" xfId="6567" applyFont="1"/>
    <xf numFmtId="0" fontId="5" fillId="0" borderId="0" xfId="0" applyNumberFormat="1" applyFont="1"/>
    <xf numFmtId="0" fontId="3" fillId="13" borderId="14" xfId="0" applyFont="1" applyFill="1" applyBorder="1" applyAlignment="1"/>
    <xf numFmtId="0" fontId="4" fillId="13" borderId="35" xfId="0" applyFont="1" applyFill="1" applyBorder="1" applyAlignment="1">
      <alignment horizontal="center"/>
    </xf>
    <xf numFmtId="14" fontId="2" fillId="13" borderId="57" xfId="0" applyNumberFormat="1" applyFont="1" applyFill="1" applyBorder="1" applyAlignment="1"/>
    <xf numFmtId="14" fontId="4" fillId="13" borderId="57" xfId="0" applyNumberFormat="1" applyFont="1" applyFill="1" applyBorder="1" applyAlignment="1">
      <alignment horizontal="center"/>
    </xf>
    <xf numFmtId="14" fontId="4" fillId="14" borderId="58" xfId="0" applyNumberFormat="1" applyFont="1" applyFill="1" applyBorder="1" applyAlignment="1">
      <alignment horizontal="center"/>
    </xf>
    <xf numFmtId="14" fontId="4" fillId="14" borderId="59" xfId="0" applyNumberFormat="1" applyFont="1" applyFill="1" applyBorder="1" applyAlignment="1">
      <alignment horizontal="center"/>
    </xf>
    <xf numFmtId="171" fontId="2" fillId="0" borderId="0" xfId="0" applyNumberFormat="1" applyFont="1"/>
    <xf numFmtId="0" fontId="2" fillId="13" borderId="57" xfId="0" applyFont="1" applyFill="1" applyBorder="1" applyAlignment="1"/>
    <xf numFmtId="356" fontId="4" fillId="13" borderId="57" xfId="0" applyNumberFormat="1" applyFont="1" applyFill="1" applyBorder="1" applyAlignment="1">
      <alignment horizontal="center"/>
    </xf>
    <xf numFmtId="356" fontId="4" fillId="14" borderId="58" xfId="0" applyNumberFormat="1" applyFont="1" applyFill="1" applyBorder="1" applyAlignment="1">
      <alignment horizontal="center"/>
    </xf>
    <xf numFmtId="356" fontId="4" fillId="14" borderId="59" xfId="0" applyNumberFormat="1" applyFont="1" applyFill="1" applyBorder="1" applyAlignment="1">
      <alignment horizontal="center"/>
    </xf>
    <xf numFmtId="164" fontId="5" fillId="0" borderId="0" xfId="1" applyFont="1"/>
    <xf numFmtId="164" fontId="2" fillId="0" borderId="0" xfId="1" applyFont="1"/>
    <xf numFmtId="1" fontId="2" fillId="0" borderId="0" xfId="0" applyNumberFormat="1" applyFont="1"/>
    <xf numFmtId="0" fontId="0" fillId="0" borderId="0" xfId="0" applyFont="1"/>
    <xf numFmtId="9" fontId="2" fillId="0" borderId="0" xfId="11111" applyFont="1"/>
    <xf numFmtId="180" fontId="2" fillId="0" borderId="0" xfId="11111" applyNumberFormat="1" applyFont="1"/>
    <xf numFmtId="357" fontId="2" fillId="70" borderId="0" xfId="1" applyNumberFormat="1" applyFont="1" applyFill="1"/>
    <xf numFmtId="9" fontId="0" fillId="0" borderId="0" xfId="11111" applyFont="1"/>
    <xf numFmtId="9" fontId="7" fillId="0" borderId="0" xfId="11111" applyFont="1" applyBorder="1" applyAlignment="1" applyProtection="1"/>
    <xf numFmtId="357" fontId="2" fillId="70" borderId="0" xfId="6627" applyNumberFormat="1" applyFont="1" applyFill="1"/>
    <xf numFmtId="9" fontId="5" fillId="0" borderId="0" xfId="11111" applyFont="1"/>
    <xf numFmtId="357" fontId="2" fillId="70" borderId="0" xfId="6567" applyNumberFormat="1" applyFont="1" applyFill="1"/>
    <xf numFmtId="357" fontId="5" fillId="70" borderId="0" xfId="6567" applyNumberFormat="1" applyFont="1" applyFill="1"/>
    <xf numFmtId="357" fontId="2" fillId="14" borderId="0" xfId="1" applyNumberFormat="1" applyFont="1" applyFill="1"/>
    <xf numFmtId="165" fontId="2" fillId="70" borderId="0" xfId="2" applyNumberFormat="1" applyFont="1" applyFill="1"/>
    <xf numFmtId="9" fontId="2" fillId="0" borderId="0" xfId="0" applyNumberFormat="1" applyFont="1"/>
    <xf numFmtId="9" fontId="5" fillId="0" borderId="0" xfId="0" applyNumberFormat="1" applyFont="1"/>
    <xf numFmtId="9" fontId="7" fillId="0" borderId="0" xfId="3" applyNumberFormat="1" applyFont="1" applyBorder="1" applyAlignment="1" applyProtection="1"/>
  </cellXfs>
  <cellStyles count="11112">
    <cellStyle name="$" xfId="4"/>
    <cellStyle name="$ &amp; ¢" xfId="5"/>
    <cellStyle name="$_4+8_Drivers" xfId="6"/>
    <cellStyle name="$_4+8_Drivers_Goodwill" xfId="7"/>
    <cellStyle name="$_Book1" xfId="8"/>
    <cellStyle name="$_Book1_orbitz ppa v1" xfId="9"/>
    <cellStyle name="$_Book1_orbitz ppa v1_AMERICAS_Cash Flow Rollforward -Monthly-Mar-10" xfId="10"/>
    <cellStyle name="$_Book1_orbitz ppa v1_AMERICAS_Cash Flow Rollforward -Monthly-Mar-10 2" xfId="11"/>
    <cellStyle name="$_Book1_orbitz ppa v1_AMERICAS_Cash Flow Rollforward -Monthly-Mar-10_Goodwill" xfId="12"/>
    <cellStyle name="$_Book1_orbitz ppa v1_AMERICAS_Cash Flow Rollforward -Monthly-Mar-10_Goodwill 2" xfId="13"/>
    <cellStyle name="$_Book1_orbitz ppa v1_Cash Flow Quarterly Schedules" xfId="14"/>
    <cellStyle name="$_Book1_orbitz ppa v1_Cash Flow Quarterly Schedules 2" xfId="15"/>
    <cellStyle name="$_Book1_orbitz ppa v1_Cash Flow Quarterly Schedules_Goodwill" xfId="16"/>
    <cellStyle name="$_Book1_orbitz ppa v1_Cash Flow Quarterly Schedules_Goodwill 2" xfId="17"/>
    <cellStyle name="$_Book1_orbitz ppa v1_Goodwill" xfId="18"/>
    <cellStyle name="$_Cendant Corp Submission" xfId="19"/>
    <cellStyle name="$_Cendant Corp Submission_Goodwill" xfId="20"/>
    <cellStyle name="$_Draft Financial Model (9 May 03)" xfId="21"/>
    <cellStyle name="$_Gains PPA V1" xfId="22"/>
    <cellStyle name="$_Gains PPA V1_Goodwill" xfId="23"/>
    <cellStyle name="$_Goodwill" xfId="24"/>
    <cellStyle name="$_IPC 142 &amp; Stock Options v10" xfId="25"/>
    <cellStyle name="$_Lodging Full Year 4+8" xfId="26"/>
    <cellStyle name="$_Lodging Full Year 4+8_Goodwill" xfId="27"/>
    <cellStyle name="$_Neat Full Year 4+8" xfId="28"/>
    <cellStyle name="$_Neat Full Year 4+8_Goodwill" xfId="29"/>
    <cellStyle name="$_Pro forma ownership analysis_06.12.02_v9" xfId="30"/>
    <cellStyle name="$_Pro forma ownership analysis_06.12.02_v9 2" xfId="31"/>
    <cellStyle name="$_Pro forma ownership analysis_06.12.02_v9_Cash Flow Quarterly Schedules" xfId="32"/>
    <cellStyle name="$_Pro forma ownership analysis_06.12.02_v9_Cash Flow Quarterly Schedules 2" xfId="33"/>
    <cellStyle name="$_Pro forma ownership analysis_06.12.02_v9_Cash Flow Quarterly Schedules_Goodwill" xfId="34"/>
    <cellStyle name="$_Pro forma ownership analysis_06.12.02_v9_Cash Flow Quarterly Schedules_Goodwill 2" xfId="35"/>
    <cellStyle name="$_Pro forma ownership analysis_06.12.02_v9_Goodwill" xfId="36"/>
    <cellStyle name="$_Pro forma ownership analysis_06.12.02_v9_Goodwill 2" xfId="37"/>
    <cellStyle name="$_RTS 48 Drivers" xfId="38"/>
    <cellStyle name="$_RTS 48 Drivers_Goodwill" xfId="39"/>
    <cellStyle name="$_Synergies v21" xfId="40"/>
    <cellStyle name="$_Synergies v21_AMERICAS_Cash Flow Rollforward -Monthly-Mar-10" xfId="41"/>
    <cellStyle name="$_Synergies v21_AMERICAS_Cash Flow Rollforward -Monthly-Mar-10 2" xfId="42"/>
    <cellStyle name="$_Synergies v21_AMERICAS_Cash Flow Rollforward -Monthly-Mar-10_Goodwill" xfId="43"/>
    <cellStyle name="$_Synergies v21_AMERICAS_Cash Flow Rollforward -Monthly-Mar-10_Goodwill 2" xfId="44"/>
    <cellStyle name="$_Synergies v21_Cash Flow Quarterly Schedules" xfId="45"/>
    <cellStyle name="$_Synergies v21_Cash Flow Quarterly Schedules 2" xfId="46"/>
    <cellStyle name="$_Synergies v21_Cash Flow Quarterly Schedules_Goodwill" xfId="47"/>
    <cellStyle name="$_Synergies v21_Cash Flow Quarterly Schedules_Goodwill 2" xfId="48"/>
    <cellStyle name="$_Synergies v21_Goodwill" xfId="49"/>
    <cellStyle name="$000s1Place" xfId="50"/>
    <cellStyle name="$Black" xfId="51"/>
    <cellStyle name="$Black 2" xfId="52"/>
    <cellStyle name="$Blue" xfId="53"/>
    <cellStyle name="$Blue 2" xfId="54"/>
    <cellStyle name="$m" xfId="55"/>
    <cellStyle name="$m 2" xfId="56"/>
    <cellStyle name="$MM 0.0" xfId="57"/>
    <cellStyle name="$MM 0.0 2" xfId="58"/>
    <cellStyle name="$MM 0.0 3" xfId="59"/>
    <cellStyle name="$MM 0.0_Accum Amort" xfId="60"/>
    <cellStyle name="$MMs1Place" xfId="61"/>
    <cellStyle name="$MMs2Places" xfId="62"/>
    <cellStyle name="$q" xfId="63"/>
    <cellStyle name="$q 2" xfId="64"/>
    <cellStyle name="$q*" xfId="65"/>
    <cellStyle name="$q* 2" xfId="66"/>
    <cellStyle name="$q_2007 TSA Rollforward" xfId="67"/>
    <cellStyle name="$qA" xfId="68"/>
    <cellStyle name="$qA 2" xfId="69"/>
    <cellStyle name="$qRange" xfId="70"/>
    <cellStyle name="$qRange 2" xfId="71"/>
    <cellStyle name="%" xfId="72"/>
    <cellStyle name="% 2" xfId="73"/>
    <cellStyle name="%.00" xfId="74"/>
    <cellStyle name="%_AMERICAS_Cash Flow Rollforward -Monthly-Mar-10" xfId="75"/>
    <cellStyle name="%_AMERICAS_Cash Flow Rollforward -Monthly-Mar-10 2" xfId="76"/>
    <cellStyle name="%_AMERICAS_Cash Flow Rollforward -Monthly-Mar-10 2_Goodwill" xfId="77"/>
    <cellStyle name="%_AMERICAS_Cash Flow Rollforward -Monthly-Mar-10 3" xfId="78"/>
    <cellStyle name="%_AMERICAS_Cash Flow Rollforward -Monthly-Mar-10_Accum Amort" xfId="79"/>
    <cellStyle name="%_AMERICAS_Cash Flow Rollforward -Monthly-Mar-10_Goodwill" xfId="80"/>
    <cellStyle name="%_AMERICAS_Cash Flow Rollforward -Monthly-Mar-10_Goodwill_1" xfId="81"/>
    <cellStyle name="%_AMERICAS_Cash Flow Rollforward -Monthly-Mar-10_Intangibles" xfId="82"/>
    <cellStyle name="%_Cash Flow Quarterly Schedules" xfId="83"/>
    <cellStyle name="%_Goodwill" xfId="84"/>
    <cellStyle name="%_Q1 2008 Board Fees" xfId="85"/>
    <cellStyle name="%var" xfId="86"/>
    <cellStyle name="(z*¯_x000f_°(”,¯?À(¢,¯?Ð(°,¯?à(Â,¯?ð(Ô,¯?" xfId="87"/>
    <cellStyle name=";;;" xfId="88"/>
    <cellStyle name="??" xfId="89"/>
    <cellStyle name="?? [0.00]_PERSONAL" xfId="90"/>
    <cellStyle name="?? [0]_RESULTS" xfId="91"/>
    <cellStyle name="?? 10" xfId="92"/>
    <cellStyle name="?? 11" xfId="93"/>
    <cellStyle name="?? 12" xfId="94"/>
    <cellStyle name="?? 13" xfId="95"/>
    <cellStyle name="?? 14" xfId="96"/>
    <cellStyle name="?? 15" xfId="97"/>
    <cellStyle name="?? 16" xfId="98"/>
    <cellStyle name="?? 17" xfId="99"/>
    <cellStyle name="?? 18" xfId="100"/>
    <cellStyle name="?? 19" xfId="101"/>
    <cellStyle name="?? 2" xfId="102"/>
    <cellStyle name="?? 3" xfId="103"/>
    <cellStyle name="?? 4" xfId="104"/>
    <cellStyle name="?? 5" xfId="105"/>
    <cellStyle name="?? 6" xfId="106"/>
    <cellStyle name="?? 7" xfId="107"/>
    <cellStyle name="?? 8" xfId="108"/>
    <cellStyle name="?? 9" xfId="109"/>
    <cellStyle name="?_x001d_?_x000a__x000c_?'_x000d_??V_x0001__x0012_?9_x0007__x0001__x0001_" xfId="110"/>
    <cellStyle name="???? [0.00]_BW Final_C" xfId="111"/>
    <cellStyle name="?????_VERA" xfId="112"/>
    <cellStyle name="????_BILL0001" xfId="113"/>
    <cellStyle name="???[0]_RESULTS" xfId="114"/>
    <cellStyle name="???_RESULTS" xfId="115"/>
    <cellStyle name="??_000623????" xfId="116"/>
    <cellStyle name="_%(SignOnly)" xfId="117"/>
    <cellStyle name="_%(SignOnly) 2" xfId="118"/>
    <cellStyle name="_%(SignSpaceOnly)" xfId="119"/>
    <cellStyle name="_%(SignSpaceOnly) 2" xfId="120"/>
    <cellStyle name="_??" xfId="121"/>
    <cellStyle name="_????" xfId="122"/>
    <cellStyle name="_???????" xfId="123"/>
    <cellStyle name="_???????_1" xfId="124"/>
    <cellStyle name="_???????_1 2" xfId="125"/>
    <cellStyle name="_???????_2" xfId="126"/>
    <cellStyle name="_???????_2 2" xfId="127"/>
    <cellStyle name="_???????_3" xfId="128"/>
    <cellStyle name="_???????_4" xfId="129"/>
    <cellStyle name="_???????_5" xfId="130"/>
    <cellStyle name="_???????_5_AMERICAS_Cash Flow Rollforward -Monthly-Mar-10" xfId="131"/>
    <cellStyle name="_???????_5_Cash Flow Quarterly Schedules" xfId="132"/>
    <cellStyle name="_???????_6" xfId="133"/>
    <cellStyle name="_???????_6_AMERICAS_Cash Flow Rollforward -Monthly-Mar-10" xfId="134"/>
    <cellStyle name="_???????_6_Cash Flow Quarterly Schedules" xfId="135"/>
    <cellStyle name="_???????_7" xfId="136"/>
    <cellStyle name="_???????_8" xfId="137"/>
    <cellStyle name="_???????_8_Vectant 3-13-02" xfId="138"/>
    <cellStyle name="_???????_Vectant 3-13-02" xfId="139"/>
    <cellStyle name="_????_1" xfId="140"/>
    <cellStyle name="_????_2" xfId="141"/>
    <cellStyle name="_????_2 2" xfId="142"/>
    <cellStyle name="_????_3" xfId="143"/>
    <cellStyle name="_????_4" xfId="144"/>
    <cellStyle name="_????_5" xfId="145"/>
    <cellStyle name="_????_5_AMERICAS_Cash Flow Rollforward -Monthly-Mar-10" xfId="146"/>
    <cellStyle name="_????_5_Cash Flow Quarterly Schedules" xfId="147"/>
    <cellStyle name="_????_6" xfId="148"/>
    <cellStyle name="_????_6 2" xfId="149"/>
    <cellStyle name="_????_7" xfId="150"/>
    <cellStyle name="_????_8" xfId="151"/>
    <cellStyle name="_????_8_Vectant 3-13-02" xfId="152"/>
    <cellStyle name="_????_9" xfId="153"/>
    <cellStyle name="_????_AMERICAS_Cash Flow Rollforward -Monthly-Mar-10" xfId="154"/>
    <cellStyle name="_????_Cash Flow Quarterly Schedules" xfId="155"/>
    <cellStyle name="_????OpEx" xfId="156"/>
    <cellStyle name="_????OpEx_1" xfId="157"/>
    <cellStyle name="_????OpEx_2" xfId="158"/>
    <cellStyle name="_????OpEx_2_AMERICAS_Cash Flow Rollforward -Monthly-Mar-10" xfId="159"/>
    <cellStyle name="_????OpEx_2_Cash Flow Quarterly Schedules" xfId="160"/>
    <cellStyle name="_????OpEx_3" xfId="161"/>
    <cellStyle name="_????OpEx_4" xfId="162"/>
    <cellStyle name="_????OpEx_4_Vectant 3-13-02" xfId="163"/>
    <cellStyle name="_????OpEx_5" xfId="164"/>
    <cellStyle name="_????OpEx_6" xfId="165"/>
    <cellStyle name="_????OpEx_7" xfId="166"/>
    <cellStyle name="_????OpEx_7 2" xfId="167"/>
    <cellStyle name="_????OpEx_8" xfId="168"/>
    <cellStyle name="_??_1" xfId="169"/>
    <cellStyle name="_??_1 2" xfId="170"/>
    <cellStyle name="_??_2" xfId="171"/>
    <cellStyle name="_??_3" xfId="172"/>
    <cellStyle name="_??_4" xfId="173"/>
    <cellStyle name="_??_4_AMERICAS_Cash Flow Rollforward -Monthly-Mar-10" xfId="174"/>
    <cellStyle name="_??_4_Cash Flow Quarterly Schedules" xfId="175"/>
    <cellStyle name="_??_5" xfId="176"/>
    <cellStyle name="_??_6" xfId="177"/>
    <cellStyle name="_??_7" xfId="178"/>
    <cellStyle name="_??_7_Vectant 3-13-02" xfId="179"/>
    <cellStyle name="_??_8" xfId="180"/>
    <cellStyle name="_??_9" xfId="181"/>
    <cellStyle name="_~7234977" xfId="182"/>
    <cellStyle name="_~7234977_AMERICAS_Cash Flow Rollforward -Monthly-Mar-10" xfId="183"/>
    <cellStyle name="_~7234977_AMERICAS_Cash Flow Rollforward -Monthly-Mar-10_Goodwill" xfId="184"/>
    <cellStyle name="_~7234977_Cash Flow Quarterly Schedules" xfId="185"/>
    <cellStyle name="_~7234977_Cash Flow Quarterly Schedules_Goodwill" xfId="186"/>
    <cellStyle name="_~7234977_Goodwill" xfId="187"/>
    <cellStyle name="_142 Analysis (12-31-02) Final Draft" xfId="188"/>
    <cellStyle name="_142 Analysis (12-31-02) Final Draft 2" xfId="189"/>
    <cellStyle name="_142 Analysis (12-31-02) Final Draft 2_Intangibles" xfId="190"/>
    <cellStyle name="_142 Analysis (12-31-02) Final Draft_Goodwill" xfId="191"/>
    <cellStyle name="_2000 Plan Form" xfId="192"/>
    <cellStyle name="_2000 Plan Form_??" xfId="193"/>
    <cellStyle name="_2000 Plan Form_????" xfId="194"/>
    <cellStyle name="_2000 Plan Form_1" xfId="195"/>
    <cellStyle name="_2000 Plan Form_1_??" xfId="196"/>
    <cellStyle name="_2000 Plan Form_1_????" xfId="197"/>
    <cellStyle name="_2000 Plan Form_1_????_Vectant 3-13-02" xfId="198"/>
    <cellStyle name="_2000 Plan Form_1_2000 Plan Form1" xfId="199"/>
    <cellStyle name="_2000 Plan Form_1_2000 Plan Form1_Goodwill" xfId="200"/>
    <cellStyle name="_2000 Plan Form_1_2000 Plan Form1_Goodwill_1" xfId="201"/>
    <cellStyle name="_2000 Plan Form_1_Goodwill" xfId="202"/>
    <cellStyle name="_2000 Plan Form_1_Goodwill_1" xfId="203"/>
    <cellStyle name="_2000 Plan Form_1_Vectant 3-13-02" xfId="204"/>
    <cellStyle name="_2000 Plan Form_1_Vectant 3-13-02_Goodwill" xfId="205"/>
    <cellStyle name="_2000 Plan Form_1_Vectant 3-13-02_Goodwill_1" xfId="206"/>
    <cellStyle name="_2000 Plan Form_1_管理本部" xfId="207"/>
    <cellStyle name="_2000 Plan Form_1_管理本部_Goodwill" xfId="208"/>
    <cellStyle name="_2000 Plan Form_1_経費合計" xfId="209"/>
    <cellStyle name="_2000 Plan Form_1_経費合計_Goodwill" xfId="210"/>
    <cellStyle name="_2000 Plan Form_1_経費合計_Vectant 3-13-02" xfId="211"/>
    <cellStyle name="_2000 Plan Form_1_経費合計_Vectant 3-13-02_Goodwill" xfId="212"/>
    <cellStyle name="_2000 Plan Form_1_線路" xfId="213"/>
    <cellStyle name="_2000 Plan Form_1_線路_Goodwill" xfId="214"/>
    <cellStyle name="_2000 Plan Form_2" xfId="215"/>
    <cellStyle name="_2000 Plan Form_2 2" xfId="216"/>
    <cellStyle name="_2000 Plan Form_2 2_Goodwill" xfId="217"/>
    <cellStyle name="_2000 Plan Form_2 3" xfId="218"/>
    <cellStyle name="_2000 Plan Form_2_??" xfId="219"/>
    <cellStyle name="_2000 Plan Form_2_????" xfId="220"/>
    <cellStyle name="_2000 Plan Form_2_???? 2" xfId="221"/>
    <cellStyle name="_2000 Plan Form_2_2000 Plan Form1" xfId="222"/>
    <cellStyle name="_2000 Plan Form_2_2000 Plan Form1_Goodwill" xfId="223"/>
    <cellStyle name="_2000 Plan Form_2_Accum Amort" xfId="224"/>
    <cellStyle name="_2000 Plan Form_2_Goodwill" xfId="225"/>
    <cellStyle name="_2000 Plan Form_2_Goodwill_1" xfId="226"/>
    <cellStyle name="_2000 Plan Form_2_Intangibles" xfId="227"/>
    <cellStyle name="_2000 Plan Form_2_管理本部" xfId="228"/>
    <cellStyle name="_2000 Plan Form_2_管理本部_Goodwill" xfId="229"/>
    <cellStyle name="_2000 Plan Form_2_経費合計" xfId="230"/>
    <cellStyle name="_2000 Plan Form_2_経費合計 2" xfId="231"/>
    <cellStyle name="_2000 Plan Form_2_経費合計 2_Goodwill" xfId="232"/>
    <cellStyle name="_2000 Plan Form_2_経費合計 3" xfId="233"/>
    <cellStyle name="_2000 Plan Form_2_経費合計_Accum Amort" xfId="234"/>
    <cellStyle name="_2000 Plan Form_2_経費合計_Goodwill" xfId="235"/>
    <cellStyle name="_2000 Plan Form_2_経費合計_Goodwill_1" xfId="236"/>
    <cellStyle name="_2000 Plan Form_2_経費合計_Intangibles" xfId="237"/>
    <cellStyle name="_2000 Plan Form_2_線路" xfId="238"/>
    <cellStyle name="_2000 Plan Form_2_線路_Goodwill" xfId="239"/>
    <cellStyle name="_2000 Plan Form_2000 Plan Form1" xfId="240"/>
    <cellStyle name="_2000 Plan Form_2000 Plan Form1_Goodwill" xfId="241"/>
    <cellStyle name="_2000 Plan Form_2000 Plan Form1_Goodwill_1" xfId="242"/>
    <cellStyle name="_2000 Plan Form_3" xfId="243"/>
    <cellStyle name="_2000 Plan Form_3_??" xfId="244"/>
    <cellStyle name="_2000 Plan Form_3_????" xfId="245"/>
    <cellStyle name="_2000 Plan Form_3_????_Vectant 3-13-02" xfId="246"/>
    <cellStyle name="_2000 Plan Form_3_??_Vectant 3-13-02" xfId="247"/>
    <cellStyle name="_2000 Plan Form_3_2000 Plan Form1" xfId="248"/>
    <cellStyle name="_2000 Plan Form_3_2000 Plan Form1_Goodwill" xfId="249"/>
    <cellStyle name="_2000 Plan Form_3_2000 Plan Form1_Goodwill_1" xfId="250"/>
    <cellStyle name="_2000 Plan Form_3_2000 Plan Form1_Vectant 3-13-02" xfId="251"/>
    <cellStyle name="_2000 Plan Form_3_2000 Plan Form1_Vectant 3-13-02_Goodwill" xfId="252"/>
    <cellStyle name="_2000 Plan Form_3_2000 Plan Form1_Vectant 3-13-02_Goodwill_1" xfId="253"/>
    <cellStyle name="_2000 Plan Form_3_Goodwill" xfId="254"/>
    <cellStyle name="_2000 Plan Form_3_Goodwill_1" xfId="255"/>
    <cellStyle name="_2000 Plan Form_3_管理本部" xfId="256"/>
    <cellStyle name="_2000 Plan Form_3_管理本部_Goodwill" xfId="257"/>
    <cellStyle name="_2000 Plan Form_3_管理本部_Vectant 3-13-02" xfId="258"/>
    <cellStyle name="_2000 Plan Form_3_管理本部_Vectant 3-13-02_Goodwill" xfId="259"/>
    <cellStyle name="_2000 Plan Form_3_経費合計" xfId="260"/>
    <cellStyle name="_2000 Plan Form_3_経費合計_Goodwill" xfId="261"/>
    <cellStyle name="_2000 Plan Form_3_線路" xfId="262"/>
    <cellStyle name="_2000 Plan Form_3_線路_Goodwill" xfId="263"/>
    <cellStyle name="_2000 Plan Form_3_線路_Vectant 3-13-02" xfId="264"/>
    <cellStyle name="_2000 Plan Form_3_線路_Vectant 3-13-02_Goodwill" xfId="265"/>
    <cellStyle name="_2000 Plan Form_4" xfId="266"/>
    <cellStyle name="_2000 Plan Form_4_??" xfId="267"/>
    <cellStyle name="_2000 Plan Form_4_????" xfId="268"/>
    <cellStyle name="_2000 Plan Form_4_????_AMERICAS_Cash Flow Rollforward -Monthly-Mar-10" xfId="269"/>
    <cellStyle name="_2000 Plan Form_4_????_Cash Flow Quarterly Schedules" xfId="270"/>
    <cellStyle name="_2000 Plan Form_4_??_AMERICAS_Cash Flow Rollforward -Monthly-Mar-10" xfId="271"/>
    <cellStyle name="_2000 Plan Form_4_??_Cash Flow Quarterly Schedules" xfId="272"/>
    <cellStyle name="_2000 Plan Form_4_2000 Plan Form1" xfId="273"/>
    <cellStyle name="_2000 Plan Form_4_2000 Plan Form1_AMERICAS_Cash Flow Rollforward -Monthly-Mar-10" xfId="274"/>
    <cellStyle name="_2000 Plan Form_4_2000 Plan Form1_AMERICAS_Cash Flow Rollforward -Monthly-Mar-10_Goodwill" xfId="275"/>
    <cellStyle name="_2000 Plan Form_4_2000 Plan Form1_Cash Flow Quarterly Schedules" xfId="276"/>
    <cellStyle name="_2000 Plan Form_4_2000 Plan Form1_Cash Flow Quarterly Schedules_Goodwill" xfId="277"/>
    <cellStyle name="_2000 Plan Form_4_2000 Plan Form1_Goodwill" xfId="278"/>
    <cellStyle name="_2000 Plan Form_4_Goodwill" xfId="279"/>
    <cellStyle name="_2000 Plan Form_4_Goodwill_1" xfId="280"/>
    <cellStyle name="_2000 Plan Form_4_管理本部" xfId="281"/>
    <cellStyle name="_2000 Plan Form_4_管理本部_AMERICAS_Cash Flow Rollforward -Monthly-Mar-10" xfId="282"/>
    <cellStyle name="_2000 Plan Form_4_管理本部_AMERICAS_Cash Flow Rollforward -Monthly-Mar-10_Goodwill" xfId="283"/>
    <cellStyle name="_2000 Plan Form_4_管理本部_Cash Flow Quarterly Schedules" xfId="284"/>
    <cellStyle name="_2000 Plan Form_4_管理本部_Cash Flow Quarterly Schedules_Goodwill" xfId="285"/>
    <cellStyle name="_2000 Plan Form_4_管理本部_Goodwill" xfId="286"/>
    <cellStyle name="_2000 Plan Form_4_経費合計" xfId="287"/>
    <cellStyle name="_2000 Plan Form_4_経費合計_Goodwill" xfId="288"/>
    <cellStyle name="_2000 Plan Form_4_線路" xfId="289"/>
    <cellStyle name="_2000 Plan Form_4_線路_AMERICAS_Cash Flow Rollforward -Monthly-Mar-10" xfId="290"/>
    <cellStyle name="_2000 Plan Form_4_線路_AMERICAS_Cash Flow Rollforward -Monthly-Mar-10_Goodwill" xfId="291"/>
    <cellStyle name="_2000 Plan Form_4_線路_Cash Flow Quarterly Schedules" xfId="292"/>
    <cellStyle name="_2000 Plan Form_4_線路_Cash Flow Quarterly Schedules_Goodwill" xfId="293"/>
    <cellStyle name="_2000 Plan Form_4_線路_Goodwill" xfId="294"/>
    <cellStyle name="_2000 Plan Form_5" xfId="295"/>
    <cellStyle name="_2000 Plan Form_5_??" xfId="296"/>
    <cellStyle name="_2000 Plan Form_5_?? 2" xfId="297"/>
    <cellStyle name="_2000 Plan Form_5_????" xfId="298"/>
    <cellStyle name="_2000 Plan Form_5_???? 2" xfId="299"/>
    <cellStyle name="_2000 Plan Form_5_2000 Plan Form1" xfId="300"/>
    <cellStyle name="_2000 Plan Form_5_2000 Plan Form1 2" xfId="301"/>
    <cellStyle name="_2000 Plan Form_5_2000 Plan Form1 2_Goodwill" xfId="302"/>
    <cellStyle name="_2000 Plan Form_5_2000 Plan Form1 3" xfId="303"/>
    <cellStyle name="_2000 Plan Form_5_2000 Plan Form1_Accum Amort" xfId="304"/>
    <cellStyle name="_2000 Plan Form_5_2000 Plan Form1_Goodwill" xfId="305"/>
    <cellStyle name="_2000 Plan Form_5_2000 Plan Form1_Goodwill_1" xfId="306"/>
    <cellStyle name="_2000 Plan Form_5_2000 Plan Form1_Intangibles" xfId="307"/>
    <cellStyle name="_2000 Plan Form_5_Goodwill" xfId="308"/>
    <cellStyle name="_2000 Plan Form_5_管理本部" xfId="309"/>
    <cellStyle name="_2000 Plan Form_5_管理本部 2" xfId="310"/>
    <cellStyle name="_2000 Plan Form_5_管理本部 2_Goodwill" xfId="311"/>
    <cellStyle name="_2000 Plan Form_5_管理本部 3" xfId="312"/>
    <cellStyle name="_2000 Plan Form_5_管理本部_Accum Amort" xfId="313"/>
    <cellStyle name="_2000 Plan Form_5_管理本部_Goodwill" xfId="314"/>
    <cellStyle name="_2000 Plan Form_5_管理本部_Goodwill_1" xfId="315"/>
    <cellStyle name="_2000 Plan Form_5_管理本部_Intangibles" xfId="316"/>
    <cellStyle name="_2000 Plan Form_5_経費合計" xfId="317"/>
    <cellStyle name="_2000 Plan Form_5_線路" xfId="318"/>
    <cellStyle name="_2000 Plan Form_5_線路 2" xfId="319"/>
    <cellStyle name="_2000 Plan Form_5_線路 2_Goodwill" xfId="320"/>
    <cellStyle name="_2000 Plan Form_5_線路 3" xfId="321"/>
    <cellStyle name="_2000 Plan Form_5_線路_Accum Amort" xfId="322"/>
    <cellStyle name="_2000 Plan Form_5_線路_Goodwill" xfId="323"/>
    <cellStyle name="_2000 Plan Form_5_線路_Goodwill_1" xfId="324"/>
    <cellStyle name="_2000 Plan Form_5_線路_Intangibles" xfId="325"/>
    <cellStyle name="_2000 Plan Form_6" xfId="326"/>
    <cellStyle name="_2000 Plan Form_6_??" xfId="327"/>
    <cellStyle name="_2000 Plan Form_6_????" xfId="328"/>
    <cellStyle name="_2000 Plan Form_6_2000 Plan Form1" xfId="329"/>
    <cellStyle name="_2000 Plan Form_6_2000 Plan Form1_Goodwill" xfId="330"/>
    <cellStyle name="_2000 Plan Form_6_2000 Plan Form1_Goodwill_1" xfId="331"/>
    <cellStyle name="_2000 Plan Form_6_Goodwill" xfId="332"/>
    <cellStyle name="_2000 Plan Form_6_Goodwill_1" xfId="333"/>
    <cellStyle name="_2000 Plan Form_6_管理本部" xfId="334"/>
    <cellStyle name="_2000 Plan Form_6_管理本部_Goodwill" xfId="335"/>
    <cellStyle name="_2000 Plan Form_6_経費合計" xfId="336"/>
    <cellStyle name="_2000 Plan Form_6_経費合計_Goodwill" xfId="337"/>
    <cellStyle name="_2000 Plan Form_6_線路" xfId="338"/>
    <cellStyle name="_2000 Plan Form_6_線路_Goodwill" xfId="339"/>
    <cellStyle name="_2000 Plan Form_7" xfId="340"/>
    <cellStyle name="_2000 Plan Form_7_??" xfId="341"/>
    <cellStyle name="_2000 Plan Form_7_????" xfId="342"/>
    <cellStyle name="_2000 Plan Form_7_????_AMERICAS_Cash Flow Rollforward -Monthly-Mar-10" xfId="343"/>
    <cellStyle name="_2000 Plan Form_7_????_Cash Flow Quarterly Schedules" xfId="344"/>
    <cellStyle name="_2000 Plan Form_7_2000 Plan Form1" xfId="345"/>
    <cellStyle name="_2000 Plan Form_7_2000 Plan Form1_Goodwill" xfId="346"/>
    <cellStyle name="_2000 Plan Form_7_2000 Plan Form1_Goodwill_1" xfId="347"/>
    <cellStyle name="_2000 Plan Form_7_AMERICAS_Cash Flow Rollforward -Monthly-Mar-10" xfId="348"/>
    <cellStyle name="_2000 Plan Form_7_AMERICAS_Cash Flow Rollforward -Monthly-Mar-10_Goodwill" xfId="349"/>
    <cellStyle name="_2000 Plan Form_7_Cash Flow Quarterly Schedules" xfId="350"/>
    <cellStyle name="_2000 Plan Form_7_Cash Flow Quarterly Schedules_Goodwill" xfId="351"/>
    <cellStyle name="_2000 Plan Form_7_Goodwill" xfId="352"/>
    <cellStyle name="_2000 Plan Form_7_管理本部" xfId="353"/>
    <cellStyle name="_2000 Plan Form_7_管理本部_Goodwill" xfId="354"/>
    <cellStyle name="_2000 Plan Form_7_経費合計" xfId="355"/>
    <cellStyle name="_2000 Plan Form_7_経費合計_AMERICAS_Cash Flow Rollforward -Monthly-Mar-10" xfId="356"/>
    <cellStyle name="_2000 Plan Form_7_経費合計_AMERICAS_Cash Flow Rollforward -Monthly-Mar-10_Goodwill" xfId="357"/>
    <cellStyle name="_2000 Plan Form_7_経費合計_Cash Flow Quarterly Schedules" xfId="358"/>
    <cellStyle name="_2000 Plan Form_7_経費合計_Cash Flow Quarterly Schedules_Goodwill" xfId="359"/>
    <cellStyle name="_2000 Plan Form_7_経費合計_Goodwill" xfId="360"/>
    <cellStyle name="_2000 Plan Form_7_線路" xfId="361"/>
    <cellStyle name="_2000 Plan Form_7_線路_Goodwill" xfId="362"/>
    <cellStyle name="_2000 Plan Form_8" xfId="363"/>
    <cellStyle name="_2000 Plan Form_8_??" xfId="364"/>
    <cellStyle name="_2000 Plan Form_8_????" xfId="365"/>
    <cellStyle name="_2000 Plan Form_8_2000 Plan Form1" xfId="366"/>
    <cellStyle name="_2000 Plan Form_8_2000 Plan Form1_Goodwill" xfId="367"/>
    <cellStyle name="_2000 Plan Form_8_Goodwill" xfId="368"/>
    <cellStyle name="_2000 Plan Form_8_管理本部" xfId="369"/>
    <cellStyle name="_2000 Plan Form_8_経費合計" xfId="370"/>
    <cellStyle name="_2000 Plan Form_8_経費合計_Goodwill" xfId="371"/>
    <cellStyle name="_2000 Plan Form_8_線路" xfId="372"/>
    <cellStyle name="_2000 Plan Form_9" xfId="373"/>
    <cellStyle name="_2000 Plan Form_9_??" xfId="374"/>
    <cellStyle name="_2000 Plan Form_9_????" xfId="375"/>
    <cellStyle name="_2000 Plan Form_9_2000 Plan Form1" xfId="376"/>
    <cellStyle name="_2000 Plan Form_9_2000 Plan Form1_Goodwill" xfId="377"/>
    <cellStyle name="_2000 Plan Form_9_Goodwill" xfId="378"/>
    <cellStyle name="_2000 Plan Form_9_Goodwill_1" xfId="379"/>
    <cellStyle name="_2000 Plan Form_9_管理本部" xfId="380"/>
    <cellStyle name="_2000 Plan Form_9_経費合計" xfId="381"/>
    <cellStyle name="_2000 Plan Form_9_経費合計_Goodwill" xfId="382"/>
    <cellStyle name="_2000 Plan Form_9_線路" xfId="383"/>
    <cellStyle name="_2000 Plan Form_Goodwill" xfId="384"/>
    <cellStyle name="_2000 Plan Form_Goodwill_1" xfId="385"/>
    <cellStyle name="_2000 Plan Form_管理本部" xfId="386"/>
    <cellStyle name="_2000 Plan Form_管理本部_Goodwill" xfId="387"/>
    <cellStyle name="_2000 Plan Form_経費合計" xfId="388"/>
    <cellStyle name="_2000 Plan Form_経費合計_Goodwill" xfId="389"/>
    <cellStyle name="_2000 Plan Form_線路" xfId="390"/>
    <cellStyle name="_2000 Plan Form_線路_Goodwill" xfId="391"/>
    <cellStyle name="_2000 Plan Form1" xfId="392"/>
    <cellStyle name="_2000 Plan Form1_1" xfId="393"/>
    <cellStyle name="_2000 Plan Form1_1_Goodwill" xfId="394"/>
    <cellStyle name="_2000 Plan Form1_1_Goodwill_1" xfId="395"/>
    <cellStyle name="_2000 Plan Form1_1_Vectant 3-13-02" xfId="396"/>
    <cellStyle name="_2000 Plan Form1_1_Vectant 3-13-02_Goodwill" xfId="397"/>
    <cellStyle name="_2000 Plan Form1_1_Vectant 3-13-02_Goodwill_1" xfId="398"/>
    <cellStyle name="_2000 Plan Form1_2" xfId="399"/>
    <cellStyle name="_2000 Plan Form1_2 2" xfId="400"/>
    <cellStyle name="_2000 Plan Form1_2 2_Goodwill" xfId="401"/>
    <cellStyle name="_2000 Plan Form1_2 3" xfId="402"/>
    <cellStyle name="_2000 Plan Form1_2_Accum Amort" xfId="403"/>
    <cellStyle name="_2000 Plan Form1_2_Goodwill" xfId="404"/>
    <cellStyle name="_2000 Plan Form1_2_Goodwill_1" xfId="405"/>
    <cellStyle name="_2000 Plan Form1_2_Intangibles" xfId="406"/>
    <cellStyle name="_2000 Plan Form1_3" xfId="407"/>
    <cellStyle name="_2000 Plan Form1_3_Goodwill" xfId="408"/>
    <cellStyle name="_2000 Plan Form1_3_Goodwill_1" xfId="409"/>
    <cellStyle name="_2000 Plan Form1_4" xfId="410"/>
    <cellStyle name="_2000 Plan Form1_4_Goodwill" xfId="411"/>
    <cellStyle name="_2000 Plan Form1_4_Goodwill_1" xfId="412"/>
    <cellStyle name="_2000 Plan Form1_5" xfId="413"/>
    <cellStyle name="_2000 Plan Form1_5_Goodwill" xfId="414"/>
    <cellStyle name="_2000 Plan Form1_6" xfId="415"/>
    <cellStyle name="_2000 Plan Form1_6_Goodwill" xfId="416"/>
    <cellStyle name="_2000 Plan Form1_6_Goodwill_1" xfId="417"/>
    <cellStyle name="_2000 Plan Form1_7" xfId="418"/>
    <cellStyle name="_2000 Plan Form1_7_AMERICAS_Cash Flow Rollforward -Monthly-Mar-10" xfId="419"/>
    <cellStyle name="_2000 Plan Form1_7_AMERICAS_Cash Flow Rollforward -Monthly-Mar-10_Goodwill" xfId="420"/>
    <cellStyle name="_2000 Plan Form1_7_Cash Flow Quarterly Schedules" xfId="421"/>
    <cellStyle name="_2000 Plan Form1_7_Cash Flow Quarterly Schedules_Goodwill" xfId="422"/>
    <cellStyle name="_2000 Plan Form1_7_Goodwill" xfId="423"/>
    <cellStyle name="_2000 Plan Form1_8" xfId="424"/>
    <cellStyle name="_2000 Plan Form1_8_Goodwill" xfId="425"/>
    <cellStyle name="_2000 Plan Form1_9" xfId="426"/>
    <cellStyle name="_2000 Plan Form1_9_Goodwill" xfId="427"/>
    <cellStyle name="_2000 Plan Form1_9_Goodwill_1" xfId="428"/>
    <cellStyle name="_2000 Plan Form1_Goodwill" xfId="429"/>
    <cellStyle name="_2000 Plan Form1_Goodwill_1" xfId="430"/>
    <cellStyle name="_2000 Plan Form2（総務）" xfId="431"/>
    <cellStyle name="_2000 Plan Form2（総務）_1" xfId="432"/>
    <cellStyle name="_2000 Plan Form2（総務）_1_Goodwill" xfId="433"/>
    <cellStyle name="_2000 Plan Form2（総務）_2" xfId="434"/>
    <cellStyle name="_2000 Plan Form2（総務）_2_Goodwill" xfId="435"/>
    <cellStyle name="_2000 Plan Form2（総務）_3" xfId="436"/>
    <cellStyle name="_2000 Plan Form2（総務）_3_Goodwill" xfId="437"/>
    <cellStyle name="_2000 Plan Form2（総務）_3_Vectant 3-13-02" xfId="438"/>
    <cellStyle name="_2000 Plan Form2（総務）_3_Vectant 3-13-02_Goodwill" xfId="439"/>
    <cellStyle name="_2000 Plan Form2（総務）_4" xfId="440"/>
    <cellStyle name="_2000 Plan Form2（総務）_4_AMERICAS_Cash Flow Rollforward -Monthly-Mar-10" xfId="441"/>
    <cellStyle name="_2000 Plan Form2（総務）_4_AMERICAS_Cash Flow Rollforward -Monthly-Mar-10_Goodwill" xfId="442"/>
    <cellStyle name="_2000 Plan Form2（総務）_4_Cash Flow Quarterly Schedules" xfId="443"/>
    <cellStyle name="_2000 Plan Form2（総務）_4_Cash Flow Quarterly Schedules_Goodwill" xfId="444"/>
    <cellStyle name="_2000 Plan Form2（総務）_4_Goodwill" xfId="445"/>
    <cellStyle name="_2000 Plan Form2（総務）_5" xfId="446"/>
    <cellStyle name="_2000 Plan Form2（総務）_5 2" xfId="447"/>
    <cellStyle name="_2000 Plan Form2（総務）_5 2_Goodwill" xfId="448"/>
    <cellStyle name="_2000 Plan Form2（総務）_5 3" xfId="449"/>
    <cellStyle name="_2000 Plan Form2（総務）_5_Accum Amort" xfId="450"/>
    <cellStyle name="_2000 Plan Form2（総務）_5_Goodwill" xfId="451"/>
    <cellStyle name="_2000 Plan Form2（総務）_5_Goodwill_1" xfId="452"/>
    <cellStyle name="_2000 Plan Form2（総務）_5_Intangibles" xfId="453"/>
    <cellStyle name="_2000 Plan Form2（総務）_6" xfId="454"/>
    <cellStyle name="_2000 Plan Form2（総務）_6_Goodwill" xfId="455"/>
    <cellStyle name="_2000 Plan Form2（総務）_7" xfId="456"/>
    <cellStyle name="_2000 Plan Form2（総務）_7_Goodwill" xfId="457"/>
    <cellStyle name="_2000 Plan Form2（総務）_8" xfId="458"/>
    <cellStyle name="_2000 Plan Form2（総務）_8_Goodwill" xfId="459"/>
    <cellStyle name="_2000 Plan Form2（総務）_9" xfId="460"/>
    <cellStyle name="_2000 Plan Form2（総務）_Goodwill" xfId="461"/>
    <cellStyle name="_2000 Plan Form2（総務）1" xfId="462"/>
    <cellStyle name="_2000 Plan Form2（総務）1_1" xfId="463"/>
    <cellStyle name="_2000 Plan Form2（総務）1_1_Goodwill" xfId="464"/>
    <cellStyle name="_2000 Plan Form2（総務）1_2" xfId="465"/>
    <cellStyle name="_2000 Plan Form2（総務）1_2_Goodwill" xfId="466"/>
    <cellStyle name="_2000 Plan Form2（総務）1_3" xfId="467"/>
    <cellStyle name="_2000 Plan Form2（総務）1_3 2" xfId="468"/>
    <cellStyle name="_2000 Plan Form2（総務）1_3 2_Goodwill" xfId="469"/>
    <cellStyle name="_2000 Plan Form2（総務）1_3 3" xfId="470"/>
    <cellStyle name="_2000 Plan Form2（総務）1_3_Accum Amort" xfId="471"/>
    <cellStyle name="_2000 Plan Form2（総務）1_3_Goodwill" xfId="472"/>
    <cellStyle name="_2000 Plan Form2（総務）1_3_Goodwill_1" xfId="473"/>
    <cellStyle name="_2000 Plan Form2（総務）1_3_Intangibles" xfId="474"/>
    <cellStyle name="_2000 Plan Form2（総務）1_4" xfId="475"/>
    <cellStyle name="_2000 Plan Form2（総務）1_4_Goodwill" xfId="476"/>
    <cellStyle name="_2000 Plan Form2（総務）1_5" xfId="477"/>
    <cellStyle name="_2000 Plan Form2（総務）1_5_Goodwill" xfId="478"/>
    <cellStyle name="_2000 Plan Form2（総務）1_6" xfId="479"/>
    <cellStyle name="_2000 Plan Form2（総務）1_6_AMERICAS_Cash Flow Rollforward -Monthly-Mar-10" xfId="480"/>
    <cellStyle name="_2000 Plan Form2（総務）1_6_AMERICAS_Cash Flow Rollforward -Monthly-Mar-10_Goodwill" xfId="481"/>
    <cellStyle name="_2000 Plan Form2（総務）1_6_Cash Flow Quarterly Schedules" xfId="482"/>
    <cellStyle name="_2000 Plan Form2（総務）1_6_Cash Flow Quarterly Schedules_Goodwill" xfId="483"/>
    <cellStyle name="_2000 Plan Form2（総務）1_6_Goodwill" xfId="484"/>
    <cellStyle name="_2000 Plan Form2（総務）1_7" xfId="485"/>
    <cellStyle name="_2000 Plan Form2（総務）1_7_Goodwill" xfId="486"/>
    <cellStyle name="_2000 Plan Form2（総務）1_8" xfId="487"/>
    <cellStyle name="_2000 Plan Form2（総務）1_8_Goodwill" xfId="488"/>
    <cellStyle name="_2000 Plan Form2（総務）1_8_Vectant 3-13-02" xfId="489"/>
    <cellStyle name="_2000 Plan Form2（総務）1_8_Vectant 3-13-02_Goodwill" xfId="490"/>
    <cellStyle name="_2000 Plan Form2（総務）1_9" xfId="491"/>
    <cellStyle name="_2000 Plan Form2（総務）1_Goodwill" xfId="492"/>
    <cellStyle name="_2000 Plan Form2????" xfId="493"/>
    <cellStyle name="_2000 Plan Form2????_1" xfId="494"/>
    <cellStyle name="_2000 Plan Form2????_2" xfId="495"/>
    <cellStyle name="_2000 Plan Form2????_3" xfId="496"/>
    <cellStyle name="_2000 Plan Form2????_3_Vectant 3-13-02" xfId="497"/>
    <cellStyle name="_2000 Plan Form2????_4" xfId="498"/>
    <cellStyle name="_2000 Plan Form2????_4_AMERICAS_Cash Flow Rollforward -Monthly-Mar-10" xfId="499"/>
    <cellStyle name="_2000 Plan Form2????_4_Cash Flow Quarterly Schedules" xfId="500"/>
    <cellStyle name="_2000 Plan Form2????_5" xfId="501"/>
    <cellStyle name="_2000 Plan Form2????_5 2" xfId="502"/>
    <cellStyle name="_2000 Plan Form2????_6" xfId="503"/>
    <cellStyle name="_2000 Plan Form2????_7" xfId="504"/>
    <cellStyle name="_2000 Plan Form2????_8" xfId="505"/>
    <cellStyle name="_2000 Plan Form2????_9" xfId="506"/>
    <cellStyle name="_2000 Plan Form2????1" xfId="507"/>
    <cellStyle name="_2000 Plan Form2????1_1" xfId="508"/>
    <cellStyle name="_2000 Plan Form2????1_2" xfId="509"/>
    <cellStyle name="_2000 Plan Form2????1_3" xfId="510"/>
    <cellStyle name="_2000 Plan Form2????1_3 2" xfId="511"/>
    <cellStyle name="_2000 Plan Form2????1_4" xfId="512"/>
    <cellStyle name="_2000 Plan Form2????1_5" xfId="513"/>
    <cellStyle name="_2000 Plan Form2????1_6" xfId="514"/>
    <cellStyle name="_2000 Plan Form2????1_6_AMERICAS_Cash Flow Rollforward -Monthly-Mar-10" xfId="515"/>
    <cellStyle name="_2000 Plan Form2????1_6_Cash Flow Quarterly Schedules" xfId="516"/>
    <cellStyle name="_2000 Plan Form2????1_7" xfId="517"/>
    <cellStyle name="_2000 Plan Form2????1_8" xfId="518"/>
    <cellStyle name="_2000 Plan Form2????1_8_Vectant 3-13-02" xfId="519"/>
    <cellStyle name="_2000 Plan Form2????1_9" xfId="520"/>
    <cellStyle name="_Aces Valuation V8" xfId="521"/>
    <cellStyle name="_Aces Valuation V8 2" xfId="522"/>
    <cellStyle name="_Aces Valuation V8 2_Intangibles" xfId="523"/>
    <cellStyle name="_Aces Valuation V8_Goodwill" xfId="524"/>
    <cellStyle name="_Book1" xfId="525"/>
    <cellStyle name="_Book1 2" xfId="526"/>
    <cellStyle name="_Book1_Goodwill" xfId="527"/>
    <cellStyle name="_Comma" xfId="528"/>
    <cellStyle name="_Comma 2" xfId="529"/>
    <cellStyle name="_Comma_24400 - Trademark" xfId="530"/>
    <cellStyle name="_Comma_24400 - Trademark 2" xfId="531"/>
    <cellStyle name="_Comma_4+8_Drivers" xfId="532"/>
    <cellStyle name="_Comma_4+8_Drivers 2" xfId="533"/>
    <cellStyle name="_Comma_AVP" xfId="534"/>
    <cellStyle name="_Comma_AVP 2" xfId="535"/>
    <cellStyle name="_Comma_Book1" xfId="536"/>
    <cellStyle name="_Comma_Book1 2" xfId="537"/>
    <cellStyle name="_Comma_Book1_1" xfId="538"/>
    <cellStyle name="_Comma_Book1_1 2" xfId="539"/>
    <cellStyle name="_Comma_Cendant Corp Submission" xfId="540"/>
    <cellStyle name="_Comma_Cendant Corp Submission 2" xfId="541"/>
    <cellStyle name="_Comma_Contribution Analysis_02" xfId="542"/>
    <cellStyle name="_Comma_Contribution Analysis_02 2" xfId="543"/>
    <cellStyle name="_Comma_contribution_analysis" xfId="544"/>
    <cellStyle name="_Comma_contribution_analysis_Goodwill" xfId="545"/>
    <cellStyle name="_Comma_DCF Analysis" xfId="546"/>
    <cellStyle name="_Comma_DCF Analysis 2" xfId="547"/>
    <cellStyle name="_Comma_Evolution of Revenue Estimates" xfId="548"/>
    <cellStyle name="_Comma_Evolution of Revenue Estimates 2" xfId="549"/>
    <cellStyle name="_Comma_Exchange Ratio Analysis" xfId="550"/>
    <cellStyle name="_Comma_Exchange Ratio Analysis 1 8 02" xfId="551"/>
    <cellStyle name="_Comma_Exchange Ratio Analysis 1 8 02 2" xfId="552"/>
    <cellStyle name="_Comma_Exchange Ratio Analysis 2" xfId="553"/>
    <cellStyle name="_Comma_FV of Share Prices Analysis 5" xfId="554"/>
    <cellStyle name="_Comma_FV of Share Prices Analysis 5 2" xfId="555"/>
    <cellStyle name="_Comma_FV Shares PF" xfId="556"/>
    <cellStyle name="_Comma_FV Shares PF 2" xfId="557"/>
    <cellStyle name="_Comma_Historical Financials" xfId="558"/>
    <cellStyle name="_Comma_Historical Financials 2" xfId="559"/>
    <cellStyle name="_Comma_Lodging Full Year 4+8" xfId="560"/>
    <cellStyle name="_Comma_Lodging Full Year 4+8 2" xfId="561"/>
    <cellStyle name="_Comma_Marlin PPA 7.29.03 FINAL" xfId="562"/>
    <cellStyle name="_Comma_Marlin PPA 7.29.03 FINAL 2" xfId="563"/>
    <cellStyle name="_Comma_Rec - Various Accruals" xfId="564"/>
    <cellStyle name="_Comma_Rec - Various Accruals 2" xfId="565"/>
    <cellStyle name="_Comma_RTS 48 Drivers" xfId="566"/>
    <cellStyle name="_Comma_RTS 48 Drivers 2" xfId="567"/>
    <cellStyle name="_Comma_Summary Equity Value_d" xfId="568"/>
    <cellStyle name="_Comma_Summary Equity Value_d 2" xfId="569"/>
    <cellStyle name="_Comma_Synergy_Revenue Loss Analysis" xfId="570"/>
    <cellStyle name="_Comma_Synergy_Revenue Loss Analysis 2" xfId="571"/>
    <cellStyle name="_Comma_Template YTD 9-30-01 Updated" xfId="572"/>
    <cellStyle name="_Comma_Template YTD 9-30-01 Updated 2" xfId="573"/>
    <cellStyle name="_Comma_trance merger_plans 92" xfId="574"/>
    <cellStyle name="_Comma_trance merger_plans 92 2" xfId="575"/>
    <cellStyle name="_Comma_trance merger_plans 93" xfId="576"/>
    <cellStyle name="_Comma_trance merger_plans 93 2" xfId="577"/>
    <cellStyle name="_Comma_vertical sort by all time high mkt cap" xfId="578"/>
    <cellStyle name="_Comma_vertical sort by all time high mkt cap 2" xfId="579"/>
    <cellStyle name="_Comma_Washburn Standalone 10-29 v4" xfId="580"/>
    <cellStyle name="_Comma_Washburn Standalone 10-29 v4 2" xfId="581"/>
    <cellStyle name="_Currency" xfId="582"/>
    <cellStyle name="_Currency 2" xfId="583"/>
    <cellStyle name="_Currency_24400 - Trademark" xfId="584"/>
    <cellStyle name="_Currency_24400 - Trademark 2" xfId="585"/>
    <cellStyle name="_Currency_4+8_Drivers" xfId="586"/>
    <cellStyle name="_Currency_4+8_Drivers 2" xfId="587"/>
    <cellStyle name="_Currency_Analysis" xfId="588"/>
    <cellStyle name="_Currency_Analysis 2" xfId="589"/>
    <cellStyle name="_Currency_AVP" xfId="590"/>
    <cellStyle name="_Currency_AVP 2" xfId="591"/>
    <cellStyle name="_Currency_Book1" xfId="592"/>
    <cellStyle name="_Currency_Book1 2" xfId="593"/>
    <cellStyle name="_Currency_Book1_1" xfId="594"/>
    <cellStyle name="_Currency_Book1_1 2" xfId="595"/>
    <cellStyle name="_Currency_Cendant Corp Submission" xfId="596"/>
    <cellStyle name="_Currency_Cendant Corp Submission 2" xfId="597"/>
    <cellStyle name="_Currency_Contribution Analysis_02" xfId="598"/>
    <cellStyle name="_Currency_Contribution Analysis_02 2" xfId="599"/>
    <cellStyle name="_Currency_contribution_analysis" xfId="600"/>
    <cellStyle name="_Currency_contribution_analysis_Goodwill" xfId="601"/>
    <cellStyle name="_Currency_DCF Analysis" xfId="602"/>
    <cellStyle name="_Currency_DCF Analysis 2" xfId="603"/>
    <cellStyle name="_Currency_Evolution of Revenue Estimates" xfId="604"/>
    <cellStyle name="_Currency_Evolution of Revenue Estimates 2" xfId="605"/>
    <cellStyle name="_Currency_Exchange Ratio Analysis" xfId="606"/>
    <cellStyle name="_Currency_Exchange Ratio Analysis 1 8 02" xfId="607"/>
    <cellStyle name="_Currency_Exchange Ratio Analysis 1 8 02 2" xfId="608"/>
    <cellStyle name="_Currency_Exchange Ratio Analysis 2" xfId="609"/>
    <cellStyle name="_Currency_FV of Share Prices Analysis 5" xfId="610"/>
    <cellStyle name="_Currency_FV of Share Prices Analysis 5 2" xfId="611"/>
    <cellStyle name="_Currency_FV Shares PF" xfId="612"/>
    <cellStyle name="_Currency_FV Shares PF 2" xfId="613"/>
    <cellStyle name="_Currency_Historical Financials" xfId="614"/>
    <cellStyle name="_Currency_Historical Financials 2" xfId="615"/>
    <cellStyle name="_Currency_Lodging Full Year 4+8" xfId="616"/>
    <cellStyle name="_Currency_Lodging Full Year 4+8 2" xfId="617"/>
    <cellStyle name="_Currency_Marlin PPA 7.29.03 FINAL" xfId="618"/>
    <cellStyle name="_Currency_Marlin PPA 7.29.03 FINAL 2" xfId="619"/>
    <cellStyle name="_Currency_Rec - Various Accruals" xfId="620"/>
    <cellStyle name="_Currency_Rec - Various Accruals 2" xfId="621"/>
    <cellStyle name="_Currency_RTS 48 Drivers" xfId="622"/>
    <cellStyle name="_Currency_RTS 48 Drivers 2" xfId="623"/>
    <cellStyle name="_Currency_Smartportfolio model" xfId="624"/>
    <cellStyle name="_Currency_Smartportfolio model 2" xfId="625"/>
    <cellStyle name="_Currency_Summary Equity Value_d" xfId="626"/>
    <cellStyle name="_Currency_Summary Equity Value_d 2" xfId="627"/>
    <cellStyle name="_Currency_Synergy_Revenue Loss Analysis" xfId="628"/>
    <cellStyle name="_Currency_Synergy_Revenue Loss Analysis 2" xfId="629"/>
    <cellStyle name="_Currency_Template YTD 9-30-01 Updated" xfId="630"/>
    <cellStyle name="_Currency_Template YTD 9-30-01 Updated 2" xfId="631"/>
    <cellStyle name="_Currency_trance merger_plans 92" xfId="632"/>
    <cellStyle name="_Currency_trance merger_plans 92 2" xfId="633"/>
    <cellStyle name="_Currency_trance merger_plans 93" xfId="634"/>
    <cellStyle name="_Currency_trance merger_plans 93 2" xfId="635"/>
    <cellStyle name="_Currency_vertical sort by all time high mkt cap" xfId="636"/>
    <cellStyle name="_Currency_vertical sort by all time high mkt cap 2" xfId="637"/>
    <cellStyle name="_Currency_Washburn Standalone 10-29 v4" xfId="638"/>
    <cellStyle name="_Currency_Washburn Standalone 10-29 v4 2" xfId="639"/>
    <cellStyle name="_CurrencySpace" xfId="640"/>
    <cellStyle name="_CurrencySpace 2" xfId="641"/>
    <cellStyle name="_CurrencySpace_03  lgto merger_plans_Bid_jt" xfId="642"/>
    <cellStyle name="_CurrencySpace_03  lgto merger_plans_Bid_jt 2" xfId="643"/>
    <cellStyle name="_CurrencySpace_24400 - Trademark" xfId="644"/>
    <cellStyle name="_CurrencySpace_24400 - Trademark 2" xfId="645"/>
    <cellStyle name="_CurrencySpace_4+8_Drivers" xfId="646"/>
    <cellStyle name="_CurrencySpace_4+8_Drivers 2" xfId="647"/>
    <cellStyle name="_CurrencySpace_AVP" xfId="648"/>
    <cellStyle name="_CurrencySpace_AVP 2" xfId="649"/>
    <cellStyle name="_CurrencySpace_Book1" xfId="650"/>
    <cellStyle name="_CurrencySpace_Book1 2" xfId="651"/>
    <cellStyle name="_CurrencySpace_Book1_1" xfId="652"/>
    <cellStyle name="_CurrencySpace_Book1_1 2" xfId="653"/>
    <cellStyle name="_CurrencySpace_Cendant Corp Submission" xfId="654"/>
    <cellStyle name="_CurrencySpace_Cendant Corp Submission 2" xfId="655"/>
    <cellStyle name="_CurrencySpace_Contribution Analysis_02" xfId="656"/>
    <cellStyle name="_CurrencySpace_Contribution Analysis_02 2" xfId="657"/>
    <cellStyle name="_CurrencySpace_contribution_analysis" xfId="658"/>
    <cellStyle name="_CurrencySpace_contribution_analysis_Goodwill" xfId="659"/>
    <cellStyle name="_CurrencySpace_dcf" xfId="660"/>
    <cellStyle name="_CurrencySpace_dcf 2" xfId="661"/>
    <cellStyle name="_CurrencySpace_DCF Analysis" xfId="662"/>
    <cellStyle name="_CurrencySpace_DCF Analysis 2" xfId="663"/>
    <cellStyle name="_CurrencySpace_Draft-PPA-9-8-04, WACC Allocation and NTA at 11.0 percent pre-tax" xfId="664"/>
    <cellStyle name="_CurrencySpace_Draft-PPA-9-8-04, WACC Allocation and NTA at 11.0 percent pre-tax 2" xfId="665"/>
    <cellStyle name="_CurrencySpace_Evolution of Revenue Estimates" xfId="666"/>
    <cellStyle name="_CurrencySpace_Evolution of Revenue Estimates 2" xfId="667"/>
    <cellStyle name="_CurrencySpace_Exchange Ratio Analysis" xfId="668"/>
    <cellStyle name="_CurrencySpace_Exchange Ratio Analysis 1 8 02" xfId="669"/>
    <cellStyle name="_CurrencySpace_Exchange Ratio Analysis 1 8 02 2" xfId="670"/>
    <cellStyle name="_CurrencySpace_Exchange Ratio Analysis 2" xfId="671"/>
    <cellStyle name="_CurrencySpace_FV of Share Prices Analysis 5" xfId="672"/>
    <cellStyle name="_CurrencySpace_FV of Share Prices Analysis 5 2" xfId="673"/>
    <cellStyle name="_CurrencySpace_FV Shares PF" xfId="674"/>
    <cellStyle name="_CurrencySpace_FV Shares PF 2" xfId="675"/>
    <cellStyle name="_CurrencySpace_Historical Financials" xfId="676"/>
    <cellStyle name="_CurrencySpace_Historical Financials 2" xfId="677"/>
    <cellStyle name="_CurrencySpace_Lodging Full Year 4+8" xfId="678"/>
    <cellStyle name="_CurrencySpace_Lodging Full Year 4+8 2" xfId="679"/>
    <cellStyle name="_CurrencySpace_Marlin PPA 7.29.03 FINAL" xfId="680"/>
    <cellStyle name="_CurrencySpace_Marlin PPA 7.29.03 FINAL 2" xfId="681"/>
    <cellStyle name="_CurrencySpace_orbitz ppa v1" xfId="682"/>
    <cellStyle name="_CurrencySpace_orbitz ppa v1 2" xfId="683"/>
    <cellStyle name="_CurrencySpace_Rec - Various Accruals" xfId="684"/>
    <cellStyle name="_CurrencySpace_Rec - Various Accruals 2" xfId="685"/>
    <cellStyle name="_CurrencySpace_RTS 48 Drivers" xfId="686"/>
    <cellStyle name="_CurrencySpace_RTS 48 Drivers 2" xfId="687"/>
    <cellStyle name="_CurrencySpace_Summary Equity Value_d" xfId="688"/>
    <cellStyle name="_CurrencySpace_Summary Equity Value_d 2" xfId="689"/>
    <cellStyle name="_CurrencySpace_Synergies v21" xfId="690"/>
    <cellStyle name="_CurrencySpace_Synergies v21 2" xfId="691"/>
    <cellStyle name="_CurrencySpace_Synergy_Revenue Loss Analysis" xfId="692"/>
    <cellStyle name="_CurrencySpace_Synergy_Revenue Loss Analysis 2" xfId="693"/>
    <cellStyle name="_CurrencySpace_Template YTD 9-30-01 Updated" xfId="694"/>
    <cellStyle name="_CurrencySpace_Template YTD 9-30-01 Updated 2" xfId="695"/>
    <cellStyle name="_CurrencySpace_trance merger_plans 92" xfId="696"/>
    <cellStyle name="_CurrencySpace_trance merger_plans 92 2" xfId="697"/>
    <cellStyle name="_CurrencySpace_trance merger_plans 93" xfId="698"/>
    <cellStyle name="_CurrencySpace_trance merger_plans 93 2" xfId="699"/>
    <cellStyle name="_CurrencySpace_vertical sort by all time high mkt cap" xfId="700"/>
    <cellStyle name="_CurrencySpace_vertical sort by all time high mkt cap 2" xfId="701"/>
    <cellStyle name="_CurrencySpace_Washburn Standalone 10-29 v4" xfId="702"/>
    <cellStyle name="_CurrencySpace_Washburn Standalone 10-29 v4 2" xfId="703"/>
    <cellStyle name="_Euro" xfId="704"/>
    <cellStyle name="_Euro 2" xfId="705"/>
    <cellStyle name="_Euro_Evolution of Revenue Estimates" xfId="706"/>
    <cellStyle name="_Euro_Evolution of Revenue Estimates 2" xfId="707"/>
    <cellStyle name="_Euro_The Software CSC_cg" xfId="708"/>
    <cellStyle name="_Euro_The Software CSC_cg 2" xfId="709"/>
    <cellStyle name="_Euro_The Software CSC_cg 2_Intangibles" xfId="710"/>
    <cellStyle name="_Euro_The Software CSC_cg_Goodwill" xfId="711"/>
    <cellStyle name="_Euro_vertical sort by all time high mkt cap" xfId="712"/>
    <cellStyle name="_Euro_vertical sort by all time high mkt cap 2" xfId="713"/>
    <cellStyle name="_Exp-Plan" xfId="714"/>
    <cellStyle name="_Exp-Plan_1" xfId="715"/>
    <cellStyle name="_Exp-Plan_1_Goodwill" xfId="716"/>
    <cellStyle name="_Exp-Plan_1_Goodwill_1" xfId="717"/>
    <cellStyle name="_Exp-Plan_2" xfId="718"/>
    <cellStyle name="_Exp-Plan_2_Goodwill" xfId="719"/>
    <cellStyle name="_Exp-Plan_2_Goodwill_1" xfId="720"/>
    <cellStyle name="_Exp-Plan_3" xfId="721"/>
    <cellStyle name="_Exp-Plan_3_Goodwill" xfId="722"/>
    <cellStyle name="_Exp-Plan_4" xfId="723"/>
    <cellStyle name="_Exp-Plan_4_Goodwill" xfId="724"/>
    <cellStyle name="_Exp-Plan_4_Goodwill_1" xfId="725"/>
    <cellStyle name="_Exp-Plan_5" xfId="726"/>
    <cellStyle name="_Exp-Plan_5_Goodwill" xfId="727"/>
    <cellStyle name="_Exp-Plan_5_Goodwill_1" xfId="728"/>
    <cellStyle name="_Exp-Plan_6" xfId="729"/>
    <cellStyle name="_Exp-Plan_6_Goodwill" xfId="730"/>
    <cellStyle name="_Exp-Plan_7" xfId="731"/>
    <cellStyle name="_Exp-Plan_7 2" xfId="732"/>
    <cellStyle name="_Exp-Plan_7 2_Goodwill" xfId="733"/>
    <cellStyle name="_Exp-Plan_7 3" xfId="734"/>
    <cellStyle name="_Exp-Plan_7_Accum Amort" xfId="735"/>
    <cellStyle name="_Exp-Plan_7_Goodwill" xfId="736"/>
    <cellStyle name="_Exp-Plan_7_Goodwill_1" xfId="737"/>
    <cellStyle name="_Exp-Plan_7_Intangibles" xfId="738"/>
    <cellStyle name="_Exp-Plan_8" xfId="739"/>
    <cellStyle name="_Exp-Plan_8_Goodwill" xfId="740"/>
    <cellStyle name="_Exp-Plan_8_Goodwill_1" xfId="741"/>
    <cellStyle name="_Exp-Plan_9" xfId="742"/>
    <cellStyle name="_Exp-Plan_9_Goodwill" xfId="743"/>
    <cellStyle name="_Exp-Plan_9_Goodwill_1" xfId="744"/>
    <cellStyle name="_Exp-Plan_9_Vectant 3-13-02" xfId="745"/>
    <cellStyle name="_Exp-Plan_9_Vectant 3-13-02_Goodwill" xfId="746"/>
    <cellStyle name="_Exp-Plan_9_Vectant 3-13-02_Goodwill_1" xfId="747"/>
    <cellStyle name="_Exp-Plan_AMERICAS_Cash Flow Rollforward -Monthly-Mar-10" xfId="748"/>
    <cellStyle name="_Exp-Plan_AMERICAS_Cash Flow Rollforward -Monthly-Mar-10_Goodwill" xfId="749"/>
    <cellStyle name="_Exp-Plan_Cash Flow Quarterly Schedules" xfId="750"/>
    <cellStyle name="_Exp-Plan_Cash Flow Quarterly Schedules_Goodwill" xfId="751"/>
    <cellStyle name="_Exp-Plan_Goodwill" xfId="752"/>
    <cellStyle name="_Fcst Package1" xfId="753"/>
    <cellStyle name="_Fcst Package1_1" xfId="754"/>
    <cellStyle name="_Fcst Package1_1_Goodwill" xfId="755"/>
    <cellStyle name="_Fcst Package1_1_Goodwill_1" xfId="756"/>
    <cellStyle name="_Fcst Package1_2" xfId="757"/>
    <cellStyle name="_Fcst Package1_2_Goodwill" xfId="758"/>
    <cellStyle name="_Fcst Package1_2_Goodwill_1" xfId="759"/>
    <cellStyle name="_Fcst Package1_3" xfId="760"/>
    <cellStyle name="_Fcst Package1_3 2" xfId="761"/>
    <cellStyle name="_Fcst Package1_3 2_Goodwill" xfId="762"/>
    <cellStyle name="_Fcst Package1_3 3" xfId="763"/>
    <cellStyle name="_Fcst Package1_3_Accum Amort" xfId="764"/>
    <cellStyle name="_Fcst Package1_3_Goodwill" xfId="765"/>
    <cellStyle name="_Fcst Package1_3_Goodwill_1" xfId="766"/>
    <cellStyle name="_Fcst Package1_3_Intangibles" xfId="767"/>
    <cellStyle name="_Fcst Package1_4" xfId="768"/>
    <cellStyle name="_Fcst Package1_4_Goodwill" xfId="769"/>
    <cellStyle name="_Fcst Package1_4_Goodwill_1" xfId="770"/>
    <cellStyle name="_Fcst Package1_5" xfId="771"/>
    <cellStyle name="_Fcst Package1_5_Goodwill" xfId="772"/>
    <cellStyle name="_Fcst Package1_5_Goodwill_1" xfId="773"/>
    <cellStyle name="_Fcst Package1_6" xfId="774"/>
    <cellStyle name="_Fcst Package1_6_Goodwill" xfId="775"/>
    <cellStyle name="_Fcst Package1_7" xfId="776"/>
    <cellStyle name="_Fcst Package1_7_Goodwill" xfId="777"/>
    <cellStyle name="_Fcst Package1_8" xfId="778"/>
    <cellStyle name="_Fcst Package1_8_Goodwill" xfId="779"/>
    <cellStyle name="_Fcst Package1_8_Goodwill_1" xfId="780"/>
    <cellStyle name="_Fcst Package1_8_Vectant 3-13-02" xfId="781"/>
    <cellStyle name="_Fcst Package1_8_Vectant 3-13-02_Goodwill" xfId="782"/>
    <cellStyle name="_Fcst Package1_8_Vectant 3-13-02_Goodwill_1" xfId="783"/>
    <cellStyle name="_Fcst Package1_9" xfId="784"/>
    <cellStyle name="_Fcst Package1_9_AMERICAS_Cash Flow Rollforward -Monthly-Mar-10" xfId="785"/>
    <cellStyle name="_Fcst Package1_9_AMERICAS_Cash Flow Rollforward -Monthly-Mar-10_Goodwill" xfId="786"/>
    <cellStyle name="_Fcst Package1_9_Cash Flow Quarterly Schedules" xfId="787"/>
    <cellStyle name="_Fcst Package1_9_Cash Flow Quarterly Schedules_Goodwill" xfId="788"/>
    <cellStyle name="_Fcst Package1_9_Goodwill" xfId="789"/>
    <cellStyle name="_Fcst Package1_Goodwill" xfId="790"/>
    <cellStyle name="_Fcst Package1_Goodwill_1" xfId="791"/>
    <cellStyle name="_Full Vertical Model 3-9-04 (S&amp;P)" xfId="792"/>
    <cellStyle name="_Full Vertical Model 3-9-04 (S&amp;P) 2" xfId="793"/>
    <cellStyle name="_Full Vertical Model 3-9-04 (S&amp;P)_Goodwill" xfId="794"/>
    <cellStyle name="_GAL-Feb" xfId="795"/>
    <cellStyle name="_GAL-Feb_1" xfId="796"/>
    <cellStyle name="_GAL-Feb_1_Goodwill" xfId="797"/>
    <cellStyle name="_GAL-Feb_2" xfId="798"/>
    <cellStyle name="_GAL-Feb_2_Goodwill" xfId="799"/>
    <cellStyle name="_GAL-Feb_2_Goodwill_1" xfId="800"/>
    <cellStyle name="_GAL-Feb_2_Vectant 3-13-02" xfId="801"/>
    <cellStyle name="_GAL-Feb_2_Vectant 3-13-02_Goodwill" xfId="802"/>
    <cellStyle name="_GAL-Feb_2_Vectant 3-13-02_Goodwill_1" xfId="803"/>
    <cellStyle name="_GAL-Feb_3" xfId="804"/>
    <cellStyle name="_GAL-Feb_3_AMERICAS_Cash Flow Rollforward -Monthly-Mar-10" xfId="805"/>
    <cellStyle name="_GAL-Feb_3_AMERICAS_Cash Flow Rollforward -Monthly-Mar-10_Goodwill" xfId="806"/>
    <cellStyle name="_GAL-Feb_3_Cash Flow Quarterly Schedules" xfId="807"/>
    <cellStyle name="_GAL-Feb_3_Cash Flow Quarterly Schedules_Goodwill" xfId="808"/>
    <cellStyle name="_GAL-Feb_3_Goodwill" xfId="809"/>
    <cellStyle name="_GAL-Feb_4" xfId="810"/>
    <cellStyle name="_GAL-Feb_4 2" xfId="811"/>
    <cellStyle name="_GAL-Feb_4 2_Goodwill" xfId="812"/>
    <cellStyle name="_GAL-Feb_4 3" xfId="813"/>
    <cellStyle name="_GAL-Feb_4_Accum Amort" xfId="814"/>
    <cellStyle name="_GAL-Feb_4_Goodwill" xfId="815"/>
    <cellStyle name="_GAL-Feb_4_Goodwill_1" xfId="816"/>
    <cellStyle name="_GAL-Feb_4_Intangibles" xfId="817"/>
    <cellStyle name="_GAL-Feb_5" xfId="818"/>
    <cellStyle name="_GAL-Feb_5_Goodwill" xfId="819"/>
    <cellStyle name="_GAL-Feb_5_Goodwill_1" xfId="820"/>
    <cellStyle name="_GAL-Feb_6" xfId="821"/>
    <cellStyle name="_GAL-Feb_6_Goodwill" xfId="822"/>
    <cellStyle name="_GAL-Feb_6_Goodwill_1" xfId="823"/>
    <cellStyle name="_GAL-Feb_7" xfId="824"/>
    <cellStyle name="_GAL-Feb_7_Goodwill" xfId="825"/>
    <cellStyle name="_GAL-Feb_7_Goodwill_1" xfId="826"/>
    <cellStyle name="_GAL-Feb_8" xfId="827"/>
    <cellStyle name="_GAL-Feb_8_Goodwill" xfId="828"/>
    <cellStyle name="_GAL-Feb_9" xfId="829"/>
    <cellStyle name="_GAL-Feb_9_Goodwill" xfId="830"/>
    <cellStyle name="_GAL-Feb_9_Goodwill_1" xfId="831"/>
    <cellStyle name="_GAL-Feb_Goodwill" xfId="832"/>
    <cellStyle name="_GAL-Feb_Goodwill_1" xfId="833"/>
    <cellStyle name="_GAL-Jul-00" xfId="834"/>
    <cellStyle name="_GAL-Jul-00_1" xfId="835"/>
    <cellStyle name="_GAL-Jul-00_1_AMERICAS_Cash Flow Rollforward -Monthly-Mar-10" xfId="836"/>
    <cellStyle name="_GAL-Jul-00_1_AMERICAS_Cash Flow Rollforward -Monthly-Mar-10_Goodwill" xfId="837"/>
    <cellStyle name="_GAL-Jul-00_1_Cash Flow Quarterly Schedules" xfId="838"/>
    <cellStyle name="_GAL-Jul-00_1_Cash Flow Quarterly Schedules_Goodwill" xfId="839"/>
    <cellStyle name="_GAL-Jul-00_1_Goodwill" xfId="840"/>
    <cellStyle name="_GAL-Jul-00_2" xfId="841"/>
    <cellStyle name="_GAL-Jul-00_2_Goodwill" xfId="842"/>
    <cellStyle name="_GAL-Jul-00_2_Goodwill_1" xfId="843"/>
    <cellStyle name="_GAL-Jul-00_2_Vectant 3-13-02" xfId="844"/>
    <cellStyle name="_GAL-Jul-00_2_Vectant 3-13-02_Goodwill" xfId="845"/>
    <cellStyle name="_GAL-Jul-00_2_Vectant 3-13-02_Goodwill_1" xfId="846"/>
    <cellStyle name="_GAL-Jul-00_3" xfId="847"/>
    <cellStyle name="_GAL-Jul-00_3_Goodwill" xfId="848"/>
    <cellStyle name="_GAL-Jul-00_3_Goodwill_1" xfId="849"/>
    <cellStyle name="_GAL-Jul-00_4" xfId="850"/>
    <cellStyle name="_GAL-Jul-00_4_Goodwill" xfId="851"/>
    <cellStyle name="_GAL-Jul-00_4_Goodwill_1" xfId="852"/>
    <cellStyle name="_GAL-Jul-00_5" xfId="853"/>
    <cellStyle name="_GAL-Jul-00_5 2" xfId="854"/>
    <cellStyle name="_GAL-Jul-00_5 2_Goodwill" xfId="855"/>
    <cellStyle name="_GAL-Jul-00_5 3" xfId="856"/>
    <cellStyle name="_GAL-Jul-00_5_Accum Amort" xfId="857"/>
    <cellStyle name="_GAL-Jul-00_5_Goodwill" xfId="858"/>
    <cellStyle name="_GAL-Jul-00_5_Goodwill_1" xfId="859"/>
    <cellStyle name="_GAL-Jul-00_5_Intangibles" xfId="860"/>
    <cellStyle name="_GAL-Jul-00_6" xfId="861"/>
    <cellStyle name="_GAL-Jul-00_6_Goodwill" xfId="862"/>
    <cellStyle name="_GAL-Jul-00_7" xfId="863"/>
    <cellStyle name="_GAL-Jul-00_7_Goodwill" xfId="864"/>
    <cellStyle name="_GAL-Jul-00_7_Goodwill_1" xfId="865"/>
    <cellStyle name="_GAL-Jul-00_8" xfId="866"/>
    <cellStyle name="_GAL-Jul-00_8_Goodwill" xfId="867"/>
    <cellStyle name="_GAL-Jul-00_8_Goodwill_1" xfId="868"/>
    <cellStyle name="_GAL-Jul-00_Goodwill" xfId="869"/>
    <cellStyle name="_GAL-Jul-00_Goodwill_1" xfId="870"/>
    <cellStyle name="_GAL-Nov" xfId="871"/>
    <cellStyle name="_GAL-Nov_1" xfId="872"/>
    <cellStyle name="_GAL-Nov_1_Goodwill" xfId="873"/>
    <cellStyle name="_GAL-Nov_2" xfId="874"/>
    <cellStyle name="_GAL-Nov_2_Goodwill" xfId="875"/>
    <cellStyle name="_GAL-Nov_2_Goodwill_1" xfId="876"/>
    <cellStyle name="_GAL-Nov_3" xfId="877"/>
    <cellStyle name="_GAL-Nov_3 2" xfId="878"/>
    <cellStyle name="_GAL-Nov_3 2_Goodwill" xfId="879"/>
    <cellStyle name="_GAL-Nov_3 3" xfId="880"/>
    <cellStyle name="_GAL-Nov_3_Accum Amort" xfId="881"/>
    <cellStyle name="_GAL-Nov_3_Goodwill" xfId="882"/>
    <cellStyle name="_GAL-Nov_3_Goodwill_1" xfId="883"/>
    <cellStyle name="_GAL-Nov_3_Intangibles" xfId="884"/>
    <cellStyle name="_GAL-Nov_4" xfId="885"/>
    <cellStyle name="_GAL-Nov_4_Goodwill" xfId="886"/>
    <cellStyle name="_GAL-Nov_4_Goodwill_1" xfId="887"/>
    <cellStyle name="_GAL-Nov_4_Vectant 3-13-02" xfId="888"/>
    <cellStyle name="_GAL-Nov_4_Vectant 3-13-02_Goodwill" xfId="889"/>
    <cellStyle name="_GAL-Nov_4_Vectant 3-13-02_Goodwill_1" xfId="890"/>
    <cellStyle name="_GAL-Nov_5" xfId="891"/>
    <cellStyle name="_GAL-Nov_5_Goodwill" xfId="892"/>
    <cellStyle name="_GAL-Nov_5_Goodwill_1" xfId="893"/>
    <cellStyle name="_GAL-Nov_6" xfId="894"/>
    <cellStyle name="_GAL-Nov_6_Goodwill" xfId="895"/>
    <cellStyle name="_GAL-Nov_6_Goodwill_1" xfId="896"/>
    <cellStyle name="_GAL-Nov_7" xfId="897"/>
    <cellStyle name="_GAL-Nov_7_Goodwill" xfId="898"/>
    <cellStyle name="_GAL-Nov_7_Goodwill_1" xfId="899"/>
    <cellStyle name="_GAL-Nov_8" xfId="900"/>
    <cellStyle name="_GAL-Nov_8_AMERICAS_Cash Flow Rollforward -Monthly-Mar-10" xfId="901"/>
    <cellStyle name="_GAL-Nov_8_AMERICAS_Cash Flow Rollforward -Monthly-Mar-10_Goodwill" xfId="902"/>
    <cellStyle name="_GAL-Nov_8_Cash Flow Quarterly Schedules" xfId="903"/>
    <cellStyle name="_GAL-Nov_8_Cash Flow Quarterly Schedules_Goodwill" xfId="904"/>
    <cellStyle name="_GAL-Nov_8_Goodwill" xfId="905"/>
    <cellStyle name="_GAL-Nov_Goodwill" xfId="906"/>
    <cellStyle name="_GAL-Nov_Goodwill_1" xfId="907"/>
    <cellStyle name="_GAL-Sep-MAC" xfId="908"/>
    <cellStyle name="_GAL-Sep-MAC_Goodwill" xfId="909"/>
    <cellStyle name="_General Financial Infov3" xfId="910"/>
    <cellStyle name="_General Financial Infov3 2" xfId="911"/>
    <cellStyle name="_General Financial Infov3_Accum Amort" xfId="912"/>
    <cellStyle name="_General Financial Infov3_AMERICAS_Cash Flow Rollforward -Monthly-Mar-10" xfId="913"/>
    <cellStyle name="_General Financial Infov3_Cash Flow Quarterly Schedules" xfId="914"/>
    <cellStyle name="_General Financial Infov3_Goodwill" xfId="915"/>
    <cellStyle name="_General Financial Infov3_Intangibles" xfId="916"/>
    <cellStyle name="_General Financial Infov5" xfId="917"/>
    <cellStyle name="_General Financial Infov5 2" xfId="918"/>
    <cellStyle name="_General Financial Infov5_Accum Amort" xfId="919"/>
    <cellStyle name="_General Financial Infov5_AMERICAS_Cash Flow Rollforward -Monthly-Mar-10" xfId="920"/>
    <cellStyle name="_General Financial Infov5_Cash Flow Quarterly Schedules" xfId="921"/>
    <cellStyle name="_General Financial Infov5_Goodwill" xfId="922"/>
    <cellStyle name="_General Financial Infov5_Intangibles" xfId="923"/>
    <cellStyle name="_Grow.6.11.04" xfId="924"/>
    <cellStyle name="_Grow.6.11.04 2" xfId="925"/>
    <cellStyle name="_Grow.6.11.04_Accum Amort" xfId="926"/>
    <cellStyle name="_Grow.6.11.04_AMERICAS_Cash Flow Rollforward -Monthly-Mar-10" xfId="927"/>
    <cellStyle name="_Grow.6.11.04_Cash Flow Quarterly Schedules" xfId="928"/>
    <cellStyle name="_Grow.6.11.04_Goodwill" xfId="929"/>
    <cellStyle name="_Grow.6.11.04_Intangibles" xfId="930"/>
    <cellStyle name="_Heading" xfId="931"/>
    <cellStyle name="_Heading_03  lgto merger_plans_Bid_jt" xfId="932"/>
    <cellStyle name="_Heading_03  lgto merger_plans_Bid_jt 2" xfId="933"/>
    <cellStyle name="_Heading_03  lgto merger_plans_Bid_jt_Accum Amort" xfId="934"/>
    <cellStyle name="_Heading_03  lgto merger_plans_Bid_jt_AMERICAS_Cash Flow Rollforward -Monthly-Mar-10" xfId="935"/>
    <cellStyle name="_Heading_03  lgto merger_plans_Bid_jt_Cash Flow Quarterly Schedules" xfId="936"/>
    <cellStyle name="_Heading_03  lgto merger_plans_Bid_jt_Goodwill" xfId="937"/>
    <cellStyle name="_Heading_03  lgto merger_plans_Bid_jt_Intangibles" xfId="938"/>
    <cellStyle name="_Heading_BMC MP" xfId="939"/>
    <cellStyle name="_Heading_Book1" xfId="940"/>
    <cellStyle name="_Heading_Contribution Analysis_02" xfId="941"/>
    <cellStyle name="_Heading_prestemp" xfId="942"/>
    <cellStyle name="_Heading_prestemp 2" xfId="943"/>
    <cellStyle name="_Heading_prestemp_Accum Amort" xfId="944"/>
    <cellStyle name="_Heading_prestemp_AMERICAS_Cash Flow Rollforward -Monthly-Mar-10" xfId="945"/>
    <cellStyle name="_Heading_prestemp_Cash Flow Quarterly Schedules" xfId="946"/>
    <cellStyle name="_Heading_prestemp_Goodwill" xfId="947"/>
    <cellStyle name="_Heading_prestemp_Intangibles" xfId="948"/>
    <cellStyle name="_Heading_Summary Equity Value_d" xfId="949"/>
    <cellStyle name="_Heading_Synergy_Revenue Loss Analysis" xfId="950"/>
    <cellStyle name="_Headline" xfId="951"/>
    <cellStyle name="_Highlight" xfId="952"/>
    <cellStyle name="_Highlight 2" xfId="953"/>
    <cellStyle name="_Highlight_Evolution of Revenue Estimates" xfId="954"/>
    <cellStyle name="_Highlight_Evolution of Revenue Estimates 2" xfId="955"/>
    <cellStyle name="_Highlight_The Software CSC_cg" xfId="956"/>
    <cellStyle name="_Highlight_The Software CSC_cg 2" xfId="957"/>
    <cellStyle name="_Highlight_The Software CSC_cg 2_Intangibles" xfId="958"/>
    <cellStyle name="_Highlight_The Software CSC_cg_Goodwill" xfId="959"/>
    <cellStyle name="_Highlight_vertical sort by all time high mkt cap" xfId="960"/>
    <cellStyle name="_Highlight_vertical sort by all time high mkt cap 2" xfId="961"/>
    <cellStyle name="_HOP IPO model for Standard and Poors" xfId="962"/>
    <cellStyle name="_HOP IPO model for Standard and Poors_AMERICAS_Cash Flow Rollforward -Monthly-Mar-10" xfId="963"/>
    <cellStyle name="_HOP IPO model for Standard and Poors_Cash Flow Quarterly Schedules" xfId="964"/>
    <cellStyle name="_IPC 142 &amp; Stock Options v10" xfId="965"/>
    <cellStyle name="_IPC 142 &amp; Stock Options v10 2" xfId="966"/>
    <cellStyle name="_IPC 142 &amp; Stock Options v10_Goodwill" xfId="967"/>
    <cellStyle name="_L - DCF_4-24-04" xfId="968"/>
    <cellStyle name="_L - DCF_4-24-04 2" xfId="969"/>
    <cellStyle name="_L - DCF_4-24-04 2_Intangibles" xfId="970"/>
    <cellStyle name="_L - DCF_4-24-04_Goodwill" xfId="971"/>
    <cellStyle name="_Model Revised" xfId="972"/>
    <cellStyle name="_Model Revised_AMERICAS_Cash Flow Rollforward -Monthly-Mar-10" xfId="973"/>
    <cellStyle name="_Model Revised_Cash Flow Quarterly Schedules" xfId="974"/>
    <cellStyle name="_Multiple" xfId="975"/>
    <cellStyle name="_Multiple 2" xfId="976"/>
    <cellStyle name="_Multiple_24400 - Trademark" xfId="977"/>
    <cellStyle name="_Multiple_24400 - Trademark 2" xfId="978"/>
    <cellStyle name="_Multiple_24400 - Trademark_D&amp;P Adjustments" xfId="979"/>
    <cellStyle name="_Multiple_24400 - Trademark_D&amp;P Adjustments 2" xfId="980"/>
    <cellStyle name="_Multiple_24400 - Trademark_Dec-06 Purchase Accounting Entries - Step 4 Intangibles and Unfavorable Contracts" xfId="981"/>
    <cellStyle name="_Multiple_24400 - Trademark_Dec-06 Purchase Accounting Entries - Step 4 Intangibles and Unfavorable Contracts 2" xfId="982"/>
    <cellStyle name="_Multiple_24400 - Trademark_Dec-06 Purchase Accounting Entries - Step 6" xfId="983"/>
    <cellStyle name="_Multiple_24400 - Trademark_Dec-06 Purchase Accounting Entries - Step 6 2" xfId="984"/>
    <cellStyle name="_Multiple_4+8_Drivers" xfId="985"/>
    <cellStyle name="_Multiple_4+8_Drivers 2" xfId="986"/>
    <cellStyle name="_Multiple_Analysis" xfId="987"/>
    <cellStyle name="_Multiple_Analysis 2" xfId="988"/>
    <cellStyle name="_Multiple_Analysis_AMER Rollforwards CONSOLIDATED - Quarterly - Q4 2008" xfId="989"/>
    <cellStyle name="_Multiple_Analysis_AMER Rollforwards CONSOLIDATED - Quarterly - Q4 2008 2" xfId="990"/>
    <cellStyle name="_Multiple_Analysis_AMERICAS Cash Flow Rollforward - Monthly - September 2008" xfId="991"/>
    <cellStyle name="_Multiple_Analysis_AMERICAS Cash Flow Rollforward - Monthly - September 2008 2" xfId="992"/>
    <cellStyle name="_Multiple_Analysis_AMERICAS_Cash Flow Rollforward -Monthly-Mar-10" xfId="993"/>
    <cellStyle name="_Multiple_Analysis_AMERICAS_Cash Flow Rollforward -Monthly-Mar-10 2" xfId="994"/>
    <cellStyle name="_Multiple_Analysis_AMERICAS_Cash Flow Rollforward -Monthly-Mar-10 3" xfId="995"/>
    <cellStyle name="_Multiple_AVP" xfId="996"/>
    <cellStyle name="_Multiple_AVP 2" xfId="997"/>
    <cellStyle name="_Multiple_Book1" xfId="998"/>
    <cellStyle name="_Multiple_Book1 2" xfId="999"/>
    <cellStyle name="_Multiple_Book1_1" xfId="1000"/>
    <cellStyle name="_Multiple_Book1_1 2" xfId="1001"/>
    <cellStyle name="_Multiple_Cendant Corp Submission" xfId="1002"/>
    <cellStyle name="_Multiple_Cendant Corp Submission 2" xfId="1003"/>
    <cellStyle name="_Multiple_Contribution Analysis_02" xfId="1004"/>
    <cellStyle name="_Multiple_Contribution Analysis_02 2" xfId="1005"/>
    <cellStyle name="_Multiple_contribution_analysis" xfId="1006"/>
    <cellStyle name="_Multiple_contribution_analysis_Goodwill" xfId="1007"/>
    <cellStyle name="_Multiple_DCF Analysis" xfId="1008"/>
    <cellStyle name="_Multiple_DCF Analysis 2" xfId="1009"/>
    <cellStyle name="_Multiple_Evolution of Revenue Estimates" xfId="1010"/>
    <cellStyle name="_Multiple_Evolution of Revenue Estimates 2" xfId="1011"/>
    <cellStyle name="_Multiple_Exchange Ratio Analysis" xfId="1012"/>
    <cellStyle name="_Multiple_Exchange Ratio Analysis 1 8 02" xfId="1013"/>
    <cellStyle name="_Multiple_Exchange Ratio Analysis 1 8 02 2" xfId="1014"/>
    <cellStyle name="_Multiple_Exchange Ratio Analysis 2" xfId="1015"/>
    <cellStyle name="_Multiple_FV of Share Prices Analysis 5" xfId="1016"/>
    <cellStyle name="_Multiple_FV of Share Prices Analysis 5 2" xfId="1017"/>
    <cellStyle name="_Multiple_FV Shares PF" xfId="1018"/>
    <cellStyle name="_Multiple_FV Shares PF 2" xfId="1019"/>
    <cellStyle name="_Multiple_Historical Financials" xfId="1020"/>
    <cellStyle name="_Multiple_Historical Financials 2" xfId="1021"/>
    <cellStyle name="_Multiple_Lodging Full Year 4+8" xfId="1022"/>
    <cellStyle name="_Multiple_Lodging Full Year 4+8 2" xfId="1023"/>
    <cellStyle name="_Multiple_Marlin PPA 7.29.03 FINAL" xfId="1024"/>
    <cellStyle name="_Multiple_Marlin PPA 7.29.03 FINAL 2" xfId="1025"/>
    <cellStyle name="_Multiple_Rec - Various Accruals" xfId="1026"/>
    <cellStyle name="_Multiple_Rec - Various Accruals 2" xfId="1027"/>
    <cellStyle name="_Multiple_RTS 48 Drivers" xfId="1028"/>
    <cellStyle name="_Multiple_RTS 48 Drivers 2" xfId="1029"/>
    <cellStyle name="_Multiple_Smartportfolio model" xfId="1030"/>
    <cellStyle name="_Multiple_Smartportfolio model 2" xfId="1031"/>
    <cellStyle name="_Multiple_Summary Equity Value_d" xfId="1032"/>
    <cellStyle name="_Multiple_Summary Equity Value_d 2" xfId="1033"/>
    <cellStyle name="_Multiple_Synergy_Revenue Loss Analysis" xfId="1034"/>
    <cellStyle name="_Multiple_Synergy_Revenue Loss Analysis 2" xfId="1035"/>
    <cellStyle name="_Multiple_Template YTD 9-30-01 Updated" xfId="1036"/>
    <cellStyle name="_Multiple_Template YTD 9-30-01 Updated 2" xfId="1037"/>
    <cellStyle name="_Multiple_trance merger_plans 92" xfId="1038"/>
    <cellStyle name="_Multiple_trance merger_plans 92 2" xfId="1039"/>
    <cellStyle name="_Multiple_trance merger_plans 93" xfId="1040"/>
    <cellStyle name="_Multiple_trance merger_plans 93 2" xfId="1041"/>
    <cellStyle name="_Multiple_Transaction Summary" xfId="1042"/>
    <cellStyle name="_Multiple_Transaction Summary 2" xfId="1043"/>
    <cellStyle name="_Multiple_vertical sort by all time high mkt cap" xfId="1044"/>
    <cellStyle name="_Multiple_vertical sort by all time high mkt cap 2" xfId="1045"/>
    <cellStyle name="_Multiple_Washburn Standalone 10-29 v4" xfId="1046"/>
    <cellStyle name="_Multiple_Washburn Standalone 10-29 v4 2" xfId="1047"/>
    <cellStyle name="_MultipleSpace" xfId="1048"/>
    <cellStyle name="_MultipleSpace 2" xfId="1049"/>
    <cellStyle name="_MultipleSpace_24400 - Trademark" xfId="1050"/>
    <cellStyle name="_MultipleSpace_24400 - Trademark 2" xfId="1051"/>
    <cellStyle name="_MultipleSpace_24400 - Trademark_D&amp;P Adjustments" xfId="1052"/>
    <cellStyle name="_MultipleSpace_24400 - Trademark_D&amp;P Adjustments 2" xfId="1053"/>
    <cellStyle name="_MultipleSpace_24400 - Trademark_Dec-06 Purchase Accounting Entries - Step 4 Intangibles and Unfavorable Contracts" xfId="1054"/>
    <cellStyle name="_MultipleSpace_24400 - Trademark_Dec-06 Purchase Accounting Entries - Step 4 Intangibles and Unfavorable Contracts 2" xfId="1055"/>
    <cellStyle name="_MultipleSpace_24400 - Trademark_Dec-06 Purchase Accounting Entries - Step 6" xfId="1056"/>
    <cellStyle name="_MultipleSpace_24400 - Trademark_Dec-06 Purchase Accounting Entries - Step 6 2" xfId="1057"/>
    <cellStyle name="_MultipleSpace_4+8_Drivers" xfId="1058"/>
    <cellStyle name="_MultipleSpace_4+8_Drivers 2" xfId="1059"/>
    <cellStyle name="_MultipleSpace_Analysis" xfId="1060"/>
    <cellStyle name="_MultipleSpace_Analysis 2" xfId="1061"/>
    <cellStyle name="_MultipleSpace_AVP" xfId="1062"/>
    <cellStyle name="_MultipleSpace_AVP 2" xfId="1063"/>
    <cellStyle name="_MultipleSpace_Book1" xfId="1064"/>
    <cellStyle name="_MultipleSpace_Book1 2" xfId="1065"/>
    <cellStyle name="_MultipleSpace_Book1_1" xfId="1066"/>
    <cellStyle name="_MultipleSpace_Book1_1 2" xfId="1067"/>
    <cellStyle name="_MultipleSpace_Cendant Corp Submission" xfId="1068"/>
    <cellStyle name="_MultipleSpace_Cendant Corp Submission 2" xfId="1069"/>
    <cellStyle name="_MultipleSpace_Contribution Analysis_02" xfId="1070"/>
    <cellStyle name="_MultipleSpace_Contribution Analysis_02 2" xfId="1071"/>
    <cellStyle name="_MultipleSpace_contribution_analysis" xfId="1072"/>
    <cellStyle name="_MultipleSpace_contribution_analysis_Goodwill" xfId="1073"/>
    <cellStyle name="_MultipleSpace_DCF Analysis" xfId="1074"/>
    <cellStyle name="_MultipleSpace_DCF Analysis 2" xfId="1075"/>
    <cellStyle name="_MultipleSpace_Evolution of Revenue Estimates" xfId="1076"/>
    <cellStyle name="_MultipleSpace_Evolution of Revenue Estimates 2" xfId="1077"/>
    <cellStyle name="_MultipleSpace_Exchange Ratio Analysis" xfId="1078"/>
    <cellStyle name="_MultipleSpace_Exchange Ratio Analysis 1 8 02" xfId="1079"/>
    <cellStyle name="_MultipleSpace_Exchange Ratio Analysis 1 8 02 2" xfId="1080"/>
    <cellStyle name="_MultipleSpace_Exchange Ratio Analysis 2" xfId="1081"/>
    <cellStyle name="_MultipleSpace_FV of Share Prices Analysis 5" xfId="1082"/>
    <cellStyle name="_MultipleSpace_FV of Share Prices Analysis 5 2" xfId="1083"/>
    <cellStyle name="_MultipleSpace_FV Shares PF" xfId="1084"/>
    <cellStyle name="_MultipleSpace_FV Shares PF 2" xfId="1085"/>
    <cellStyle name="_MultipleSpace_Historical Financials" xfId="1086"/>
    <cellStyle name="_MultipleSpace_Historical Financials 2" xfId="1087"/>
    <cellStyle name="_MultipleSpace_Lodging Full Year 4+8" xfId="1088"/>
    <cellStyle name="_MultipleSpace_Lodging Full Year 4+8 2" xfId="1089"/>
    <cellStyle name="_MultipleSpace_Marlin PPA 7.29.03 FINAL" xfId="1090"/>
    <cellStyle name="_MultipleSpace_Marlin PPA 7.29.03 FINAL 2" xfId="1091"/>
    <cellStyle name="_MultipleSpace_Rec - Various Accruals" xfId="1092"/>
    <cellStyle name="_MultipleSpace_Rec - Various Accruals 2" xfId="1093"/>
    <cellStyle name="_MultipleSpace_RTS 48 Drivers" xfId="1094"/>
    <cellStyle name="_MultipleSpace_RTS 48 Drivers 2" xfId="1095"/>
    <cellStyle name="_MultipleSpace_Smartportfolio model" xfId="1096"/>
    <cellStyle name="_MultipleSpace_Smartportfolio model 2" xfId="1097"/>
    <cellStyle name="_MultipleSpace_Summary Equity Value_d" xfId="1098"/>
    <cellStyle name="_MultipleSpace_Summary Equity Value_d 2" xfId="1099"/>
    <cellStyle name="_MultipleSpace_Synergy_Revenue Loss Analysis" xfId="1100"/>
    <cellStyle name="_MultipleSpace_Synergy_Revenue Loss Analysis 2" xfId="1101"/>
    <cellStyle name="_MultipleSpace_Template YTD 9-30-01 Updated" xfId="1102"/>
    <cellStyle name="_MultipleSpace_Template YTD 9-30-01 Updated 2" xfId="1103"/>
    <cellStyle name="_MultipleSpace_trance merger_plans 92" xfId="1104"/>
    <cellStyle name="_MultipleSpace_trance merger_plans 92 2" xfId="1105"/>
    <cellStyle name="_MultipleSpace_trance merger_plans 93" xfId="1106"/>
    <cellStyle name="_MultipleSpace_trance merger_plans 93 2" xfId="1107"/>
    <cellStyle name="_MultipleSpace_Transaction Summary" xfId="1108"/>
    <cellStyle name="_MultipleSpace_Transaction Summary 2" xfId="1109"/>
    <cellStyle name="_MultipleSpace_vertical sort by all time high mkt cap" xfId="1110"/>
    <cellStyle name="_MultipleSpace_vertical sort by all time high mkt cap 2" xfId="1111"/>
    <cellStyle name="_MultipleSpace_Washburn Standalone 10-29 v4" xfId="1112"/>
    <cellStyle name="_MultipleSpace_Washburn Standalone 10-29 v4 2" xfId="1113"/>
    <cellStyle name="_OMF-Data2002????" xfId="1114"/>
    <cellStyle name="_OMF-Data2002????_1" xfId="1115"/>
    <cellStyle name="_OMF-Data2002????_2" xfId="1116"/>
    <cellStyle name="_OMF-Data2002????_3" xfId="1117"/>
    <cellStyle name="_OMF-Data2002????_4" xfId="1118"/>
    <cellStyle name="_OMF-Data2002????_5" xfId="1119"/>
    <cellStyle name="_OMF-Data2002????_6" xfId="1120"/>
    <cellStyle name="_OMF-Data2002????_6 2" xfId="1121"/>
    <cellStyle name="_OMF-Data2002????_7" xfId="1122"/>
    <cellStyle name="_OMF-Data2002????_8" xfId="1123"/>
    <cellStyle name="_OMF-Data2002????_8_Vectant 3-13-02" xfId="1124"/>
    <cellStyle name="_OMF-Data2002修正予算" xfId="1125"/>
    <cellStyle name="_OMF-Data2002修正予算_1" xfId="1126"/>
    <cellStyle name="_OMF-Data2002修正予算_1_Goodwill" xfId="1127"/>
    <cellStyle name="_OMF-Data2002修正予算_2" xfId="1128"/>
    <cellStyle name="_OMF-Data2002修正予算_2_Goodwill" xfId="1129"/>
    <cellStyle name="_OMF-Data2002修正予算_3" xfId="1130"/>
    <cellStyle name="_OMF-Data2002修正予算_3_Goodwill" xfId="1131"/>
    <cellStyle name="_OMF-Data2002修正予算_4" xfId="1132"/>
    <cellStyle name="_OMF-Data2002修正予算_4_Goodwill" xfId="1133"/>
    <cellStyle name="_OMF-Data2002修正予算_5" xfId="1134"/>
    <cellStyle name="_OMF-Data2002修正予算_6" xfId="1135"/>
    <cellStyle name="_OMF-Data2002修正予算_6 2" xfId="1136"/>
    <cellStyle name="_OMF-Data2002修正予算_6 2_Goodwill" xfId="1137"/>
    <cellStyle name="_OMF-Data2002修正予算_6 3" xfId="1138"/>
    <cellStyle name="_OMF-Data2002修正予算_6_Accum Amort" xfId="1139"/>
    <cellStyle name="_OMF-Data2002修正予算_6_Goodwill" xfId="1140"/>
    <cellStyle name="_OMF-Data2002修正予算_6_Goodwill_1" xfId="1141"/>
    <cellStyle name="_OMF-Data2002修正予算_6_Intangibles" xfId="1142"/>
    <cellStyle name="_OMF-Data2002修正予算_7" xfId="1143"/>
    <cellStyle name="_OMF-Data2002修正予算_7_Goodwill" xfId="1144"/>
    <cellStyle name="_OMF-Data2002修正予算_8" xfId="1145"/>
    <cellStyle name="_OMF-Data2002修正予算_8_Goodwill" xfId="1146"/>
    <cellStyle name="_OMF-Data2002修正予算_8_Vectant 3-13-02" xfId="1147"/>
    <cellStyle name="_OMF-Data2002修正予算_8_Vectant 3-13-02_Goodwill" xfId="1148"/>
    <cellStyle name="_OMF-Data2002修正予算_Goodwill" xfId="1149"/>
    <cellStyle name="_Overall BEV 2003-V4" xfId="1150"/>
    <cellStyle name="_Overall BEV 2003-V4 2" xfId="1151"/>
    <cellStyle name="_Overall BEV 2003-V4 2_Intangibles" xfId="1152"/>
    <cellStyle name="_Overall BEV 2003-V4_Goodwill" xfId="1153"/>
    <cellStyle name="_Percent" xfId="1154"/>
    <cellStyle name="_Percent 2" xfId="1155"/>
    <cellStyle name="_Percent_24400 - Trademark" xfId="1156"/>
    <cellStyle name="_Percent_24400 - Trademark 2" xfId="1157"/>
    <cellStyle name="_Percent_4+8_Drivers" xfId="1158"/>
    <cellStyle name="_Percent_4+8_Drivers 2" xfId="1159"/>
    <cellStyle name="_Percent_Analysis" xfId="1160"/>
    <cellStyle name="_Percent_Analysis 2" xfId="1161"/>
    <cellStyle name="_Percent_AVP" xfId="1162"/>
    <cellStyle name="_Percent_AVP 2" xfId="1163"/>
    <cellStyle name="_Percent_Book 2" xfId="1164"/>
    <cellStyle name="_Percent_Book 2 10" xfId="1165"/>
    <cellStyle name="_Percent_Book 2 10 2" xfId="1166"/>
    <cellStyle name="_Percent_Book 2 10 2 2" xfId="1167"/>
    <cellStyle name="_Percent_Book 2 10 2 2 2" xfId="1168"/>
    <cellStyle name="_Percent_Book 2 10 2 3" xfId="1169"/>
    <cellStyle name="_Percent_Book 2 10 3" xfId="1170"/>
    <cellStyle name="_Percent_Book 2 10 3 2" xfId="1171"/>
    <cellStyle name="_Percent_Book 2 10 4" xfId="1172"/>
    <cellStyle name="_Percent_Book 2 10 4 2" xfId="1173"/>
    <cellStyle name="_Percent_Book 2 10 5" xfId="1174"/>
    <cellStyle name="_Percent_Book 2 11" xfId="1175"/>
    <cellStyle name="_Percent_Book 2 11 2" xfId="1176"/>
    <cellStyle name="_Percent_Book 2 11 2 2" xfId="1177"/>
    <cellStyle name="_Percent_Book 2 11 2 2 2" xfId="1178"/>
    <cellStyle name="_Percent_Book 2 11 2 3" xfId="1179"/>
    <cellStyle name="_Percent_Book 2 11 3" xfId="1180"/>
    <cellStyle name="_Percent_Book 2 11 3 2" xfId="1181"/>
    <cellStyle name="_Percent_Book 2 11 4" xfId="1182"/>
    <cellStyle name="_Percent_Book 2 11 4 2" xfId="1183"/>
    <cellStyle name="_Percent_Book 2 11 5" xfId="1184"/>
    <cellStyle name="_Percent_Book 2 12" xfId="1185"/>
    <cellStyle name="_Percent_Book 2 12 2" xfId="1186"/>
    <cellStyle name="_Percent_Book 2 12 2 2" xfId="1187"/>
    <cellStyle name="_Percent_Book 2 12 3" xfId="1188"/>
    <cellStyle name="_Percent_Book 2 13" xfId="1189"/>
    <cellStyle name="_Percent_Book 2 13 2" xfId="1190"/>
    <cellStyle name="_Percent_Book 2 14" xfId="1191"/>
    <cellStyle name="_Percent_Book 2 2" xfId="1192"/>
    <cellStyle name="_Percent_Book 2 2 2" xfId="1193"/>
    <cellStyle name="_Percent_Book 2 2 2 2" xfId="1194"/>
    <cellStyle name="_Percent_Book 2 2 2 2 2" xfId="1195"/>
    <cellStyle name="_Percent_Book 2 2 2 2 2 2" xfId="1196"/>
    <cellStyle name="_Percent_Book 2 2 2 2 3" xfId="1197"/>
    <cellStyle name="_Percent_Book 2 2 2 3" xfId="1198"/>
    <cellStyle name="_Percent_Book 2 2 2 3 2" xfId="1199"/>
    <cellStyle name="_Percent_Book 2 2 2 4" xfId="1200"/>
    <cellStyle name="_Percent_Book 2 2 2 4 2" xfId="1201"/>
    <cellStyle name="_Percent_Book 2 2 2 5" xfId="1202"/>
    <cellStyle name="_Percent_Book 2 2 3" xfId="1203"/>
    <cellStyle name="_Percent_Book 2 2 3 2" xfId="1204"/>
    <cellStyle name="_Percent_Book 2 2 3 2 2" xfId="1205"/>
    <cellStyle name="_Percent_Book 2 2 3 3" xfId="1206"/>
    <cellStyle name="_Percent_Book 2 2 4" xfId="1207"/>
    <cellStyle name="_Percent_Book 2 2 4 2" xfId="1208"/>
    <cellStyle name="_Percent_Book 2 2 5" xfId="1209"/>
    <cellStyle name="_Percent_Book 2 2 5 2" xfId="1210"/>
    <cellStyle name="_Percent_Book 2 2 6" xfId="1211"/>
    <cellStyle name="_Percent_Book 2 3" xfId="1212"/>
    <cellStyle name="_Percent_Book 2 3 2" xfId="1213"/>
    <cellStyle name="_Percent_Book 2 3 2 2" xfId="1214"/>
    <cellStyle name="_Percent_Book 2 3 2 2 2" xfId="1215"/>
    <cellStyle name="_Percent_Book 2 3 2 2 2 2" xfId="1216"/>
    <cellStyle name="_Percent_Book 2 3 2 2 3" xfId="1217"/>
    <cellStyle name="_Percent_Book 2 3 2 3" xfId="1218"/>
    <cellStyle name="_Percent_Book 2 3 2 3 2" xfId="1219"/>
    <cellStyle name="_Percent_Book 2 3 2 4" xfId="1220"/>
    <cellStyle name="_Percent_Book 2 3 2 4 2" xfId="1221"/>
    <cellStyle name="_Percent_Book 2 3 2 5" xfId="1222"/>
    <cellStyle name="_Percent_Book 2 3 3" xfId="1223"/>
    <cellStyle name="_Percent_Book 2 3 3 2" xfId="1224"/>
    <cellStyle name="_Percent_Book 2 3 3 2 2" xfId="1225"/>
    <cellStyle name="_Percent_Book 2 3 3 3" xfId="1226"/>
    <cellStyle name="_Percent_Book 2 3 4" xfId="1227"/>
    <cellStyle name="_Percent_Book 2 3 4 2" xfId="1228"/>
    <cellStyle name="_Percent_Book 2 3 5" xfId="1229"/>
    <cellStyle name="_Percent_Book 2 3 5 2" xfId="1230"/>
    <cellStyle name="_Percent_Book 2 3 6" xfId="1231"/>
    <cellStyle name="_Percent_Book 2 4" xfId="1232"/>
    <cellStyle name="_Percent_Book 2 4 2" xfId="1233"/>
    <cellStyle name="_Percent_Book 2 4 2 2" xfId="1234"/>
    <cellStyle name="_Percent_Book 2 4 2 2 2" xfId="1235"/>
    <cellStyle name="_Percent_Book 2 4 2 2 2 2" xfId="1236"/>
    <cellStyle name="_Percent_Book 2 4 2 2 3" xfId="1237"/>
    <cellStyle name="_Percent_Book 2 4 2 3" xfId="1238"/>
    <cellStyle name="_Percent_Book 2 4 2 3 2" xfId="1239"/>
    <cellStyle name="_Percent_Book 2 4 2 4" xfId="1240"/>
    <cellStyle name="_Percent_Book 2 4 2 4 2" xfId="1241"/>
    <cellStyle name="_Percent_Book 2 4 2 5" xfId="1242"/>
    <cellStyle name="_Percent_Book 2 4 3" xfId="1243"/>
    <cellStyle name="_Percent_Book 2 4 3 2" xfId="1244"/>
    <cellStyle name="_Percent_Book 2 4 3 2 2" xfId="1245"/>
    <cellStyle name="_Percent_Book 2 4 3 3" xfId="1246"/>
    <cellStyle name="_Percent_Book 2 4 4" xfId="1247"/>
    <cellStyle name="_Percent_Book 2 4 4 2" xfId="1248"/>
    <cellStyle name="_Percent_Book 2 4 5" xfId="1249"/>
    <cellStyle name="_Percent_Book 2 4 5 2" xfId="1250"/>
    <cellStyle name="_Percent_Book 2 4 6" xfId="1251"/>
    <cellStyle name="_Percent_Book 2 5" xfId="1252"/>
    <cellStyle name="_Percent_Book 2 5 2" xfId="1253"/>
    <cellStyle name="_Percent_Book 2 5 2 2" xfId="1254"/>
    <cellStyle name="_Percent_Book 2 5 2 2 2" xfId="1255"/>
    <cellStyle name="_Percent_Book 2 5 2 2 2 2" xfId="1256"/>
    <cellStyle name="_Percent_Book 2 5 2 2 3" xfId="1257"/>
    <cellStyle name="_Percent_Book 2 5 2 3" xfId="1258"/>
    <cellStyle name="_Percent_Book 2 5 2 3 2" xfId="1259"/>
    <cellStyle name="_Percent_Book 2 5 2 4" xfId="1260"/>
    <cellStyle name="_Percent_Book 2 5 2 4 2" xfId="1261"/>
    <cellStyle name="_Percent_Book 2 5 2 5" xfId="1262"/>
    <cellStyle name="_Percent_Book 2 5 3" xfId="1263"/>
    <cellStyle name="_Percent_Book 2 5 3 2" xfId="1264"/>
    <cellStyle name="_Percent_Book 2 5 3 2 2" xfId="1265"/>
    <cellStyle name="_Percent_Book 2 5 3 3" xfId="1266"/>
    <cellStyle name="_Percent_Book 2 5 4" xfId="1267"/>
    <cellStyle name="_Percent_Book 2 5 4 2" xfId="1268"/>
    <cellStyle name="_Percent_Book 2 5 5" xfId="1269"/>
    <cellStyle name="_Percent_Book 2 5 5 2" xfId="1270"/>
    <cellStyle name="_Percent_Book 2 5 6" xfId="1271"/>
    <cellStyle name="_Percent_Book 2 6" xfId="1272"/>
    <cellStyle name="_Percent_Book 2 6 2" xfId="1273"/>
    <cellStyle name="_Percent_Book 2 6 2 2" xfId="1274"/>
    <cellStyle name="_Percent_Book 2 6 2 2 2" xfId="1275"/>
    <cellStyle name="_Percent_Book 2 6 2 2 2 2" xfId="1276"/>
    <cellStyle name="_Percent_Book 2 6 2 2 3" xfId="1277"/>
    <cellStyle name="_Percent_Book 2 6 2 3" xfId="1278"/>
    <cellStyle name="_Percent_Book 2 6 2 3 2" xfId="1279"/>
    <cellStyle name="_Percent_Book 2 6 2 4" xfId="1280"/>
    <cellStyle name="_Percent_Book 2 6 2 4 2" xfId="1281"/>
    <cellStyle name="_Percent_Book 2 6 2 5" xfId="1282"/>
    <cellStyle name="_Percent_Book 2 6 3" xfId="1283"/>
    <cellStyle name="_Percent_Book 2 6 3 2" xfId="1284"/>
    <cellStyle name="_Percent_Book 2 6 3 2 2" xfId="1285"/>
    <cellStyle name="_Percent_Book 2 6 3 3" xfId="1286"/>
    <cellStyle name="_Percent_Book 2 6 4" xfId="1287"/>
    <cellStyle name="_Percent_Book 2 6 4 2" xfId="1288"/>
    <cellStyle name="_Percent_Book 2 6 5" xfId="1289"/>
    <cellStyle name="_Percent_Book 2 6 5 2" xfId="1290"/>
    <cellStyle name="_Percent_Book 2 6 6" xfId="1291"/>
    <cellStyle name="_Percent_Book 2 7" xfId="1292"/>
    <cellStyle name="_Percent_Book 2 7 2" xfId="1293"/>
    <cellStyle name="_Percent_Book 2 7 2 2" xfId="1294"/>
    <cellStyle name="_Percent_Book 2 7 2 2 2" xfId="1295"/>
    <cellStyle name="_Percent_Book 2 7 2 2 2 2" xfId="1296"/>
    <cellStyle name="_Percent_Book 2 7 2 2 3" xfId="1297"/>
    <cellStyle name="_Percent_Book 2 7 2 3" xfId="1298"/>
    <cellStyle name="_Percent_Book 2 7 2 3 2" xfId="1299"/>
    <cellStyle name="_Percent_Book 2 7 2 4" xfId="1300"/>
    <cellStyle name="_Percent_Book 2 7 2 4 2" xfId="1301"/>
    <cellStyle name="_Percent_Book 2 7 2 5" xfId="1302"/>
    <cellStyle name="_Percent_Book 2 7 3" xfId="1303"/>
    <cellStyle name="_Percent_Book 2 7 3 2" xfId="1304"/>
    <cellStyle name="_Percent_Book 2 7 3 2 2" xfId="1305"/>
    <cellStyle name="_Percent_Book 2 7 3 3" xfId="1306"/>
    <cellStyle name="_Percent_Book 2 7 4" xfId="1307"/>
    <cellStyle name="_Percent_Book 2 7 4 2" xfId="1308"/>
    <cellStyle name="_Percent_Book 2 7 5" xfId="1309"/>
    <cellStyle name="_Percent_Book 2 7 5 2" xfId="1310"/>
    <cellStyle name="_Percent_Book 2 7 6" xfId="1311"/>
    <cellStyle name="_Percent_Book 2 8" xfId="1312"/>
    <cellStyle name="_Percent_Book 2 8 2" xfId="1313"/>
    <cellStyle name="_Percent_Book 2 8 2 2" xfId="1314"/>
    <cellStyle name="_Percent_Book 2 8 2 2 2" xfId="1315"/>
    <cellStyle name="_Percent_Book 2 8 2 2 2 2" xfId="1316"/>
    <cellStyle name="_Percent_Book 2 8 2 2 3" xfId="1317"/>
    <cellStyle name="_Percent_Book 2 8 2 3" xfId="1318"/>
    <cellStyle name="_Percent_Book 2 8 2 3 2" xfId="1319"/>
    <cellStyle name="_Percent_Book 2 8 2 4" xfId="1320"/>
    <cellStyle name="_Percent_Book 2 8 2 4 2" xfId="1321"/>
    <cellStyle name="_Percent_Book 2 8 2 5" xfId="1322"/>
    <cellStyle name="_Percent_Book 2 8 3" xfId="1323"/>
    <cellStyle name="_Percent_Book 2 8 3 2" xfId="1324"/>
    <cellStyle name="_Percent_Book 2 8 3 2 2" xfId="1325"/>
    <cellStyle name="_Percent_Book 2 8 3 3" xfId="1326"/>
    <cellStyle name="_Percent_Book 2 8 4" xfId="1327"/>
    <cellStyle name="_Percent_Book 2 8 4 2" xfId="1328"/>
    <cellStyle name="_Percent_Book 2 8 5" xfId="1329"/>
    <cellStyle name="_Percent_Book 2 8 5 2" xfId="1330"/>
    <cellStyle name="_Percent_Book 2 8 6" xfId="1331"/>
    <cellStyle name="_Percent_Book 2 9" xfId="1332"/>
    <cellStyle name="_Percent_Book 2 9 2" xfId="1333"/>
    <cellStyle name="_Percent_Book 2 9 2 2" xfId="1334"/>
    <cellStyle name="_Percent_Book 2 9 2 2 2" xfId="1335"/>
    <cellStyle name="_Percent_Book 2 9 2 2 2 2" xfId="1336"/>
    <cellStyle name="_Percent_Book 2 9 2 2 3" xfId="1337"/>
    <cellStyle name="_Percent_Book 2 9 2 3" xfId="1338"/>
    <cellStyle name="_Percent_Book 2 9 2 3 2" xfId="1339"/>
    <cellStyle name="_Percent_Book 2 9 2 4" xfId="1340"/>
    <cellStyle name="_Percent_Book 2 9 2 4 2" xfId="1341"/>
    <cellStyle name="_Percent_Book 2 9 2 5" xfId="1342"/>
    <cellStyle name="_Percent_Book 2 9 3" xfId="1343"/>
    <cellStyle name="_Percent_Book 2 9 3 2" xfId="1344"/>
    <cellStyle name="_Percent_Book 2 9 3 2 2" xfId="1345"/>
    <cellStyle name="_Percent_Book 2 9 3 3" xfId="1346"/>
    <cellStyle name="_Percent_Book 2 9 4" xfId="1347"/>
    <cellStyle name="_Percent_Book 2 9 4 2" xfId="1348"/>
    <cellStyle name="_Percent_Book 2 9 5" xfId="1349"/>
    <cellStyle name="_Percent_Book 2 9 5 2" xfId="1350"/>
    <cellStyle name="_Percent_Book 2 9 6" xfId="1351"/>
    <cellStyle name="_Percent_Book1" xfId="1352"/>
    <cellStyle name="_Percent_Book1 2" xfId="1353"/>
    <cellStyle name="_Percent_Book4" xfId="1354"/>
    <cellStyle name="_Percent_Book4 10" xfId="1355"/>
    <cellStyle name="_Percent_Book4 10 2" xfId="1356"/>
    <cellStyle name="_Percent_Book4 10 2 2" xfId="1357"/>
    <cellStyle name="_Percent_Book4 10 2 2 2" xfId="1358"/>
    <cellStyle name="_Percent_Book4 10 2 3" xfId="1359"/>
    <cellStyle name="_Percent_Book4 10 3" xfId="1360"/>
    <cellStyle name="_Percent_Book4 10 3 2" xfId="1361"/>
    <cellStyle name="_Percent_Book4 10 4" xfId="1362"/>
    <cellStyle name="_Percent_Book4 10 4 2" xfId="1363"/>
    <cellStyle name="_Percent_Book4 10 5" xfId="1364"/>
    <cellStyle name="_Percent_Book4 11" xfId="1365"/>
    <cellStyle name="_Percent_Book4 11 2" xfId="1366"/>
    <cellStyle name="_Percent_Book4 11 2 2" xfId="1367"/>
    <cellStyle name="_Percent_Book4 11 2 2 2" xfId="1368"/>
    <cellStyle name="_Percent_Book4 11 2 3" xfId="1369"/>
    <cellStyle name="_Percent_Book4 11 3" xfId="1370"/>
    <cellStyle name="_Percent_Book4 11 3 2" xfId="1371"/>
    <cellStyle name="_Percent_Book4 11 4" xfId="1372"/>
    <cellStyle name="_Percent_Book4 11 4 2" xfId="1373"/>
    <cellStyle name="_Percent_Book4 11 5" xfId="1374"/>
    <cellStyle name="_Percent_Book4 12" xfId="1375"/>
    <cellStyle name="_Percent_Book4 12 2" xfId="1376"/>
    <cellStyle name="_Percent_Book4 12 2 2" xfId="1377"/>
    <cellStyle name="_Percent_Book4 12 3" xfId="1378"/>
    <cellStyle name="_Percent_Book4 13" xfId="1379"/>
    <cellStyle name="_Percent_Book4 13 2" xfId="1380"/>
    <cellStyle name="_Percent_Book4 14" xfId="1381"/>
    <cellStyle name="_Percent_Book4 2" xfId="1382"/>
    <cellStyle name="_Percent_Book4 2 2" xfId="1383"/>
    <cellStyle name="_Percent_Book4 2 2 2" xfId="1384"/>
    <cellStyle name="_Percent_Book4 2 2 2 2" xfId="1385"/>
    <cellStyle name="_Percent_Book4 2 2 2 2 2" xfId="1386"/>
    <cellStyle name="_Percent_Book4 2 2 2 3" xfId="1387"/>
    <cellStyle name="_Percent_Book4 2 2 3" xfId="1388"/>
    <cellStyle name="_Percent_Book4 2 2 3 2" xfId="1389"/>
    <cellStyle name="_Percent_Book4 2 2 4" xfId="1390"/>
    <cellStyle name="_Percent_Book4 2 2 4 2" xfId="1391"/>
    <cellStyle name="_Percent_Book4 2 2 5" xfId="1392"/>
    <cellStyle name="_Percent_Book4 2 3" xfId="1393"/>
    <cellStyle name="_Percent_Book4 2 3 2" xfId="1394"/>
    <cellStyle name="_Percent_Book4 2 3 2 2" xfId="1395"/>
    <cellStyle name="_Percent_Book4 2 3 3" xfId="1396"/>
    <cellStyle name="_Percent_Book4 2 4" xfId="1397"/>
    <cellStyle name="_Percent_Book4 2 4 2" xfId="1398"/>
    <cellStyle name="_Percent_Book4 2 5" xfId="1399"/>
    <cellStyle name="_Percent_Book4 2 5 2" xfId="1400"/>
    <cellStyle name="_Percent_Book4 2 6" xfId="1401"/>
    <cellStyle name="_Percent_Book4 3" xfId="1402"/>
    <cellStyle name="_Percent_Book4 3 2" xfId="1403"/>
    <cellStyle name="_Percent_Book4 3 2 2" xfId="1404"/>
    <cellStyle name="_Percent_Book4 3 2 2 2" xfId="1405"/>
    <cellStyle name="_Percent_Book4 3 2 2 2 2" xfId="1406"/>
    <cellStyle name="_Percent_Book4 3 2 2 3" xfId="1407"/>
    <cellStyle name="_Percent_Book4 3 2 3" xfId="1408"/>
    <cellStyle name="_Percent_Book4 3 2 3 2" xfId="1409"/>
    <cellStyle name="_Percent_Book4 3 2 4" xfId="1410"/>
    <cellStyle name="_Percent_Book4 3 2 4 2" xfId="1411"/>
    <cellStyle name="_Percent_Book4 3 2 5" xfId="1412"/>
    <cellStyle name="_Percent_Book4 3 3" xfId="1413"/>
    <cellStyle name="_Percent_Book4 3 3 2" xfId="1414"/>
    <cellStyle name="_Percent_Book4 3 3 2 2" xfId="1415"/>
    <cellStyle name="_Percent_Book4 3 3 3" xfId="1416"/>
    <cellStyle name="_Percent_Book4 3 4" xfId="1417"/>
    <cellStyle name="_Percent_Book4 3 4 2" xfId="1418"/>
    <cellStyle name="_Percent_Book4 3 5" xfId="1419"/>
    <cellStyle name="_Percent_Book4 3 5 2" xfId="1420"/>
    <cellStyle name="_Percent_Book4 3 6" xfId="1421"/>
    <cellStyle name="_Percent_Book4 4" xfId="1422"/>
    <cellStyle name="_Percent_Book4 4 2" xfId="1423"/>
    <cellStyle name="_Percent_Book4 4 2 2" xfId="1424"/>
    <cellStyle name="_Percent_Book4 4 2 2 2" xfId="1425"/>
    <cellStyle name="_Percent_Book4 4 2 2 2 2" xfId="1426"/>
    <cellStyle name="_Percent_Book4 4 2 2 3" xfId="1427"/>
    <cellStyle name="_Percent_Book4 4 2 3" xfId="1428"/>
    <cellStyle name="_Percent_Book4 4 2 3 2" xfId="1429"/>
    <cellStyle name="_Percent_Book4 4 2 4" xfId="1430"/>
    <cellStyle name="_Percent_Book4 4 2 4 2" xfId="1431"/>
    <cellStyle name="_Percent_Book4 4 2 5" xfId="1432"/>
    <cellStyle name="_Percent_Book4 4 3" xfId="1433"/>
    <cellStyle name="_Percent_Book4 4 3 2" xfId="1434"/>
    <cellStyle name="_Percent_Book4 4 3 2 2" xfId="1435"/>
    <cellStyle name="_Percent_Book4 4 3 3" xfId="1436"/>
    <cellStyle name="_Percent_Book4 4 4" xfId="1437"/>
    <cellStyle name="_Percent_Book4 4 4 2" xfId="1438"/>
    <cellStyle name="_Percent_Book4 4 5" xfId="1439"/>
    <cellStyle name="_Percent_Book4 4 5 2" xfId="1440"/>
    <cellStyle name="_Percent_Book4 4 6" xfId="1441"/>
    <cellStyle name="_Percent_Book4 5" xfId="1442"/>
    <cellStyle name="_Percent_Book4 5 2" xfId="1443"/>
    <cellStyle name="_Percent_Book4 5 2 2" xfId="1444"/>
    <cellStyle name="_Percent_Book4 5 2 2 2" xfId="1445"/>
    <cellStyle name="_Percent_Book4 5 2 2 2 2" xfId="1446"/>
    <cellStyle name="_Percent_Book4 5 2 2 3" xfId="1447"/>
    <cellStyle name="_Percent_Book4 5 2 3" xfId="1448"/>
    <cellStyle name="_Percent_Book4 5 2 3 2" xfId="1449"/>
    <cellStyle name="_Percent_Book4 5 2 4" xfId="1450"/>
    <cellStyle name="_Percent_Book4 5 2 4 2" xfId="1451"/>
    <cellStyle name="_Percent_Book4 5 2 5" xfId="1452"/>
    <cellStyle name="_Percent_Book4 5 3" xfId="1453"/>
    <cellStyle name="_Percent_Book4 5 3 2" xfId="1454"/>
    <cellStyle name="_Percent_Book4 5 3 2 2" xfId="1455"/>
    <cellStyle name="_Percent_Book4 5 3 3" xfId="1456"/>
    <cellStyle name="_Percent_Book4 5 4" xfId="1457"/>
    <cellStyle name="_Percent_Book4 5 4 2" xfId="1458"/>
    <cellStyle name="_Percent_Book4 5 5" xfId="1459"/>
    <cellStyle name="_Percent_Book4 5 5 2" xfId="1460"/>
    <cellStyle name="_Percent_Book4 5 6" xfId="1461"/>
    <cellStyle name="_Percent_Book4 6" xfId="1462"/>
    <cellStyle name="_Percent_Book4 6 2" xfId="1463"/>
    <cellStyle name="_Percent_Book4 6 2 2" xfId="1464"/>
    <cellStyle name="_Percent_Book4 6 2 2 2" xfId="1465"/>
    <cellStyle name="_Percent_Book4 6 2 2 2 2" xfId="1466"/>
    <cellStyle name="_Percent_Book4 6 2 2 3" xfId="1467"/>
    <cellStyle name="_Percent_Book4 6 2 3" xfId="1468"/>
    <cellStyle name="_Percent_Book4 6 2 3 2" xfId="1469"/>
    <cellStyle name="_Percent_Book4 6 2 4" xfId="1470"/>
    <cellStyle name="_Percent_Book4 6 2 4 2" xfId="1471"/>
    <cellStyle name="_Percent_Book4 6 2 5" xfId="1472"/>
    <cellStyle name="_Percent_Book4 6 3" xfId="1473"/>
    <cellStyle name="_Percent_Book4 6 3 2" xfId="1474"/>
    <cellStyle name="_Percent_Book4 6 3 2 2" xfId="1475"/>
    <cellStyle name="_Percent_Book4 6 3 3" xfId="1476"/>
    <cellStyle name="_Percent_Book4 6 4" xfId="1477"/>
    <cellStyle name="_Percent_Book4 6 4 2" xfId="1478"/>
    <cellStyle name="_Percent_Book4 6 5" xfId="1479"/>
    <cellStyle name="_Percent_Book4 6 5 2" xfId="1480"/>
    <cellStyle name="_Percent_Book4 6 6" xfId="1481"/>
    <cellStyle name="_Percent_Book4 7" xfId="1482"/>
    <cellStyle name="_Percent_Book4 7 2" xfId="1483"/>
    <cellStyle name="_Percent_Book4 7 2 2" xfId="1484"/>
    <cellStyle name="_Percent_Book4 7 2 2 2" xfId="1485"/>
    <cellStyle name="_Percent_Book4 7 2 2 2 2" xfId="1486"/>
    <cellStyle name="_Percent_Book4 7 2 2 3" xfId="1487"/>
    <cellStyle name="_Percent_Book4 7 2 3" xfId="1488"/>
    <cellStyle name="_Percent_Book4 7 2 3 2" xfId="1489"/>
    <cellStyle name="_Percent_Book4 7 2 4" xfId="1490"/>
    <cellStyle name="_Percent_Book4 7 2 4 2" xfId="1491"/>
    <cellStyle name="_Percent_Book4 7 2 5" xfId="1492"/>
    <cellStyle name="_Percent_Book4 7 3" xfId="1493"/>
    <cellStyle name="_Percent_Book4 7 3 2" xfId="1494"/>
    <cellStyle name="_Percent_Book4 7 3 2 2" xfId="1495"/>
    <cellStyle name="_Percent_Book4 7 3 3" xfId="1496"/>
    <cellStyle name="_Percent_Book4 7 4" xfId="1497"/>
    <cellStyle name="_Percent_Book4 7 4 2" xfId="1498"/>
    <cellStyle name="_Percent_Book4 7 5" xfId="1499"/>
    <cellStyle name="_Percent_Book4 7 5 2" xfId="1500"/>
    <cellStyle name="_Percent_Book4 7 6" xfId="1501"/>
    <cellStyle name="_Percent_Book4 8" xfId="1502"/>
    <cellStyle name="_Percent_Book4 8 2" xfId="1503"/>
    <cellStyle name="_Percent_Book4 8 2 2" xfId="1504"/>
    <cellStyle name="_Percent_Book4 8 2 2 2" xfId="1505"/>
    <cellStyle name="_Percent_Book4 8 2 2 2 2" xfId="1506"/>
    <cellStyle name="_Percent_Book4 8 2 2 3" xfId="1507"/>
    <cellStyle name="_Percent_Book4 8 2 3" xfId="1508"/>
    <cellStyle name="_Percent_Book4 8 2 3 2" xfId="1509"/>
    <cellStyle name="_Percent_Book4 8 2 4" xfId="1510"/>
    <cellStyle name="_Percent_Book4 8 2 4 2" xfId="1511"/>
    <cellStyle name="_Percent_Book4 8 2 5" xfId="1512"/>
    <cellStyle name="_Percent_Book4 8 3" xfId="1513"/>
    <cellStyle name="_Percent_Book4 8 3 2" xfId="1514"/>
    <cellStyle name="_Percent_Book4 8 3 2 2" xfId="1515"/>
    <cellStyle name="_Percent_Book4 8 3 3" xfId="1516"/>
    <cellStyle name="_Percent_Book4 8 4" xfId="1517"/>
    <cellStyle name="_Percent_Book4 8 4 2" xfId="1518"/>
    <cellStyle name="_Percent_Book4 8 5" xfId="1519"/>
    <cellStyle name="_Percent_Book4 8 5 2" xfId="1520"/>
    <cellStyle name="_Percent_Book4 8 6" xfId="1521"/>
    <cellStyle name="_Percent_Book4 9" xfId="1522"/>
    <cellStyle name="_Percent_Book4 9 2" xfId="1523"/>
    <cellStyle name="_Percent_Book4 9 2 2" xfId="1524"/>
    <cellStyle name="_Percent_Book4 9 2 2 2" xfId="1525"/>
    <cellStyle name="_Percent_Book4 9 2 2 2 2" xfId="1526"/>
    <cellStyle name="_Percent_Book4 9 2 2 3" xfId="1527"/>
    <cellStyle name="_Percent_Book4 9 2 3" xfId="1528"/>
    <cellStyle name="_Percent_Book4 9 2 3 2" xfId="1529"/>
    <cellStyle name="_Percent_Book4 9 2 4" xfId="1530"/>
    <cellStyle name="_Percent_Book4 9 2 4 2" xfId="1531"/>
    <cellStyle name="_Percent_Book4 9 2 5" xfId="1532"/>
    <cellStyle name="_Percent_Book4 9 3" xfId="1533"/>
    <cellStyle name="_Percent_Book4 9 3 2" xfId="1534"/>
    <cellStyle name="_Percent_Book4 9 3 2 2" xfId="1535"/>
    <cellStyle name="_Percent_Book4 9 3 3" xfId="1536"/>
    <cellStyle name="_Percent_Book4 9 4" xfId="1537"/>
    <cellStyle name="_Percent_Book4 9 4 2" xfId="1538"/>
    <cellStyle name="_Percent_Book4 9 5" xfId="1539"/>
    <cellStyle name="_Percent_Book4 9 5 2" xfId="1540"/>
    <cellStyle name="_Percent_Book4 9 6" xfId="1541"/>
    <cellStyle name="_Percent_Cendant Corp Submission" xfId="1542"/>
    <cellStyle name="_Percent_Cendant Corp Submission 2" xfId="1543"/>
    <cellStyle name="_Percent_contribution_analysis" xfId="1544"/>
    <cellStyle name="_Percent_contribution_analysis_Goodwill" xfId="1545"/>
    <cellStyle name="_Percent_dcf" xfId="1546"/>
    <cellStyle name="_Percent_dcf 2" xfId="1547"/>
    <cellStyle name="_Percent_EY sanity check" xfId="1548"/>
    <cellStyle name="_Percent_EY sanity check 2" xfId="1549"/>
    <cellStyle name="_Percent_Lodging Full Year 4+8" xfId="1550"/>
    <cellStyle name="_Percent_Lodging Full Year 4+8 2" xfId="1551"/>
    <cellStyle name="_Percent_Rec - Various Accruals" xfId="1552"/>
    <cellStyle name="_Percent_Rec - Various Accruals 2" xfId="1553"/>
    <cellStyle name="_Percent_RTS 48 Drivers" xfId="1554"/>
    <cellStyle name="_Percent_RTS 48 Drivers 2" xfId="1555"/>
    <cellStyle name="_Percent_Smartportfolio model" xfId="1556"/>
    <cellStyle name="_Percent_Smartportfolio model 2" xfId="1557"/>
    <cellStyle name="_PercentSpace" xfId="1558"/>
    <cellStyle name="_PercentSpace 2" xfId="1559"/>
    <cellStyle name="_PercentSpace_24400 - Trademark" xfId="1560"/>
    <cellStyle name="_PercentSpace_24400 - Trademark 2" xfId="1561"/>
    <cellStyle name="_PercentSpace_4+8_Drivers" xfId="1562"/>
    <cellStyle name="_PercentSpace_4+8_Drivers 2" xfId="1563"/>
    <cellStyle name="_PercentSpace_Analysis" xfId="1564"/>
    <cellStyle name="_PercentSpace_Analysis 2" xfId="1565"/>
    <cellStyle name="_PercentSpace_AVP" xfId="1566"/>
    <cellStyle name="_PercentSpace_AVP 2" xfId="1567"/>
    <cellStyle name="_PercentSpace_Book1" xfId="1568"/>
    <cellStyle name="_PercentSpace_Book1 2" xfId="1569"/>
    <cellStyle name="_PercentSpace_Cendant Corp Submission" xfId="1570"/>
    <cellStyle name="_PercentSpace_Cendant Corp Submission 2" xfId="1571"/>
    <cellStyle name="_PercentSpace_contribution_analysis" xfId="1572"/>
    <cellStyle name="_PercentSpace_contribution_analysis_Goodwill" xfId="1573"/>
    <cellStyle name="_PercentSpace_Lodging Full Year 4+8" xfId="1574"/>
    <cellStyle name="_PercentSpace_Lodging Full Year 4+8 2" xfId="1575"/>
    <cellStyle name="_PercentSpace_Rec - Various Accruals" xfId="1576"/>
    <cellStyle name="_PercentSpace_Rec - Various Accruals 2" xfId="1577"/>
    <cellStyle name="_PercentSpace_RTS 48 Drivers" xfId="1578"/>
    <cellStyle name="_PercentSpace_RTS 48 Drivers 2" xfId="1579"/>
    <cellStyle name="_PercentSpace_Smartportfolio model" xfId="1580"/>
    <cellStyle name="_PercentSpace_Smartportfolio model 2" xfId="1581"/>
    <cellStyle name="_Project Vertical - Draft QoE  Support (2.10.04)" xfId="1582"/>
    <cellStyle name="_Project Vertical - Draft QoE  Support (2.10.04) 2" xfId="1583"/>
    <cellStyle name="_Project Vertical - Draft QoE  Support (2.10.04)_Accum Amort" xfId="1584"/>
    <cellStyle name="_Project Vertical - Draft QoE  Support (2.10.04)_AMERICAS_Cash Flow Rollforward -Monthly-Mar-10" xfId="1585"/>
    <cellStyle name="_Project Vertical - Draft QoE  Support (2.10.04)_Cash Flow Quarterly Schedules" xfId="1586"/>
    <cellStyle name="_Project Vertical - Draft QoE  Support (2.10.04)_Goodwill" xfId="1587"/>
    <cellStyle name="_Project Vertical - Draft QoE  Support (2.10.04)_Intangibles" xfId="1588"/>
    <cellStyle name="_Project Vertical - NA PL Analysis Updated with FY03 Actual 2.5.04" xfId="1589"/>
    <cellStyle name="_Project Vertical - NA PL Analysis Updated with FY03 Actual 2.5.04 2" xfId="1590"/>
    <cellStyle name="_Project Vertical - NA PL Analysis Updated with FY03 Actual 2.5.04_Accum Amort" xfId="1591"/>
    <cellStyle name="_Project Vertical - NA PL Analysis Updated with FY03 Actual 2.5.04_AMERICAS_Cash Flow Rollforward -Monthly-Mar-10" xfId="1592"/>
    <cellStyle name="_Project Vertical - NA PL Analysis Updated with FY03 Actual 2.5.04_Cash Flow Quarterly Schedules" xfId="1593"/>
    <cellStyle name="_Project Vertical - NA PL Analysis Updated with FY03 Actual 2.5.04_Goodwill" xfId="1594"/>
    <cellStyle name="_Project Vertical - NA PL Analysis Updated with FY03 Actual 2.5.04_Intangibles" xfId="1595"/>
    <cellStyle name="_Q1 Financial Statements" xfId="1596"/>
    <cellStyle name="_Q1 Financial Statements 2" xfId="1597"/>
    <cellStyle name="_Q1 Financial Statements_Accum Amort" xfId="1598"/>
    <cellStyle name="_Q1 Financial Statements_AMERICAS_Cash Flow Rollforward -Monthly-Mar-10" xfId="1599"/>
    <cellStyle name="_Q1 Financial Statements_Cash Flow Quarterly Schedules" xfId="1600"/>
    <cellStyle name="_Q1 Financial Statements_Goodwill" xfId="1601"/>
    <cellStyle name="_Q1 Financial Statements_Intangibles" xfId="1602"/>
    <cellStyle name="_Sales forecast" xfId="1603"/>
    <cellStyle name="_Sales forecast_1" xfId="1604"/>
    <cellStyle name="_Sales forecast_1_Goodwill" xfId="1605"/>
    <cellStyle name="_Sales forecast_1_Goodwill_1" xfId="1606"/>
    <cellStyle name="_Sales forecast_1_Vectant 3-13-02" xfId="1607"/>
    <cellStyle name="_Sales forecast_1_Vectant 3-13-02_Goodwill" xfId="1608"/>
    <cellStyle name="_Sales forecast_1_Vectant 3-13-02_Goodwill_1" xfId="1609"/>
    <cellStyle name="_Sales forecast_2" xfId="1610"/>
    <cellStyle name="_Sales forecast_2 2" xfId="1611"/>
    <cellStyle name="_Sales forecast_2 2_Goodwill" xfId="1612"/>
    <cellStyle name="_Sales forecast_2 3" xfId="1613"/>
    <cellStyle name="_Sales forecast_2_Accum Amort" xfId="1614"/>
    <cellStyle name="_Sales forecast_2_Goodwill" xfId="1615"/>
    <cellStyle name="_Sales forecast_2_Goodwill_1" xfId="1616"/>
    <cellStyle name="_Sales forecast_2_Intangibles" xfId="1617"/>
    <cellStyle name="_Sales forecast_3" xfId="1618"/>
    <cellStyle name="_Sales forecast_3_Goodwill" xfId="1619"/>
    <cellStyle name="_Sales forecast_3_Goodwill_1" xfId="1620"/>
    <cellStyle name="_Sales forecast_4" xfId="1621"/>
    <cellStyle name="_Sales forecast_4_Goodwill" xfId="1622"/>
    <cellStyle name="_Sales forecast_5" xfId="1623"/>
    <cellStyle name="_Sales forecast_5_Goodwill" xfId="1624"/>
    <cellStyle name="_Sales forecast_5_Goodwill_1" xfId="1625"/>
    <cellStyle name="_Sales forecast_6" xfId="1626"/>
    <cellStyle name="_Sales forecast_6_AMERICAS_Cash Flow Rollforward -Monthly-Mar-10" xfId="1627"/>
    <cellStyle name="_Sales forecast_6_AMERICAS_Cash Flow Rollforward -Monthly-Mar-10_Goodwill" xfId="1628"/>
    <cellStyle name="_Sales forecast_6_Cash Flow Quarterly Schedules" xfId="1629"/>
    <cellStyle name="_Sales forecast_6_Cash Flow Quarterly Schedules_Goodwill" xfId="1630"/>
    <cellStyle name="_Sales forecast_6_Goodwill" xfId="1631"/>
    <cellStyle name="_Sales forecast_7" xfId="1632"/>
    <cellStyle name="_Sales forecast_7_Goodwill" xfId="1633"/>
    <cellStyle name="_Sales forecast_8" xfId="1634"/>
    <cellStyle name="_Sales forecast_8_Goodwill" xfId="1635"/>
    <cellStyle name="_Sales forecast_8_Goodwill_1" xfId="1636"/>
    <cellStyle name="_Sales forecast_Goodwill" xfId="1637"/>
    <cellStyle name="_Sales forecast_Goodwill_1" xfId="1638"/>
    <cellStyle name="_Sales-dummy" xfId="1639"/>
    <cellStyle name="_Sales-dummy_1" xfId="1640"/>
    <cellStyle name="_Sales-dummy_1_Goodwill" xfId="1641"/>
    <cellStyle name="_Sales-dummy_1_Goodwill_1" xfId="1642"/>
    <cellStyle name="_Sales-dummy_2" xfId="1643"/>
    <cellStyle name="_Sales-dummy_2_Goodwill" xfId="1644"/>
    <cellStyle name="_Sales-dummy_2_Goodwill_1" xfId="1645"/>
    <cellStyle name="_Sales-dummy_3" xfId="1646"/>
    <cellStyle name="_Sales-dummy_3_Goodwill" xfId="1647"/>
    <cellStyle name="_Sales-dummy_4" xfId="1648"/>
    <cellStyle name="_Sales-dummy_4_Goodwill" xfId="1649"/>
    <cellStyle name="_Sales-dummy_4_Goodwill_1" xfId="1650"/>
    <cellStyle name="_Sales-dummy_5" xfId="1651"/>
    <cellStyle name="_Sales-dummy_5_Goodwill" xfId="1652"/>
    <cellStyle name="_Sales-dummy_5_Goodwill_1" xfId="1653"/>
    <cellStyle name="_Sales-dummy_6" xfId="1654"/>
    <cellStyle name="_Sales-dummy_6_Goodwill" xfId="1655"/>
    <cellStyle name="_Sales-dummy_7" xfId="1656"/>
    <cellStyle name="_Sales-dummy_7 2" xfId="1657"/>
    <cellStyle name="_Sales-dummy_7 2_Goodwill" xfId="1658"/>
    <cellStyle name="_Sales-dummy_7 3" xfId="1659"/>
    <cellStyle name="_Sales-dummy_7_Accum Amort" xfId="1660"/>
    <cellStyle name="_Sales-dummy_7_Goodwill" xfId="1661"/>
    <cellStyle name="_Sales-dummy_7_Goodwill_1" xfId="1662"/>
    <cellStyle name="_Sales-dummy_7_Intangibles" xfId="1663"/>
    <cellStyle name="_Sales-dummy_8" xfId="1664"/>
    <cellStyle name="_Sales-dummy_8_Goodwill" xfId="1665"/>
    <cellStyle name="_Sales-dummy_8_Goodwill_1" xfId="1666"/>
    <cellStyle name="_Sales-dummy_9" xfId="1667"/>
    <cellStyle name="_Sales-dummy_9_Goodwill" xfId="1668"/>
    <cellStyle name="_Sales-dummy_9_Goodwill_1" xfId="1669"/>
    <cellStyle name="_Sales-dummy_9_Vectant 3-13-02" xfId="1670"/>
    <cellStyle name="_Sales-dummy_9_Vectant 3-13-02_Goodwill" xfId="1671"/>
    <cellStyle name="_Sales-dummy_9_Vectant 3-13-02_Goodwill_1" xfId="1672"/>
    <cellStyle name="_Sales-dummy_AMERICAS_Cash Flow Rollforward -Monthly-Mar-10" xfId="1673"/>
    <cellStyle name="_Sales-dummy_AMERICAS_Cash Flow Rollforward -Monthly-Mar-10_Goodwill" xfId="1674"/>
    <cellStyle name="_Sales-dummy_Cash Flow Quarterly Schedules" xfId="1675"/>
    <cellStyle name="_Sales-dummy_Cash Flow Quarterly Schedules_Goodwill" xfId="1676"/>
    <cellStyle name="_Sales-dummy_Goodwill" xfId="1677"/>
    <cellStyle name="_SubHeading" xfId="1678"/>
    <cellStyle name="_SubHeading_03  lgto merger_plans_Bid_jt" xfId="1679"/>
    <cellStyle name="_SubHeading_03  lgto merger_plans_Bid_jt 2" xfId="1680"/>
    <cellStyle name="_SubHeading_03  lgto merger_plans_Bid_jt_Accum Amort" xfId="1681"/>
    <cellStyle name="_SubHeading_03  lgto merger_plans_Bid_jt_AMERICAS_Cash Flow Rollforward -Monthly-Mar-10" xfId="1682"/>
    <cellStyle name="_SubHeading_03  lgto merger_plans_Bid_jt_Cash Flow Quarterly Schedules" xfId="1683"/>
    <cellStyle name="_SubHeading_03  lgto merger_plans_Bid_jt_Goodwill" xfId="1684"/>
    <cellStyle name="_SubHeading_03  lgto merger_plans_Bid_jt_Intangibles" xfId="1685"/>
    <cellStyle name="_SubHeading_BMC MP" xfId="1686"/>
    <cellStyle name="_SubHeading_Book1" xfId="1687"/>
    <cellStyle name="_SubHeading_Contribution Analysis_02" xfId="1688"/>
    <cellStyle name="_SubHeading_Evolution of Revenue Estimates" xfId="1689"/>
    <cellStyle name="_SubHeading_prestemp" xfId="1690"/>
    <cellStyle name="_SubHeading_prestemp 2" xfId="1691"/>
    <cellStyle name="_SubHeading_prestemp_Accum Amort" xfId="1692"/>
    <cellStyle name="_SubHeading_prestemp_AMERICAS_Cash Flow Rollforward -Monthly-Mar-10" xfId="1693"/>
    <cellStyle name="_SubHeading_prestemp_Cash Flow Quarterly Schedules" xfId="1694"/>
    <cellStyle name="_SubHeading_prestemp_Goodwill" xfId="1695"/>
    <cellStyle name="_SubHeading_prestemp_Intangibles" xfId="1696"/>
    <cellStyle name="_SubHeading_Summary Equity Value_d" xfId="1697"/>
    <cellStyle name="_SubHeading_Synergy_Revenue Loss Analysis" xfId="1698"/>
    <cellStyle name="_SubHeading_The Software CSC_cg" xfId="1699"/>
    <cellStyle name="_SubHeading_vertical sort by all time high mkt cap" xfId="1700"/>
    <cellStyle name="_Synergies v21" xfId="1701"/>
    <cellStyle name="_Synergies v21 2" xfId="1702"/>
    <cellStyle name="_Synergies v21_Goodwill" xfId="1703"/>
    <cellStyle name="_Table" xfId="1704"/>
    <cellStyle name="_Table_24400 - Trademark" xfId="1705"/>
    <cellStyle name="_Table_24400 - Trademark 10" xfId="1706"/>
    <cellStyle name="_Table_24400 - Trademark 10 2" xfId="1707"/>
    <cellStyle name="_Table_24400 - Trademark 10 2 2" xfId="1708"/>
    <cellStyle name="_Table_24400 - Trademark 10 3" xfId="1709"/>
    <cellStyle name="_Table_24400 - Trademark 10 4" xfId="1710"/>
    <cellStyle name="_Table_24400 - Trademark 10_Acquisitions - Other" xfId="1711"/>
    <cellStyle name="_Table_24400 - Trademark 10_Acquisitions - Other 2" xfId="1712"/>
    <cellStyle name="_Table_24400 - Trademark 10_Acquisitions - Other 2 2" xfId="1713"/>
    <cellStyle name="_Table_24400 - Trademark 10_Acquisitions - Other 3" xfId="1714"/>
    <cellStyle name="_Table_24400 - Trademark 10_Acquisitions - Other 4" xfId="1715"/>
    <cellStyle name="_Table_24400 - Trademark 11" xfId="1716"/>
    <cellStyle name="_Table_24400 - Trademark 12" xfId="1717"/>
    <cellStyle name="_Table_24400 - Trademark 2" xfId="1718"/>
    <cellStyle name="_Table_24400 - Trademark 2 2" xfId="1719"/>
    <cellStyle name="_Table_24400 - Trademark 2 2 2" xfId="1720"/>
    <cellStyle name="_Table_24400 - Trademark 2 2 2 2" xfId="1721"/>
    <cellStyle name="_Table_24400 - Trademark 2 2 3" xfId="1722"/>
    <cellStyle name="_Table_24400 - Trademark 2 2 4" xfId="1723"/>
    <cellStyle name="_Table_24400 - Trademark 2 2_Acquisitions - Other" xfId="1724"/>
    <cellStyle name="_Table_24400 - Trademark 2 2_Acquisitions - Other 2" xfId="1725"/>
    <cellStyle name="_Table_24400 - Trademark 2 2_Acquisitions - Other 2 2" xfId="1726"/>
    <cellStyle name="_Table_24400 - Trademark 2 2_Acquisitions - Other 3" xfId="1727"/>
    <cellStyle name="_Table_24400 - Trademark 2 2_Acquisitions - Other 4" xfId="1728"/>
    <cellStyle name="_Table_24400 - Trademark 2 2_Intangibles" xfId="1729"/>
    <cellStyle name="_Table_24400 - Trademark 2 2_Intangibles 2" xfId="1730"/>
    <cellStyle name="_Table_24400 - Trademark 2 2_Intangibles 2 2" xfId="1731"/>
    <cellStyle name="_Table_24400 - Trademark 2 2_Intangibles 3" xfId="1732"/>
    <cellStyle name="_Table_24400 - Trademark 2 2_Intangibles 4" xfId="1733"/>
    <cellStyle name="_Table_24400 - Trademark 2 2_Intangibles_Acquisitions - Other" xfId="1734"/>
    <cellStyle name="_Table_24400 - Trademark 2 2_Intangibles_Acquisitions - Other 2" xfId="1735"/>
    <cellStyle name="_Table_24400 - Trademark 2 2_Intangibles_Acquisitions - Other 2 2" xfId="1736"/>
    <cellStyle name="_Table_24400 - Trademark 2 2_Intangibles_Acquisitions - Other 3" xfId="1737"/>
    <cellStyle name="_Table_24400 - Trademark 2 2_Intangibles_Acquisitions - Other 4" xfId="1738"/>
    <cellStyle name="_Table_24400 - Trademark 2 3" xfId="1739"/>
    <cellStyle name="_Table_24400 - Trademark 2 3 2" xfId="1740"/>
    <cellStyle name="_Table_24400 - Trademark 2 4" xfId="1741"/>
    <cellStyle name="_Table_24400 - Trademark 2 5" xfId="1742"/>
    <cellStyle name="_Table_24400 - Trademark 2_Acquisitions - Other" xfId="1743"/>
    <cellStyle name="_Table_24400 - Trademark 2_Acquisitions - Other 2" xfId="1744"/>
    <cellStyle name="_Table_24400 - Trademark 2_Acquisitions - Other 2 2" xfId="1745"/>
    <cellStyle name="_Table_24400 - Trademark 2_Acquisitions - Other 3" xfId="1746"/>
    <cellStyle name="_Table_24400 - Trademark 2_Acquisitions - Other 4" xfId="1747"/>
    <cellStyle name="_Table_24400 - Trademark 2_Goodwill" xfId="1748"/>
    <cellStyle name="_Table_24400 - Trademark 2_Goodwill 2" xfId="1749"/>
    <cellStyle name="_Table_24400 - Trademark 2_Goodwill 2 2" xfId="1750"/>
    <cellStyle name="_Table_24400 - Trademark 2_Goodwill 3" xfId="1751"/>
    <cellStyle name="_Table_24400 - Trademark 2_Goodwill 4" xfId="1752"/>
    <cellStyle name="_Table_24400 - Trademark 2_Goodwill_1" xfId="1753"/>
    <cellStyle name="_Table_24400 - Trademark 2_Goodwill_1 2" xfId="1754"/>
    <cellStyle name="_Table_24400 - Trademark 2_Goodwill_1 2 2" xfId="1755"/>
    <cellStyle name="_Table_24400 - Trademark 2_Goodwill_1 3" xfId="1756"/>
    <cellStyle name="_Table_24400 - Trademark 2_Goodwill_1 4" xfId="1757"/>
    <cellStyle name="_Table_24400 - Trademark 2_Goodwill_1_Acquisitions - Other" xfId="1758"/>
    <cellStyle name="_Table_24400 - Trademark 2_Goodwill_1_Acquisitions - Other 2" xfId="1759"/>
    <cellStyle name="_Table_24400 - Trademark 2_Goodwill_1_Acquisitions - Other 2 2" xfId="1760"/>
    <cellStyle name="_Table_24400 - Trademark 2_Goodwill_1_Acquisitions - Other 3" xfId="1761"/>
    <cellStyle name="_Table_24400 - Trademark 2_Goodwill_1_Acquisitions - Other 4" xfId="1762"/>
    <cellStyle name="_Table_24400 - Trademark 2_Goodwill_Acquisitions - Other" xfId="1763"/>
    <cellStyle name="_Table_24400 - Trademark 2_Goodwill_Acquisitions - Other 2" xfId="1764"/>
    <cellStyle name="_Table_24400 - Trademark 2_Goodwill_Acquisitions - Other 2 2" xfId="1765"/>
    <cellStyle name="_Table_24400 - Trademark 2_Goodwill_Acquisitions - Other 3" xfId="1766"/>
    <cellStyle name="_Table_24400 - Trademark 2_Goodwill_Acquisitions - Other 4" xfId="1767"/>
    <cellStyle name="_Table_24400 - Trademark 2_Goodwill_Intangibles" xfId="1768"/>
    <cellStyle name="_Table_24400 - Trademark 2_Goodwill_Intangibles 2" xfId="1769"/>
    <cellStyle name="_Table_24400 - Trademark 2_Goodwill_Intangibles 2 2" xfId="1770"/>
    <cellStyle name="_Table_24400 - Trademark 2_Goodwill_Intangibles 3" xfId="1771"/>
    <cellStyle name="_Table_24400 - Trademark 2_Goodwill_Intangibles 4" xfId="1772"/>
    <cellStyle name="_Table_24400 - Trademark 2_Goodwill_Intangibles_Acquisitions - Other" xfId="1773"/>
    <cellStyle name="_Table_24400 - Trademark 2_Goodwill_Intangibles_Acquisitions - Other 2" xfId="1774"/>
    <cellStyle name="_Table_24400 - Trademark 2_Goodwill_Intangibles_Acquisitions - Other 2 2" xfId="1775"/>
    <cellStyle name="_Table_24400 - Trademark 2_Goodwill_Intangibles_Acquisitions - Other 3" xfId="1776"/>
    <cellStyle name="_Table_24400 - Trademark 2_Goodwill_Intangibles_Acquisitions - Other 4" xfId="1777"/>
    <cellStyle name="_Table_24400 - Trademark 2_Intangibles" xfId="1778"/>
    <cellStyle name="_Table_24400 - Trademark 2_Intangibles 2" xfId="1779"/>
    <cellStyle name="_Table_24400 - Trademark 2_Intangibles 2 2" xfId="1780"/>
    <cellStyle name="_Table_24400 - Trademark 2_Intangibles 3" xfId="1781"/>
    <cellStyle name="_Table_24400 - Trademark 2_Intangibles 4" xfId="1782"/>
    <cellStyle name="_Table_24400 - Trademark 2_Intangibles_1" xfId="1783"/>
    <cellStyle name="_Table_24400 - Trademark 2_Intangibles_1 2" xfId="1784"/>
    <cellStyle name="_Table_24400 - Trademark 2_Intangibles_1 2 2" xfId="1785"/>
    <cellStyle name="_Table_24400 - Trademark 2_Intangibles_1 3" xfId="1786"/>
    <cellStyle name="_Table_24400 - Trademark 2_Intangibles_1 4" xfId="1787"/>
    <cellStyle name="_Table_24400 - Trademark 2_Intangibles_1_Acquisitions - Other" xfId="1788"/>
    <cellStyle name="_Table_24400 - Trademark 2_Intangibles_1_Acquisitions - Other 2" xfId="1789"/>
    <cellStyle name="_Table_24400 - Trademark 2_Intangibles_1_Acquisitions - Other 2 2" xfId="1790"/>
    <cellStyle name="_Table_24400 - Trademark 2_Intangibles_1_Acquisitions - Other 3" xfId="1791"/>
    <cellStyle name="_Table_24400 - Trademark 2_Intangibles_1_Acquisitions - Other 4" xfId="1792"/>
    <cellStyle name="_Table_24400 - Trademark 2_Intangibles_Acquisitions - Other" xfId="1793"/>
    <cellStyle name="_Table_24400 - Trademark 2_Intangibles_Acquisitions - Other 2" xfId="1794"/>
    <cellStyle name="_Table_24400 - Trademark 2_Intangibles_Acquisitions - Other 2 2" xfId="1795"/>
    <cellStyle name="_Table_24400 - Trademark 2_Intangibles_Acquisitions - Other 3" xfId="1796"/>
    <cellStyle name="_Table_24400 - Trademark 2_Intangibles_Acquisitions - Other 4" xfId="1797"/>
    <cellStyle name="_Table_24400 - Trademark 2_Intangibles_Intangibles" xfId="1798"/>
    <cellStyle name="_Table_24400 - Trademark 2_Intangibles_Intangibles 2" xfId="1799"/>
    <cellStyle name="_Table_24400 - Trademark 2_Intangibles_Intangibles 2 2" xfId="1800"/>
    <cellStyle name="_Table_24400 - Trademark 2_Intangibles_Intangibles 3" xfId="1801"/>
    <cellStyle name="_Table_24400 - Trademark 2_Intangibles_Intangibles 4" xfId="1802"/>
    <cellStyle name="_Table_24400 - Trademark 2_Intangibles_Intangibles_Acquisitions - Other" xfId="1803"/>
    <cellStyle name="_Table_24400 - Trademark 2_Intangibles_Intangibles_Acquisitions - Other 2" xfId="1804"/>
    <cellStyle name="_Table_24400 - Trademark 2_Intangibles_Intangibles_Acquisitions - Other 2 2" xfId="1805"/>
    <cellStyle name="_Table_24400 - Trademark 2_Intangibles_Intangibles_Acquisitions - Other 3" xfId="1806"/>
    <cellStyle name="_Table_24400 - Trademark 2_Intangibles_Intangibles_Acquisitions - Other 4" xfId="1807"/>
    <cellStyle name="_Table_24400 - Trademark 3" xfId="1808"/>
    <cellStyle name="_Table_24400 - Trademark 3 2" xfId="1809"/>
    <cellStyle name="_Table_24400 - Trademark 3 2 2" xfId="1810"/>
    <cellStyle name="_Table_24400 - Trademark 3 2 2 2" xfId="1811"/>
    <cellStyle name="_Table_24400 - Trademark 3 2 3" xfId="1812"/>
    <cellStyle name="_Table_24400 - Trademark 3 2 4" xfId="1813"/>
    <cellStyle name="_Table_24400 - Trademark 3 2_Acquisitions - Other" xfId="1814"/>
    <cellStyle name="_Table_24400 - Trademark 3 2_Acquisitions - Other 2" xfId="1815"/>
    <cellStyle name="_Table_24400 - Trademark 3 2_Acquisitions - Other 2 2" xfId="1816"/>
    <cellStyle name="_Table_24400 - Trademark 3 2_Acquisitions - Other 3" xfId="1817"/>
    <cellStyle name="_Table_24400 - Trademark 3 2_Acquisitions - Other 4" xfId="1818"/>
    <cellStyle name="_Table_24400 - Trademark 3 2_Intangibles" xfId="1819"/>
    <cellStyle name="_Table_24400 - Trademark 3 2_Intangibles 2" xfId="1820"/>
    <cellStyle name="_Table_24400 - Trademark 3 2_Intangibles 2 2" xfId="1821"/>
    <cellStyle name="_Table_24400 - Trademark 3 2_Intangibles 3" xfId="1822"/>
    <cellStyle name="_Table_24400 - Trademark 3 2_Intangibles 4" xfId="1823"/>
    <cellStyle name="_Table_24400 - Trademark 3 2_Intangibles_Acquisitions - Other" xfId="1824"/>
    <cellStyle name="_Table_24400 - Trademark 3 2_Intangibles_Acquisitions - Other 2" xfId="1825"/>
    <cellStyle name="_Table_24400 - Trademark 3 2_Intangibles_Acquisitions - Other 2 2" xfId="1826"/>
    <cellStyle name="_Table_24400 - Trademark 3 2_Intangibles_Acquisitions - Other 3" xfId="1827"/>
    <cellStyle name="_Table_24400 - Trademark 3 2_Intangibles_Acquisitions - Other 4" xfId="1828"/>
    <cellStyle name="_Table_24400 - Trademark 3 3" xfId="1829"/>
    <cellStyle name="_Table_24400 - Trademark 3 3 2" xfId="1830"/>
    <cellStyle name="_Table_24400 - Trademark 3 4" xfId="1831"/>
    <cellStyle name="_Table_24400 - Trademark 3 5" xfId="1832"/>
    <cellStyle name="_Table_24400 - Trademark 3_Acquisitions - Other" xfId="1833"/>
    <cellStyle name="_Table_24400 - Trademark 3_Acquisitions - Other 2" xfId="1834"/>
    <cellStyle name="_Table_24400 - Trademark 3_Acquisitions - Other 2 2" xfId="1835"/>
    <cellStyle name="_Table_24400 - Trademark 3_Acquisitions - Other 3" xfId="1836"/>
    <cellStyle name="_Table_24400 - Trademark 3_Acquisitions - Other 4" xfId="1837"/>
    <cellStyle name="_Table_24400 - Trademark 3_Goodwill" xfId="1838"/>
    <cellStyle name="_Table_24400 - Trademark 3_Goodwill 2" xfId="1839"/>
    <cellStyle name="_Table_24400 - Trademark 3_Goodwill 2 2" xfId="1840"/>
    <cellStyle name="_Table_24400 - Trademark 3_Goodwill 3" xfId="1841"/>
    <cellStyle name="_Table_24400 - Trademark 3_Goodwill 4" xfId="1842"/>
    <cellStyle name="_Table_24400 - Trademark 3_Goodwill_1" xfId="1843"/>
    <cellStyle name="_Table_24400 - Trademark 3_Goodwill_1 2" xfId="1844"/>
    <cellStyle name="_Table_24400 - Trademark 3_Goodwill_1 2 2" xfId="1845"/>
    <cellStyle name="_Table_24400 - Trademark 3_Goodwill_1 3" xfId="1846"/>
    <cellStyle name="_Table_24400 - Trademark 3_Goodwill_1 4" xfId="1847"/>
    <cellStyle name="_Table_24400 - Trademark 3_Goodwill_1_Acquisitions - Other" xfId="1848"/>
    <cellStyle name="_Table_24400 - Trademark 3_Goodwill_1_Acquisitions - Other 2" xfId="1849"/>
    <cellStyle name="_Table_24400 - Trademark 3_Goodwill_1_Acquisitions - Other 2 2" xfId="1850"/>
    <cellStyle name="_Table_24400 - Trademark 3_Goodwill_1_Acquisitions - Other 3" xfId="1851"/>
    <cellStyle name="_Table_24400 - Trademark 3_Goodwill_1_Acquisitions - Other 4" xfId="1852"/>
    <cellStyle name="_Table_24400 - Trademark 3_Goodwill_Acquisitions - Other" xfId="1853"/>
    <cellStyle name="_Table_24400 - Trademark 3_Goodwill_Acquisitions - Other 2" xfId="1854"/>
    <cellStyle name="_Table_24400 - Trademark 3_Goodwill_Acquisitions - Other 2 2" xfId="1855"/>
    <cellStyle name="_Table_24400 - Trademark 3_Goodwill_Acquisitions - Other 3" xfId="1856"/>
    <cellStyle name="_Table_24400 - Trademark 3_Goodwill_Acquisitions - Other 4" xfId="1857"/>
    <cellStyle name="_Table_24400 - Trademark 3_Goodwill_Intangibles" xfId="1858"/>
    <cellStyle name="_Table_24400 - Trademark 3_Goodwill_Intangibles 2" xfId="1859"/>
    <cellStyle name="_Table_24400 - Trademark 3_Goodwill_Intangibles 2 2" xfId="1860"/>
    <cellStyle name="_Table_24400 - Trademark 3_Goodwill_Intangibles 3" xfId="1861"/>
    <cellStyle name="_Table_24400 - Trademark 3_Goodwill_Intangibles 4" xfId="1862"/>
    <cellStyle name="_Table_24400 - Trademark 3_Goodwill_Intangibles_Acquisitions - Other" xfId="1863"/>
    <cellStyle name="_Table_24400 - Trademark 3_Goodwill_Intangibles_Acquisitions - Other 2" xfId="1864"/>
    <cellStyle name="_Table_24400 - Trademark 3_Goodwill_Intangibles_Acquisitions - Other 2 2" xfId="1865"/>
    <cellStyle name="_Table_24400 - Trademark 3_Goodwill_Intangibles_Acquisitions - Other 3" xfId="1866"/>
    <cellStyle name="_Table_24400 - Trademark 3_Goodwill_Intangibles_Acquisitions - Other 4" xfId="1867"/>
    <cellStyle name="_Table_24400 - Trademark 3_Intangibles" xfId="1868"/>
    <cellStyle name="_Table_24400 - Trademark 3_Intangibles 2" xfId="1869"/>
    <cellStyle name="_Table_24400 - Trademark 3_Intangibles 2 2" xfId="1870"/>
    <cellStyle name="_Table_24400 - Trademark 3_Intangibles 3" xfId="1871"/>
    <cellStyle name="_Table_24400 - Trademark 3_Intangibles 4" xfId="1872"/>
    <cellStyle name="_Table_24400 - Trademark 3_Intangibles_1" xfId="1873"/>
    <cellStyle name="_Table_24400 - Trademark 3_Intangibles_1 2" xfId="1874"/>
    <cellStyle name="_Table_24400 - Trademark 3_Intangibles_1 2 2" xfId="1875"/>
    <cellStyle name="_Table_24400 - Trademark 3_Intangibles_1 3" xfId="1876"/>
    <cellStyle name="_Table_24400 - Trademark 3_Intangibles_1 4" xfId="1877"/>
    <cellStyle name="_Table_24400 - Trademark 3_Intangibles_1_Acquisitions - Other" xfId="1878"/>
    <cellStyle name="_Table_24400 - Trademark 3_Intangibles_1_Acquisitions - Other 2" xfId="1879"/>
    <cellStyle name="_Table_24400 - Trademark 3_Intangibles_1_Acquisitions - Other 2 2" xfId="1880"/>
    <cellStyle name="_Table_24400 - Trademark 3_Intangibles_1_Acquisitions - Other 3" xfId="1881"/>
    <cellStyle name="_Table_24400 - Trademark 3_Intangibles_1_Acquisitions - Other 4" xfId="1882"/>
    <cellStyle name="_Table_24400 - Trademark 3_Intangibles_Acquisitions - Other" xfId="1883"/>
    <cellStyle name="_Table_24400 - Trademark 3_Intangibles_Acquisitions - Other 2" xfId="1884"/>
    <cellStyle name="_Table_24400 - Trademark 3_Intangibles_Acquisitions - Other 2 2" xfId="1885"/>
    <cellStyle name="_Table_24400 - Trademark 3_Intangibles_Acquisitions - Other 3" xfId="1886"/>
    <cellStyle name="_Table_24400 - Trademark 3_Intangibles_Acquisitions - Other 4" xfId="1887"/>
    <cellStyle name="_Table_24400 - Trademark 3_Intangibles_Intangibles" xfId="1888"/>
    <cellStyle name="_Table_24400 - Trademark 3_Intangibles_Intangibles 2" xfId="1889"/>
    <cellStyle name="_Table_24400 - Trademark 3_Intangibles_Intangibles 2 2" xfId="1890"/>
    <cellStyle name="_Table_24400 - Trademark 3_Intangibles_Intangibles 3" xfId="1891"/>
    <cellStyle name="_Table_24400 - Trademark 3_Intangibles_Intangibles 4" xfId="1892"/>
    <cellStyle name="_Table_24400 - Trademark 3_Intangibles_Intangibles_Acquisitions - Other" xfId="1893"/>
    <cellStyle name="_Table_24400 - Trademark 3_Intangibles_Intangibles_Acquisitions - Other 2" xfId="1894"/>
    <cellStyle name="_Table_24400 - Trademark 3_Intangibles_Intangibles_Acquisitions - Other 2 2" xfId="1895"/>
    <cellStyle name="_Table_24400 - Trademark 3_Intangibles_Intangibles_Acquisitions - Other 3" xfId="1896"/>
    <cellStyle name="_Table_24400 - Trademark 3_Intangibles_Intangibles_Acquisitions - Other 4" xfId="1897"/>
    <cellStyle name="_Table_24400 - Trademark 4" xfId="1898"/>
    <cellStyle name="_Table_24400 - Trademark 4 2" xfId="1899"/>
    <cellStyle name="_Table_24400 - Trademark 4 2 2" xfId="1900"/>
    <cellStyle name="_Table_24400 - Trademark 4 2 2 2" xfId="1901"/>
    <cellStyle name="_Table_24400 - Trademark 4 2 3" xfId="1902"/>
    <cellStyle name="_Table_24400 - Trademark 4 2 4" xfId="1903"/>
    <cellStyle name="_Table_24400 - Trademark 4 2_Acquisitions - Other" xfId="1904"/>
    <cellStyle name="_Table_24400 - Trademark 4 2_Acquisitions - Other 2" xfId="1905"/>
    <cellStyle name="_Table_24400 - Trademark 4 2_Acquisitions - Other 2 2" xfId="1906"/>
    <cellStyle name="_Table_24400 - Trademark 4 2_Acquisitions - Other 3" xfId="1907"/>
    <cellStyle name="_Table_24400 - Trademark 4 2_Acquisitions - Other 4" xfId="1908"/>
    <cellStyle name="_Table_24400 - Trademark 4 2_Intangibles" xfId="1909"/>
    <cellStyle name="_Table_24400 - Trademark 4 2_Intangibles 2" xfId="1910"/>
    <cellStyle name="_Table_24400 - Trademark 4 2_Intangibles 2 2" xfId="1911"/>
    <cellStyle name="_Table_24400 - Trademark 4 2_Intangibles 3" xfId="1912"/>
    <cellStyle name="_Table_24400 - Trademark 4 2_Intangibles 4" xfId="1913"/>
    <cellStyle name="_Table_24400 - Trademark 4 2_Intangibles_Acquisitions - Other" xfId="1914"/>
    <cellStyle name="_Table_24400 - Trademark 4 2_Intangibles_Acquisitions - Other 2" xfId="1915"/>
    <cellStyle name="_Table_24400 - Trademark 4 2_Intangibles_Acquisitions - Other 2 2" xfId="1916"/>
    <cellStyle name="_Table_24400 - Trademark 4 2_Intangibles_Acquisitions - Other 3" xfId="1917"/>
    <cellStyle name="_Table_24400 - Trademark 4 2_Intangibles_Acquisitions - Other 4" xfId="1918"/>
    <cellStyle name="_Table_24400 - Trademark 4 3" xfId="1919"/>
    <cellStyle name="_Table_24400 - Trademark 4 3 2" xfId="1920"/>
    <cellStyle name="_Table_24400 - Trademark 4 4" xfId="1921"/>
    <cellStyle name="_Table_24400 - Trademark 4 5" xfId="1922"/>
    <cellStyle name="_Table_24400 - Trademark 4_Acquisitions - Other" xfId="1923"/>
    <cellStyle name="_Table_24400 - Trademark 4_Acquisitions - Other 2" xfId="1924"/>
    <cellStyle name="_Table_24400 - Trademark 4_Acquisitions - Other 2 2" xfId="1925"/>
    <cellStyle name="_Table_24400 - Trademark 4_Acquisitions - Other 3" xfId="1926"/>
    <cellStyle name="_Table_24400 - Trademark 4_Acquisitions - Other 4" xfId="1927"/>
    <cellStyle name="_Table_24400 - Trademark 4_Goodwill" xfId="1928"/>
    <cellStyle name="_Table_24400 - Trademark 4_Goodwill 2" xfId="1929"/>
    <cellStyle name="_Table_24400 - Trademark 4_Goodwill 2 2" xfId="1930"/>
    <cellStyle name="_Table_24400 - Trademark 4_Goodwill 3" xfId="1931"/>
    <cellStyle name="_Table_24400 - Trademark 4_Goodwill 4" xfId="1932"/>
    <cellStyle name="_Table_24400 - Trademark 4_Goodwill_1" xfId="1933"/>
    <cellStyle name="_Table_24400 - Trademark 4_Goodwill_1 2" xfId="1934"/>
    <cellStyle name="_Table_24400 - Trademark 4_Goodwill_1 2 2" xfId="1935"/>
    <cellStyle name="_Table_24400 - Trademark 4_Goodwill_1 3" xfId="1936"/>
    <cellStyle name="_Table_24400 - Trademark 4_Goodwill_1 4" xfId="1937"/>
    <cellStyle name="_Table_24400 - Trademark 4_Goodwill_1_Acquisitions - Other" xfId="1938"/>
    <cellStyle name="_Table_24400 - Trademark 4_Goodwill_1_Acquisitions - Other 2" xfId="1939"/>
    <cellStyle name="_Table_24400 - Trademark 4_Goodwill_1_Acquisitions - Other 2 2" xfId="1940"/>
    <cellStyle name="_Table_24400 - Trademark 4_Goodwill_1_Acquisitions - Other 3" xfId="1941"/>
    <cellStyle name="_Table_24400 - Trademark 4_Goodwill_1_Acquisitions - Other 4" xfId="1942"/>
    <cellStyle name="_Table_24400 - Trademark 4_Goodwill_Acquisitions - Other" xfId="1943"/>
    <cellStyle name="_Table_24400 - Trademark 4_Goodwill_Acquisitions - Other 2" xfId="1944"/>
    <cellStyle name="_Table_24400 - Trademark 4_Goodwill_Acquisitions - Other 2 2" xfId="1945"/>
    <cellStyle name="_Table_24400 - Trademark 4_Goodwill_Acquisitions - Other 3" xfId="1946"/>
    <cellStyle name="_Table_24400 - Trademark 4_Goodwill_Acquisitions - Other 4" xfId="1947"/>
    <cellStyle name="_Table_24400 - Trademark 4_Goodwill_Intangibles" xfId="1948"/>
    <cellStyle name="_Table_24400 - Trademark 4_Goodwill_Intangibles 2" xfId="1949"/>
    <cellStyle name="_Table_24400 - Trademark 4_Goodwill_Intangibles 2 2" xfId="1950"/>
    <cellStyle name="_Table_24400 - Trademark 4_Goodwill_Intangibles 3" xfId="1951"/>
    <cellStyle name="_Table_24400 - Trademark 4_Goodwill_Intangibles 4" xfId="1952"/>
    <cellStyle name="_Table_24400 - Trademark 4_Goodwill_Intangibles_Acquisitions - Other" xfId="1953"/>
    <cellStyle name="_Table_24400 - Trademark 4_Goodwill_Intangibles_Acquisitions - Other 2" xfId="1954"/>
    <cellStyle name="_Table_24400 - Trademark 4_Goodwill_Intangibles_Acquisitions - Other 2 2" xfId="1955"/>
    <cellStyle name="_Table_24400 - Trademark 4_Goodwill_Intangibles_Acquisitions - Other 3" xfId="1956"/>
    <cellStyle name="_Table_24400 - Trademark 4_Goodwill_Intangibles_Acquisitions - Other 4" xfId="1957"/>
    <cellStyle name="_Table_24400 - Trademark 4_Intangibles" xfId="1958"/>
    <cellStyle name="_Table_24400 - Trademark 4_Intangibles 2" xfId="1959"/>
    <cellStyle name="_Table_24400 - Trademark 4_Intangibles 2 2" xfId="1960"/>
    <cellStyle name="_Table_24400 - Trademark 4_Intangibles 3" xfId="1961"/>
    <cellStyle name="_Table_24400 - Trademark 4_Intangibles 4" xfId="1962"/>
    <cellStyle name="_Table_24400 - Trademark 4_Intangibles_1" xfId="1963"/>
    <cellStyle name="_Table_24400 - Trademark 4_Intangibles_1 2" xfId="1964"/>
    <cellStyle name="_Table_24400 - Trademark 4_Intangibles_1 2 2" xfId="1965"/>
    <cellStyle name="_Table_24400 - Trademark 4_Intangibles_1 3" xfId="1966"/>
    <cellStyle name="_Table_24400 - Trademark 4_Intangibles_1 4" xfId="1967"/>
    <cellStyle name="_Table_24400 - Trademark 4_Intangibles_1_Acquisitions - Other" xfId="1968"/>
    <cellStyle name="_Table_24400 - Trademark 4_Intangibles_1_Acquisitions - Other 2" xfId="1969"/>
    <cellStyle name="_Table_24400 - Trademark 4_Intangibles_1_Acquisitions - Other 2 2" xfId="1970"/>
    <cellStyle name="_Table_24400 - Trademark 4_Intangibles_1_Acquisitions - Other 3" xfId="1971"/>
    <cellStyle name="_Table_24400 - Trademark 4_Intangibles_1_Acquisitions - Other 4" xfId="1972"/>
    <cellStyle name="_Table_24400 - Trademark 4_Intangibles_Acquisitions - Other" xfId="1973"/>
    <cellStyle name="_Table_24400 - Trademark 4_Intangibles_Acquisitions - Other 2" xfId="1974"/>
    <cellStyle name="_Table_24400 - Trademark 4_Intangibles_Acquisitions - Other 2 2" xfId="1975"/>
    <cellStyle name="_Table_24400 - Trademark 4_Intangibles_Acquisitions - Other 3" xfId="1976"/>
    <cellStyle name="_Table_24400 - Trademark 4_Intangibles_Acquisitions - Other 4" xfId="1977"/>
    <cellStyle name="_Table_24400 - Trademark 4_Intangibles_Intangibles" xfId="1978"/>
    <cellStyle name="_Table_24400 - Trademark 4_Intangibles_Intangibles 2" xfId="1979"/>
    <cellStyle name="_Table_24400 - Trademark 4_Intangibles_Intangibles 2 2" xfId="1980"/>
    <cellStyle name="_Table_24400 - Trademark 4_Intangibles_Intangibles 3" xfId="1981"/>
    <cellStyle name="_Table_24400 - Trademark 4_Intangibles_Intangibles 4" xfId="1982"/>
    <cellStyle name="_Table_24400 - Trademark 4_Intangibles_Intangibles_Acquisitions - Other" xfId="1983"/>
    <cellStyle name="_Table_24400 - Trademark 4_Intangibles_Intangibles_Acquisitions - Other 2" xfId="1984"/>
    <cellStyle name="_Table_24400 - Trademark 4_Intangibles_Intangibles_Acquisitions - Other 2 2" xfId="1985"/>
    <cellStyle name="_Table_24400 - Trademark 4_Intangibles_Intangibles_Acquisitions - Other 3" xfId="1986"/>
    <cellStyle name="_Table_24400 - Trademark 4_Intangibles_Intangibles_Acquisitions - Other 4" xfId="1987"/>
    <cellStyle name="_Table_24400 - Trademark 5" xfId="1988"/>
    <cellStyle name="_Table_24400 - Trademark 5 2" xfId="1989"/>
    <cellStyle name="_Table_24400 - Trademark 5 2 2" xfId="1990"/>
    <cellStyle name="_Table_24400 - Trademark 5 2 2 2" xfId="1991"/>
    <cellStyle name="_Table_24400 - Trademark 5 2 3" xfId="1992"/>
    <cellStyle name="_Table_24400 - Trademark 5 2 4" xfId="1993"/>
    <cellStyle name="_Table_24400 - Trademark 5 2_Acquisitions - Other" xfId="1994"/>
    <cellStyle name="_Table_24400 - Trademark 5 2_Acquisitions - Other 2" xfId="1995"/>
    <cellStyle name="_Table_24400 - Trademark 5 2_Acquisitions - Other 2 2" xfId="1996"/>
    <cellStyle name="_Table_24400 - Trademark 5 2_Acquisitions - Other 3" xfId="1997"/>
    <cellStyle name="_Table_24400 - Trademark 5 2_Acquisitions - Other 4" xfId="1998"/>
    <cellStyle name="_Table_24400 - Trademark 5 2_Intangibles" xfId="1999"/>
    <cellStyle name="_Table_24400 - Trademark 5 2_Intangibles 2" xfId="2000"/>
    <cellStyle name="_Table_24400 - Trademark 5 2_Intangibles 2 2" xfId="2001"/>
    <cellStyle name="_Table_24400 - Trademark 5 2_Intangibles 3" xfId="2002"/>
    <cellStyle name="_Table_24400 - Trademark 5 2_Intangibles 4" xfId="2003"/>
    <cellStyle name="_Table_24400 - Trademark 5 2_Intangibles_1" xfId="2004"/>
    <cellStyle name="_Table_24400 - Trademark 5 2_Intangibles_1 2" xfId="2005"/>
    <cellStyle name="_Table_24400 - Trademark 5 2_Intangibles_1 2 2" xfId="2006"/>
    <cellStyle name="_Table_24400 - Trademark 5 2_Intangibles_1 3" xfId="2007"/>
    <cellStyle name="_Table_24400 - Trademark 5 2_Intangibles_1 4" xfId="2008"/>
    <cellStyle name="_Table_24400 - Trademark 5 2_Intangibles_1_Acquisitions - Other" xfId="2009"/>
    <cellStyle name="_Table_24400 - Trademark 5 2_Intangibles_1_Acquisitions - Other 2" xfId="2010"/>
    <cellStyle name="_Table_24400 - Trademark 5 2_Intangibles_1_Acquisitions - Other 2 2" xfId="2011"/>
    <cellStyle name="_Table_24400 - Trademark 5 2_Intangibles_1_Acquisitions - Other 3" xfId="2012"/>
    <cellStyle name="_Table_24400 - Trademark 5 2_Intangibles_1_Acquisitions - Other 4" xfId="2013"/>
    <cellStyle name="_Table_24400 - Trademark 5 2_Intangibles_Acquisitions - Other" xfId="2014"/>
    <cellStyle name="_Table_24400 - Trademark 5 2_Intangibles_Acquisitions - Other 2" xfId="2015"/>
    <cellStyle name="_Table_24400 - Trademark 5 2_Intangibles_Acquisitions - Other 2 2" xfId="2016"/>
    <cellStyle name="_Table_24400 - Trademark 5 2_Intangibles_Acquisitions - Other 3" xfId="2017"/>
    <cellStyle name="_Table_24400 - Trademark 5 2_Intangibles_Acquisitions - Other 4" xfId="2018"/>
    <cellStyle name="_Table_24400 - Trademark 5 2_Intangibles_Intangibles" xfId="2019"/>
    <cellStyle name="_Table_24400 - Trademark 5 2_Intangibles_Intangibles 2" xfId="2020"/>
    <cellStyle name="_Table_24400 - Trademark 5 2_Intangibles_Intangibles 2 2" xfId="2021"/>
    <cellStyle name="_Table_24400 - Trademark 5 2_Intangibles_Intangibles 3" xfId="2022"/>
    <cellStyle name="_Table_24400 - Trademark 5 2_Intangibles_Intangibles 4" xfId="2023"/>
    <cellStyle name="_Table_24400 - Trademark 5 2_Intangibles_Intangibles_Acquisitions - Other" xfId="2024"/>
    <cellStyle name="_Table_24400 - Trademark 5 2_Intangibles_Intangibles_Acquisitions - Other 2" xfId="2025"/>
    <cellStyle name="_Table_24400 - Trademark 5 2_Intangibles_Intangibles_Acquisitions - Other 2 2" xfId="2026"/>
    <cellStyle name="_Table_24400 - Trademark 5 2_Intangibles_Intangibles_Acquisitions - Other 3" xfId="2027"/>
    <cellStyle name="_Table_24400 - Trademark 5 2_Intangibles_Intangibles_Acquisitions - Other 4" xfId="2028"/>
    <cellStyle name="_Table_24400 - Trademark 5 3" xfId="2029"/>
    <cellStyle name="_Table_24400 - Trademark 5 3 2" xfId="2030"/>
    <cellStyle name="_Table_24400 - Trademark 5 4" xfId="2031"/>
    <cellStyle name="_Table_24400 - Trademark 5 5" xfId="2032"/>
    <cellStyle name="_Table_24400 - Trademark 5_Acquisitions - Other" xfId="2033"/>
    <cellStyle name="_Table_24400 - Trademark 5_Acquisitions - Other 2" xfId="2034"/>
    <cellStyle name="_Table_24400 - Trademark 5_Acquisitions - Other 2 2" xfId="2035"/>
    <cellStyle name="_Table_24400 - Trademark 5_Acquisitions - Other 3" xfId="2036"/>
    <cellStyle name="_Table_24400 - Trademark 5_Acquisitions - Other 4" xfId="2037"/>
    <cellStyle name="_Table_24400 - Trademark 5_Goodwill" xfId="2038"/>
    <cellStyle name="_Table_24400 - Trademark 5_Goodwill 2" xfId="2039"/>
    <cellStyle name="_Table_24400 - Trademark 5_Goodwill 2 2" xfId="2040"/>
    <cellStyle name="_Table_24400 - Trademark 5_Goodwill 3" xfId="2041"/>
    <cellStyle name="_Table_24400 - Trademark 5_Goodwill 4" xfId="2042"/>
    <cellStyle name="_Table_24400 - Trademark 5_Goodwill_1" xfId="2043"/>
    <cellStyle name="_Table_24400 - Trademark 5_Goodwill_1 2" xfId="2044"/>
    <cellStyle name="_Table_24400 - Trademark 5_Goodwill_1 2 2" xfId="2045"/>
    <cellStyle name="_Table_24400 - Trademark 5_Goodwill_1 3" xfId="2046"/>
    <cellStyle name="_Table_24400 - Trademark 5_Goodwill_1 4" xfId="2047"/>
    <cellStyle name="_Table_24400 - Trademark 5_Goodwill_1_Acquisitions - Other" xfId="2048"/>
    <cellStyle name="_Table_24400 - Trademark 5_Goodwill_1_Acquisitions - Other 2" xfId="2049"/>
    <cellStyle name="_Table_24400 - Trademark 5_Goodwill_1_Acquisitions - Other 2 2" xfId="2050"/>
    <cellStyle name="_Table_24400 - Trademark 5_Goodwill_1_Acquisitions - Other 3" xfId="2051"/>
    <cellStyle name="_Table_24400 - Trademark 5_Goodwill_1_Acquisitions - Other 4" xfId="2052"/>
    <cellStyle name="_Table_24400 - Trademark 5_Goodwill_Acquisitions - Other" xfId="2053"/>
    <cellStyle name="_Table_24400 - Trademark 5_Goodwill_Acquisitions - Other 2" xfId="2054"/>
    <cellStyle name="_Table_24400 - Trademark 5_Goodwill_Acquisitions - Other 2 2" xfId="2055"/>
    <cellStyle name="_Table_24400 - Trademark 5_Goodwill_Acquisitions - Other 3" xfId="2056"/>
    <cellStyle name="_Table_24400 - Trademark 5_Goodwill_Acquisitions - Other 4" xfId="2057"/>
    <cellStyle name="_Table_24400 - Trademark 5_Goodwill_Intangibles" xfId="2058"/>
    <cellStyle name="_Table_24400 - Trademark 5_Goodwill_Intangibles 2" xfId="2059"/>
    <cellStyle name="_Table_24400 - Trademark 5_Goodwill_Intangibles 2 2" xfId="2060"/>
    <cellStyle name="_Table_24400 - Trademark 5_Goodwill_Intangibles 3" xfId="2061"/>
    <cellStyle name="_Table_24400 - Trademark 5_Goodwill_Intangibles 4" xfId="2062"/>
    <cellStyle name="_Table_24400 - Trademark 5_Goodwill_Intangibles_Acquisitions - Other" xfId="2063"/>
    <cellStyle name="_Table_24400 - Trademark 5_Goodwill_Intangibles_Acquisitions - Other 2" xfId="2064"/>
    <cellStyle name="_Table_24400 - Trademark 5_Goodwill_Intangibles_Acquisitions - Other 2 2" xfId="2065"/>
    <cellStyle name="_Table_24400 - Trademark 5_Goodwill_Intangibles_Acquisitions - Other 3" xfId="2066"/>
    <cellStyle name="_Table_24400 - Trademark 5_Goodwill_Intangibles_Acquisitions - Other 4" xfId="2067"/>
    <cellStyle name="_Table_24400 - Trademark 5_Intangibles" xfId="2068"/>
    <cellStyle name="_Table_24400 - Trademark 5_Intangibles 2" xfId="2069"/>
    <cellStyle name="_Table_24400 - Trademark 5_Intangibles 2 2" xfId="2070"/>
    <cellStyle name="_Table_24400 - Trademark 5_Intangibles 3" xfId="2071"/>
    <cellStyle name="_Table_24400 - Trademark 5_Intangibles 4" xfId="2072"/>
    <cellStyle name="_Table_24400 - Trademark 5_Intangibles_1" xfId="2073"/>
    <cellStyle name="_Table_24400 - Trademark 5_Intangibles_1 2" xfId="2074"/>
    <cellStyle name="_Table_24400 - Trademark 5_Intangibles_1 2 2" xfId="2075"/>
    <cellStyle name="_Table_24400 - Trademark 5_Intangibles_1 3" xfId="2076"/>
    <cellStyle name="_Table_24400 - Trademark 5_Intangibles_1 4" xfId="2077"/>
    <cellStyle name="_Table_24400 - Trademark 5_Intangibles_1_Acquisitions - Other" xfId="2078"/>
    <cellStyle name="_Table_24400 - Trademark 5_Intangibles_1_Acquisitions - Other 2" xfId="2079"/>
    <cellStyle name="_Table_24400 - Trademark 5_Intangibles_1_Acquisitions - Other 2 2" xfId="2080"/>
    <cellStyle name="_Table_24400 - Trademark 5_Intangibles_1_Acquisitions - Other 3" xfId="2081"/>
    <cellStyle name="_Table_24400 - Trademark 5_Intangibles_1_Acquisitions - Other 4" xfId="2082"/>
    <cellStyle name="_Table_24400 - Trademark 5_Intangibles_Acquisitions - Other" xfId="2083"/>
    <cellStyle name="_Table_24400 - Trademark 5_Intangibles_Acquisitions - Other 2" xfId="2084"/>
    <cellStyle name="_Table_24400 - Trademark 5_Intangibles_Acquisitions - Other 2 2" xfId="2085"/>
    <cellStyle name="_Table_24400 - Trademark 5_Intangibles_Acquisitions - Other 3" xfId="2086"/>
    <cellStyle name="_Table_24400 - Trademark 5_Intangibles_Acquisitions - Other 4" xfId="2087"/>
    <cellStyle name="_Table_24400 - Trademark 5_Intangibles_Intangibles" xfId="2088"/>
    <cellStyle name="_Table_24400 - Trademark 5_Intangibles_Intangibles 2" xfId="2089"/>
    <cellStyle name="_Table_24400 - Trademark 5_Intangibles_Intangibles 2 2" xfId="2090"/>
    <cellStyle name="_Table_24400 - Trademark 5_Intangibles_Intangibles 3" xfId="2091"/>
    <cellStyle name="_Table_24400 - Trademark 5_Intangibles_Intangibles 4" xfId="2092"/>
    <cellStyle name="_Table_24400 - Trademark 5_Intangibles_Intangibles_Acquisitions - Other" xfId="2093"/>
    <cellStyle name="_Table_24400 - Trademark 5_Intangibles_Intangibles_Acquisitions - Other 2" xfId="2094"/>
    <cellStyle name="_Table_24400 - Trademark 5_Intangibles_Intangibles_Acquisitions - Other 2 2" xfId="2095"/>
    <cellStyle name="_Table_24400 - Trademark 5_Intangibles_Intangibles_Acquisitions - Other 3" xfId="2096"/>
    <cellStyle name="_Table_24400 - Trademark 5_Intangibles_Intangibles_Acquisitions - Other 4" xfId="2097"/>
    <cellStyle name="_Table_24400 - Trademark 6" xfId="2098"/>
    <cellStyle name="_Table_24400 - Trademark 6 2" xfId="2099"/>
    <cellStyle name="_Table_24400 - Trademark 6 2 2" xfId="2100"/>
    <cellStyle name="_Table_24400 - Trademark 6 2 2 2" xfId="2101"/>
    <cellStyle name="_Table_24400 - Trademark 6 2 3" xfId="2102"/>
    <cellStyle name="_Table_24400 - Trademark 6 2 4" xfId="2103"/>
    <cellStyle name="_Table_24400 - Trademark 6 2_Acquisitions - Other" xfId="2104"/>
    <cellStyle name="_Table_24400 - Trademark 6 2_Acquisitions - Other 2" xfId="2105"/>
    <cellStyle name="_Table_24400 - Trademark 6 2_Acquisitions - Other 2 2" xfId="2106"/>
    <cellStyle name="_Table_24400 - Trademark 6 2_Acquisitions - Other 3" xfId="2107"/>
    <cellStyle name="_Table_24400 - Trademark 6 2_Acquisitions - Other 4" xfId="2108"/>
    <cellStyle name="_Table_24400 - Trademark 6 2_Intangibles" xfId="2109"/>
    <cellStyle name="_Table_24400 - Trademark 6 2_Intangibles 2" xfId="2110"/>
    <cellStyle name="_Table_24400 - Trademark 6 2_Intangibles 2 2" xfId="2111"/>
    <cellStyle name="_Table_24400 - Trademark 6 2_Intangibles 3" xfId="2112"/>
    <cellStyle name="_Table_24400 - Trademark 6 2_Intangibles 4" xfId="2113"/>
    <cellStyle name="_Table_24400 - Trademark 6 2_Intangibles_1" xfId="2114"/>
    <cellStyle name="_Table_24400 - Trademark 6 2_Intangibles_1 2" xfId="2115"/>
    <cellStyle name="_Table_24400 - Trademark 6 2_Intangibles_1 2 2" xfId="2116"/>
    <cellStyle name="_Table_24400 - Trademark 6 2_Intangibles_1 3" xfId="2117"/>
    <cellStyle name="_Table_24400 - Trademark 6 2_Intangibles_1 4" xfId="2118"/>
    <cellStyle name="_Table_24400 - Trademark 6 2_Intangibles_1_Acquisitions - Other" xfId="2119"/>
    <cellStyle name="_Table_24400 - Trademark 6 2_Intangibles_1_Acquisitions - Other 2" xfId="2120"/>
    <cellStyle name="_Table_24400 - Trademark 6 2_Intangibles_1_Acquisitions - Other 2 2" xfId="2121"/>
    <cellStyle name="_Table_24400 - Trademark 6 2_Intangibles_1_Acquisitions - Other 3" xfId="2122"/>
    <cellStyle name="_Table_24400 - Trademark 6 2_Intangibles_1_Acquisitions - Other 4" xfId="2123"/>
    <cellStyle name="_Table_24400 - Trademark 6 2_Intangibles_Acquisitions - Other" xfId="2124"/>
    <cellStyle name="_Table_24400 - Trademark 6 2_Intangibles_Acquisitions - Other 2" xfId="2125"/>
    <cellStyle name="_Table_24400 - Trademark 6 2_Intangibles_Acquisitions - Other 2 2" xfId="2126"/>
    <cellStyle name="_Table_24400 - Trademark 6 2_Intangibles_Acquisitions - Other 3" xfId="2127"/>
    <cellStyle name="_Table_24400 - Trademark 6 2_Intangibles_Acquisitions - Other 4" xfId="2128"/>
    <cellStyle name="_Table_24400 - Trademark 6 2_Intangibles_Intangibles" xfId="2129"/>
    <cellStyle name="_Table_24400 - Trademark 6 2_Intangibles_Intangibles 2" xfId="2130"/>
    <cellStyle name="_Table_24400 - Trademark 6 2_Intangibles_Intangibles 2 2" xfId="2131"/>
    <cellStyle name="_Table_24400 - Trademark 6 2_Intangibles_Intangibles 3" xfId="2132"/>
    <cellStyle name="_Table_24400 - Trademark 6 2_Intangibles_Intangibles 4" xfId="2133"/>
    <cellStyle name="_Table_24400 - Trademark 6 2_Intangibles_Intangibles_Acquisitions - Other" xfId="2134"/>
    <cellStyle name="_Table_24400 - Trademark 6 2_Intangibles_Intangibles_Acquisitions - Other 2" xfId="2135"/>
    <cellStyle name="_Table_24400 - Trademark 6 2_Intangibles_Intangibles_Acquisitions - Other 2 2" xfId="2136"/>
    <cellStyle name="_Table_24400 - Trademark 6 2_Intangibles_Intangibles_Acquisitions - Other 3" xfId="2137"/>
    <cellStyle name="_Table_24400 - Trademark 6 2_Intangibles_Intangibles_Acquisitions - Other 4" xfId="2138"/>
    <cellStyle name="_Table_24400 - Trademark 6 3" xfId="2139"/>
    <cellStyle name="_Table_24400 - Trademark 6 3 2" xfId="2140"/>
    <cellStyle name="_Table_24400 - Trademark 6 4" xfId="2141"/>
    <cellStyle name="_Table_24400 - Trademark 6 5" xfId="2142"/>
    <cellStyle name="_Table_24400 - Trademark 6_Acquisitions - Other" xfId="2143"/>
    <cellStyle name="_Table_24400 - Trademark 6_Acquisitions - Other 2" xfId="2144"/>
    <cellStyle name="_Table_24400 - Trademark 6_Acquisitions - Other 2 2" xfId="2145"/>
    <cellStyle name="_Table_24400 - Trademark 6_Acquisitions - Other 3" xfId="2146"/>
    <cellStyle name="_Table_24400 - Trademark 6_Acquisitions - Other 4" xfId="2147"/>
    <cellStyle name="_Table_24400 - Trademark 6_Goodwill" xfId="2148"/>
    <cellStyle name="_Table_24400 - Trademark 6_Goodwill 2" xfId="2149"/>
    <cellStyle name="_Table_24400 - Trademark 6_Goodwill 2 2" xfId="2150"/>
    <cellStyle name="_Table_24400 - Trademark 6_Goodwill 3" xfId="2151"/>
    <cellStyle name="_Table_24400 - Trademark 6_Goodwill 4" xfId="2152"/>
    <cellStyle name="_Table_24400 - Trademark 6_Goodwill_1" xfId="2153"/>
    <cellStyle name="_Table_24400 - Trademark 6_Goodwill_1 2" xfId="2154"/>
    <cellStyle name="_Table_24400 - Trademark 6_Goodwill_1 2 2" xfId="2155"/>
    <cellStyle name="_Table_24400 - Trademark 6_Goodwill_1 3" xfId="2156"/>
    <cellStyle name="_Table_24400 - Trademark 6_Goodwill_1 4" xfId="2157"/>
    <cellStyle name="_Table_24400 - Trademark 6_Goodwill_1_Acquisitions - Other" xfId="2158"/>
    <cellStyle name="_Table_24400 - Trademark 6_Goodwill_1_Acquisitions - Other 2" xfId="2159"/>
    <cellStyle name="_Table_24400 - Trademark 6_Goodwill_1_Acquisitions - Other 2 2" xfId="2160"/>
    <cellStyle name="_Table_24400 - Trademark 6_Goodwill_1_Acquisitions - Other 3" xfId="2161"/>
    <cellStyle name="_Table_24400 - Trademark 6_Goodwill_1_Acquisitions - Other 4" xfId="2162"/>
    <cellStyle name="_Table_24400 - Trademark 6_Goodwill_Acquisitions - Other" xfId="2163"/>
    <cellStyle name="_Table_24400 - Trademark 6_Goodwill_Acquisitions - Other 2" xfId="2164"/>
    <cellStyle name="_Table_24400 - Trademark 6_Goodwill_Acquisitions - Other 2 2" xfId="2165"/>
    <cellStyle name="_Table_24400 - Trademark 6_Goodwill_Acquisitions - Other 3" xfId="2166"/>
    <cellStyle name="_Table_24400 - Trademark 6_Goodwill_Acquisitions - Other 4" xfId="2167"/>
    <cellStyle name="_Table_24400 - Trademark 6_Goodwill_Intangibles" xfId="2168"/>
    <cellStyle name="_Table_24400 - Trademark 6_Goodwill_Intangibles 2" xfId="2169"/>
    <cellStyle name="_Table_24400 - Trademark 6_Goodwill_Intangibles 2 2" xfId="2170"/>
    <cellStyle name="_Table_24400 - Trademark 6_Goodwill_Intangibles 3" xfId="2171"/>
    <cellStyle name="_Table_24400 - Trademark 6_Goodwill_Intangibles 4" xfId="2172"/>
    <cellStyle name="_Table_24400 - Trademark 6_Goodwill_Intangibles_Acquisitions - Other" xfId="2173"/>
    <cellStyle name="_Table_24400 - Trademark 6_Goodwill_Intangibles_Acquisitions - Other 2" xfId="2174"/>
    <cellStyle name="_Table_24400 - Trademark 6_Goodwill_Intangibles_Acquisitions - Other 2 2" xfId="2175"/>
    <cellStyle name="_Table_24400 - Trademark 6_Goodwill_Intangibles_Acquisitions - Other 3" xfId="2176"/>
    <cellStyle name="_Table_24400 - Trademark 6_Goodwill_Intangibles_Acquisitions - Other 4" xfId="2177"/>
    <cellStyle name="_Table_24400 - Trademark 6_Intangibles" xfId="2178"/>
    <cellStyle name="_Table_24400 - Trademark 6_Intangibles 2" xfId="2179"/>
    <cellStyle name="_Table_24400 - Trademark 6_Intangibles 2 2" xfId="2180"/>
    <cellStyle name="_Table_24400 - Trademark 6_Intangibles 3" xfId="2181"/>
    <cellStyle name="_Table_24400 - Trademark 6_Intangibles 4" xfId="2182"/>
    <cellStyle name="_Table_24400 - Trademark 6_Intangibles_1" xfId="2183"/>
    <cellStyle name="_Table_24400 - Trademark 6_Intangibles_1 2" xfId="2184"/>
    <cellStyle name="_Table_24400 - Trademark 6_Intangibles_1 2 2" xfId="2185"/>
    <cellStyle name="_Table_24400 - Trademark 6_Intangibles_1 3" xfId="2186"/>
    <cellStyle name="_Table_24400 - Trademark 6_Intangibles_1 4" xfId="2187"/>
    <cellStyle name="_Table_24400 - Trademark 6_Intangibles_1_Acquisitions - Other" xfId="2188"/>
    <cellStyle name="_Table_24400 - Trademark 6_Intangibles_1_Acquisitions - Other 2" xfId="2189"/>
    <cellStyle name="_Table_24400 - Trademark 6_Intangibles_1_Acquisitions - Other 2 2" xfId="2190"/>
    <cellStyle name="_Table_24400 - Trademark 6_Intangibles_1_Acquisitions - Other 3" xfId="2191"/>
    <cellStyle name="_Table_24400 - Trademark 6_Intangibles_1_Acquisitions - Other 4" xfId="2192"/>
    <cellStyle name="_Table_24400 - Trademark 6_Intangibles_Acquisitions - Other" xfId="2193"/>
    <cellStyle name="_Table_24400 - Trademark 6_Intangibles_Acquisitions - Other 2" xfId="2194"/>
    <cellStyle name="_Table_24400 - Trademark 6_Intangibles_Acquisitions - Other 2 2" xfId="2195"/>
    <cellStyle name="_Table_24400 - Trademark 6_Intangibles_Acquisitions - Other 3" xfId="2196"/>
    <cellStyle name="_Table_24400 - Trademark 6_Intangibles_Acquisitions - Other 4" xfId="2197"/>
    <cellStyle name="_Table_24400 - Trademark 6_Intangibles_Intangibles" xfId="2198"/>
    <cellStyle name="_Table_24400 - Trademark 6_Intangibles_Intangibles 2" xfId="2199"/>
    <cellStyle name="_Table_24400 - Trademark 6_Intangibles_Intangibles 2 2" xfId="2200"/>
    <cellStyle name="_Table_24400 - Trademark 6_Intangibles_Intangibles 3" xfId="2201"/>
    <cellStyle name="_Table_24400 - Trademark 6_Intangibles_Intangibles 4" xfId="2202"/>
    <cellStyle name="_Table_24400 - Trademark 6_Intangibles_Intangibles_Acquisitions - Other" xfId="2203"/>
    <cellStyle name="_Table_24400 - Trademark 6_Intangibles_Intangibles_Acquisitions - Other 2" xfId="2204"/>
    <cellStyle name="_Table_24400 - Trademark 6_Intangibles_Intangibles_Acquisitions - Other 2 2" xfId="2205"/>
    <cellStyle name="_Table_24400 - Trademark 6_Intangibles_Intangibles_Acquisitions - Other 3" xfId="2206"/>
    <cellStyle name="_Table_24400 - Trademark 6_Intangibles_Intangibles_Acquisitions - Other 4" xfId="2207"/>
    <cellStyle name="_Table_24400 - Trademark 7" xfId="2208"/>
    <cellStyle name="_Table_24400 - Trademark 7 2" xfId="2209"/>
    <cellStyle name="_Table_24400 - Trademark 7 2 2" xfId="2210"/>
    <cellStyle name="_Table_24400 - Trademark 7 2 2 2" xfId="2211"/>
    <cellStyle name="_Table_24400 - Trademark 7 2 3" xfId="2212"/>
    <cellStyle name="_Table_24400 - Trademark 7 2 4" xfId="2213"/>
    <cellStyle name="_Table_24400 - Trademark 7 2_Acquisitions - Other" xfId="2214"/>
    <cellStyle name="_Table_24400 - Trademark 7 2_Acquisitions - Other 2" xfId="2215"/>
    <cellStyle name="_Table_24400 - Trademark 7 2_Acquisitions - Other 2 2" xfId="2216"/>
    <cellStyle name="_Table_24400 - Trademark 7 2_Acquisitions - Other 3" xfId="2217"/>
    <cellStyle name="_Table_24400 - Trademark 7 2_Acquisitions - Other 4" xfId="2218"/>
    <cellStyle name="_Table_24400 - Trademark 7 2_Intangibles" xfId="2219"/>
    <cellStyle name="_Table_24400 - Trademark 7 2_Intangibles 2" xfId="2220"/>
    <cellStyle name="_Table_24400 - Trademark 7 2_Intangibles 2 2" xfId="2221"/>
    <cellStyle name="_Table_24400 - Trademark 7 2_Intangibles 3" xfId="2222"/>
    <cellStyle name="_Table_24400 - Trademark 7 2_Intangibles 4" xfId="2223"/>
    <cellStyle name="_Table_24400 - Trademark 7 2_Intangibles_1" xfId="2224"/>
    <cellStyle name="_Table_24400 - Trademark 7 2_Intangibles_1 2" xfId="2225"/>
    <cellStyle name="_Table_24400 - Trademark 7 2_Intangibles_1 2 2" xfId="2226"/>
    <cellStyle name="_Table_24400 - Trademark 7 2_Intangibles_1 3" xfId="2227"/>
    <cellStyle name="_Table_24400 - Trademark 7 2_Intangibles_1 4" xfId="2228"/>
    <cellStyle name="_Table_24400 - Trademark 7 2_Intangibles_1_Acquisitions - Other" xfId="2229"/>
    <cellStyle name="_Table_24400 - Trademark 7 2_Intangibles_1_Acquisitions - Other 2" xfId="2230"/>
    <cellStyle name="_Table_24400 - Trademark 7 2_Intangibles_1_Acquisitions - Other 2 2" xfId="2231"/>
    <cellStyle name="_Table_24400 - Trademark 7 2_Intangibles_1_Acquisitions - Other 3" xfId="2232"/>
    <cellStyle name="_Table_24400 - Trademark 7 2_Intangibles_1_Acquisitions - Other 4" xfId="2233"/>
    <cellStyle name="_Table_24400 - Trademark 7 2_Intangibles_Acquisitions - Other" xfId="2234"/>
    <cellStyle name="_Table_24400 - Trademark 7 2_Intangibles_Acquisitions - Other 2" xfId="2235"/>
    <cellStyle name="_Table_24400 - Trademark 7 2_Intangibles_Acquisitions - Other 2 2" xfId="2236"/>
    <cellStyle name="_Table_24400 - Trademark 7 2_Intangibles_Acquisitions - Other 3" xfId="2237"/>
    <cellStyle name="_Table_24400 - Trademark 7 2_Intangibles_Acquisitions - Other 4" xfId="2238"/>
    <cellStyle name="_Table_24400 - Trademark 7 2_Intangibles_Intangibles" xfId="2239"/>
    <cellStyle name="_Table_24400 - Trademark 7 2_Intangibles_Intangibles 2" xfId="2240"/>
    <cellStyle name="_Table_24400 - Trademark 7 2_Intangibles_Intangibles 2 2" xfId="2241"/>
    <cellStyle name="_Table_24400 - Trademark 7 2_Intangibles_Intangibles 3" xfId="2242"/>
    <cellStyle name="_Table_24400 - Trademark 7 2_Intangibles_Intangibles 4" xfId="2243"/>
    <cellStyle name="_Table_24400 - Trademark 7 2_Intangibles_Intangibles_Acquisitions - Other" xfId="2244"/>
    <cellStyle name="_Table_24400 - Trademark 7 2_Intangibles_Intangibles_Acquisitions - Other 2" xfId="2245"/>
    <cellStyle name="_Table_24400 - Trademark 7 2_Intangibles_Intangibles_Acquisitions - Other 2 2" xfId="2246"/>
    <cellStyle name="_Table_24400 - Trademark 7 2_Intangibles_Intangibles_Acquisitions - Other 3" xfId="2247"/>
    <cellStyle name="_Table_24400 - Trademark 7 2_Intangibles_Intangibles_Acquisitions - Other 4" xfId="2248"/>
    <cellStyle name="_Table_24400 - Trademark 7 3" xfId="2249"/>
    <cellStyle name="_Table_24400 - Trademark 7 3 2" xfId="2250"/>
    <cellStyle name="_Table_24400 - Trademark 7 4" xfId="2251"/>
    <cellStyle name="_Table_24400 - Trademark 7 5" xfId="2252"/>
    <cellStyle name="_Table_24400 - Trademark 7_Acquisitions - Other" xfId="2253"/>
    <cellStyle name="_Table_24400 - Trademark 7_Acquisitions - Other 2" xfId="2254"/>
    <cellStyle name="_Table_24400 - Trademark 7_Acquisitions - Other 2 2" xfId="2255"/>
    <cellStyle name="_Table_24400 - Trademark 7_Acquisitions - Other 3" xfId="2256"/>
    <cellStyle name="_Table_24400 - Trademark 7_Acquisitions - Other 4" xfId="2257"/>
    <cellStyle name="_Table_24400 - Trademark 7_Goodwill" xfId="2258"/>
    <cellStyle name="_Table_24400 - Trademark 7_Goodwill 2" xfId="2259"/>
    <cellStyle name="_Table_24400 - Trademark 7_Goodwill 2 2" xfId="2260"/>
    <cellStyle name="_Table_24400 - Trademark 7_Goodwill 3" xfId="2261"/>
    <cellStyle name="_Table_24400 - Trademark 7_Goodwill 4" xfId="2262"/>
    <cellStyle name="_Table_24400 - Trademark 7_Goodwill_1" xfId="2263"/>
    <cellStyle name="_Table_24400 - Trademark 7_Goodwill_1 2" xfId="2264"/>
    <cellStyle name="_Table_24400 - Trademark 7_Goodwill_1 2 2" xfId="2265"/>
    <cellStyle name="_Table_24400 - Trademark 7_Goodwill_1 3" xfId="2266"/>
    <cellStyle name="_Table_24400 - Trademark 7_Goodwill_1 4" xfId="2267"/>
    <cellStyle name="_Table_24400 - Trademark 7_Goodwill_1_Acquisitions - Other" xfId="2268"/>
    <cellStyle name="_Table_24400 - Trademark 7_Goodwill_1_Acquisitions - Other 2" xfId="2269"/>
    <cellStyle name="_Table_24400 - Trademark 7_Goodwill_1_Acquisitions - Other 2 2" xfId="2270"/>
    <cellStyle name="_Table_24400 - Trademark 7_Goodwill_1_Acquisitions - Other 3" xfId="2271"/>
    <cellStyle name="_Table_24400 - Trademark 7_Goodwill_1_Acquisitions - Other 4" xfId="2272"/>
    <cellStyle name="_Table_24400 - Trademark 7_Goodwill_Acquisitions - Other" xfId="2273"/>
    <cellStyle name="_Table_24400 - Trademark 7_Goodwill_Acquisitions - Other 2" xfId="2274"/>
    <cellStyle name="_Table_24400 - Trademark 7_Goodwill_Acquisitions - Other 2 2" xfId="2275"/>
    <cellStyle name="_Table_24400 - Trademark 7_Goodwill_Acquisitions - Other 3" xfId="2276"/>
    <cellStyle name="_Table_24400 - Trademark 7_Goodwill_Acquisitions - Other 4" xfId="2277"/>
    <cellStyle name="_Table_24400 - Trademark 7_Goodwill_Intangibles" xfId="2278"/>
    <cellStyle name="_Table_24400 - Trademark 7_Goodwill_Intangibles 2" xfId="2279"/>
    <cellStyle name="_Table_24400 - Trademark 7_Goodwill_Intangibles 2 2" xfId="2280"/>
    <cellStyle name="_Table_24400 - Trademark 7_Goodwill_Intangibles 3" xfId="2281"/>
    <cellStyle name="_Table_24400 - Trademark 7_Goodwill_Intangibles 4" xfId="2282"/>
    <cellStyle name="_Table_24400 - Trademark 7_Goodwill_Intangibles_Acquisitions - Other" xfId="2283"/>
    <cellStyle name="_Table_24400 - Trademark 7_Goodwill_Intangibles_Acquisitions - Other 2" xfId="2284"/>
    <cellStyle name="_Table_24400 - Trademark 7_Goodwill_Intangibles_Acquisitions - Other 2 2" xfId="2285"/>
    <cellStyle name="_Table_24400 - Trademark 7_Goodwill_Intangibles_Acquisitions - Other 3" xfId="2286"/>
    <cellStyle name="_Table_24400 - Trademark 7_Goodwill_Intangibles_Acquisitions - Other 4" xfId="2287"/>
    <cellStyle name="_Table_24400 - Trademark 7_Intangibles" xfId="2288"/>
    <cellStyle name="_Table_24400 - Trademark 7_Intangibles 2" xfId="2289"/>
    <cellStyle name="_Table_24400 - Trademark 7_Intangibles 2 2" xfId="2290"/>
    <cellStyle name="_Table_24400 - Trademark 7_Intangibles 3" xfId="2291"/>
    <cellStyle name="_Table_24400 - Trademark 7_Intangibles 4" xfId="2292"/>
    <cellStyle name="_Table_24400 - Trademark 7_Intangibles_1" xfId="2293"/>
    <cellStyle name="_Table_24400 - Trademark 7_Intangibles_1 2" xfId="2294"/>
    <cellStyle name="_Table_24400 - Trademark 7_Intangibles_1 2 2" xfId="2295"/>
    <cellStyle name="_Table_24400 - Trademark 7_Intangibles_1 3" xfId="2296"/>
    <cellStyle name="_Table_24400 - Trademark 7_Intangibles_1 4" xfId="2297"/>
    <cellStyle name="_Table_24400 - Trademark 7_Intangibles_1_Acquisitions - Other" xfId="2298"/>
    <cellStyle name="_Table_24400 - Trademark 7_Intangibles_1_Acquisitions - Other 2" xfId="2299"/>
    <cellStyle name="_Table_24400 - Trademark 7_Intangibles_1_Acquisitions - Other 2 2" xfId="2300"/>
    <cellStyle name="_Table_24400 - Trademark 7_Intangibles_1_Acquisitions - Other 3" xfId="2301"/>
    <cellStyle name="_Table_24400 - Trademark 7_Intangibles_1_Acquisitions - Other 4" xfId="2302"/>
    <cellStyle name="_Table_24400 - Trademark 7_Intangibles_Acquisitions - Other" xfId="2303"/>
    <cellStyle name="_Table_24400 - Trademark 7_Intangibles_Acquisitions - Other 2" xfId="2304"/>
    <cellStyle name="_Table_24400 - Trademark 7_Intangibles_Acquisitions - Other 2 2" xfId="2305"/>
    <cellStyle name="_Table_24400 - Trademark 7_Intangibles_Acquisitions - Other 3" xfId="2306"/>
    <cellStyle name="_Table_24400 - Trademark 7_Intangibles_Acquisitions - Other 4" xfId="2307"/>
    <cellStyle name="_Table_24400 - Trademark 7_Intangibles_Intangibles" xfId="2308"/>
    <cellStyle name="_Table_24400 - Trademark 7_Intangibles_Intangibles 2" xfId="2309"/>
    <cellStyle name="_Table_24400 - Trademark 7_Intangibles_Intangibles 2 2" xfId="2310"/>
    <cellStyle name="_Table_24400 - Trademark 7_Intangibles_Intangibles 3" xfId="2311"/>
    <cellStyle name="_Table_24400 - Trademark 7_Intangibles_Intangibles 4" xfId="2312"/>
    <cellStyle name="_Table_24400 - Trademark 7_Intangibles_Intangibles_Acquisitions - Other" xfId="2313"/>
    <cellStyle name="_Table_24400 - Trademark 7_Intangibles_Intangibles_Acquisitions - Other 2" xfId="2314"/>
    <cellStyle name="_Table_24400 - Trademark 7_Intangibles_Intangibles_Acquisitions - Other 2 2" xfId="2315"/>
    <cellStyle name="_Table_24400 - Trademark 7_Intangibles_Intangibles_Acquisitions - Other 3" xfId="2316"/>
    <cellStyle name="_Table_24400 - Trademark 7_Intangibles_Intangibles_Acquisitions - Other 4" xfId="2317"/>
    <cellStyle name="_Table_24400 - Trademark 8" xfId="2318"/>
    <cellStyle name="_Table_24400 - Trademark 8 2" xfId="2319"/>
    <cellStyle name="_Table_24400 - Trademark 8 2 2" xfId="2320"/>
    <cellStyle name="_Table_24400 - Trademark 8 2 2 2" xfId="2321"/>
    <cellStyle name="_Table_24400 - Trademark 8 2 3" xfId="2322"/>
    <cellStyle name="_Table_24400 - Trademark 8 2 4" xfId="2323"/>
    <cellStyle name="_Table_24400 - Trademark 8 2_Acquisitions - Other" xfId="2324"/>
    <cellStyle name="_Table_24400 - Trademark 8 2_Acquisitions - Other 2" xfId="2325"/>
    <cellStyle name="_Table_24400 - Trademark 8 2_Acquisitions - Other 2 2" xfId="2326"/>
    <cellStyle name="_Table_24400 - Trademark 8 2_Acquisitions - Other 3" xfId="2327"/>
    <cellStyle name="_Table_24400 - Trademark 8 2_Acquisitions - Other 4" xfId="2328"/>
    <cellStyle name="_Table_24400 - Trademark 8 2_Intangibles" xfId="2329"/>
    <cellStyle name="_Table_24400 - Trademark 8 2_Intangibles 2" xfId="2330"/>
    <cellStyle name="_Table_24400 - Trademark 8 2_Intangibles 2 2" xfId="2331"/>
    <cellStyle name="_Table_24400 - Trademark 8 2_Intangibles 3" xfId="2332"/>
    <cellStyle name="_Table_24400 - Trademark 8 2_Intangibles 4" xfId="2333"/>
    <cellStyle name="_Table_24400 - Trademark 8 2_Intangibles_Acquisitions - Other" xfId="2334"/>
    <cellStyle name="_Table_24400 - Trademark 8 2_Intangibles_Acquisitions - Other 2" xfId="2335"/>
    <cellStyle name="_Table_24400 - Trademark 8 2_Intangibles_Acquisitions - Other 2 2" xfId="2336"/>
    <cellStyle name="_Table_24400 - Trademark 8 2_Intangibles_Acquisitions - Other 3" xfId="2337"/>
    <cellStyle name="_Table_24400 - Trademark 8 2_Intangibles_Acquisitions - Other 4" xfId="2338"/>
    <cellStyle name="_Table_24400 - Trademark 8 3" xfId="2339"/>
    <cellStyle name="_Table_24400 - Trademark 8 3 2" xfId="2340"/>
    <cellStyle name="_Table_24400 - Trademark 8 4" xfId="2341"/>
    <cellStyle name="_Table_24400 - Trademark 8 5" xfId="2342"/>
    <cellStyle name="_Table_24400 - Trademark 8_Acquisitions - Other" xfId="2343"/>
    <cellStyle name="_Table_24400 - Trademark 8_Acquisitions - Other 2" xfId="2344"/>
    <cellStyle name="_Table_24400 - Trademark 8_Acquisitions - Other 2 2" xfId="2345"/>
    <cellStyle name="_Table_24400 - Trademark 8_Acquisitions - Other 3" xfId="2346"/>
    <cellStyle name="_Table_24400 - Trademark 8_Acquisitions - Other 4" xfId="2347"/>
    <cellStyle name="_Table_24400 - Trademark 8_Goodwill" xfId="2348"/>
    <cellStyle name="_Table_24400 - Trademark 8_Goodwill 2" xfId="2349"/>
    <cellStyle name="_Table_24400 - Trademark 8_Goodwill 2 2" xfId="2350"/>
    <cellStyle name="_Table_24400 - Trademark 8_Goodwill 3" xfId="2351"/>
    <cellStyle name="_Table_24400 - Trademark 8_Goodwill 4" xfId="2352"/>
    <cellStyle name="_Table_24400 - Trademark 8_Goodwill_1" xfId="2353"/>
    <cellStyle name="_Table_24400 - Trademark 8_Goodwill_1 2" xfId="2354"/>
    <cellStyle name="_Table_24400 - Trademark 8_Goodwill_1 2 2" xfId="2355"/>
    <cellStyle name="_Table_24400 - Trademark 8_Goodwill_1 3" xfId="2356"/>
    <cellStyle name="_Table_24400 - Trademark 8_Goodwill_1 4" xfId="2357"/>
    <cellStyle name="_Table_24400 - Trademark 8_Goodwill_1_Acquisitions - Other" xfId="2358"/>
    <cellStyle name="_Table_24400 - Trademark 8_Goodwill_1_Acquisitions - Other 2" xfId="2359"/>
    <cellStyle name="_Table_24400 - Trademark 8_Goodwill_1_Acquisitions - Other 2 2" xfId="2360"/>
    <cellStyle name="_Table_24400 - Trademark 8_Goodwill_1_Acquisitions - Other 3" xfId="2361"/>
    <cellStyle name="_Table_24400 - Trademark 8_Goodwill_1_Acquisitions - Other 4" xfId="2362"/>
    <cellStyle name="_Table_24400 - Trademark 8_Goodwill_Acquisitions - Other" xfId="2363"/>
    <cellStyle name="_Table_24400 - Trademark 8_Goodwill_Acquisitions - Other 2" xfId="2364"/>
    <cellStyle name="_Table_24400 - Trademark 8_Goodwill_Acquisitions - Other 2 2" xfId="2365"/>
    <cellStyle name="_Table_24400 - Trademark 8_Goodwill_Acquisitions - Other 3" xfId="2366"/>
    <cellStyle name="_Table_24400 - Trademark 8_Goodwill_Acquisitions - Other 4" xfId="2367"/>
    <cellStyle name="_Table_24400 - Trademark 8_Goodwill_Intangibles" xfId="2368"/>
    <cellStyle name="_Table_24400 - Trademark 8_Goodwill_Intangibles 2" xfId="2369"/>
    <cellStyle name="_Table_24400 - Trademark 8_Goodwill_Intangibles 2 2" xfId="2370"/>
    <cellStyle name="_Table_24400 - Trademark 8_Goodwill_Intangibles 3" xfId="2371"/>
    <cellStyle name="_Table_24400 - Trademark 8_Goodwill_Intangibles 4" xfId="2372"/>
    <cellStyle name="_Table_24400 - Trademark 8_Goodwill_Intangibles_Acquisitions - Other" xfId="2373"/>
    <cellStyle name="_Table_24400 - Trademark 8_Goodwill_Intangibles_Acquisitions - Other 2" xfId="2374"/>
    <cellStyle name="_Table_24400 - Trademark 8_Goodwill_Intangibles_Acquisitions - Other 2 2" xfId="2375"/>
    <cellStyle name="_Table_24400 - Trademark 8_Goodwill_Intangibles_Acquisitions - Other 3" xfId="2376"/>
    <cellStyle name="_Table_24400 - Trademark 8_Goodwill_Intangibles_Acquisitions - Other 4" xfId="2377"/>
    <cellStyle name="_Table_24400 - Trademark 8_Intangibles" xfId="2378"/>
    <cellStyle name="_Table_24400 - Trademark 8_Intangibles 2" xfId="2379"/>
    <cellStyle name="_Table_24400 - Trademark 8_Intangibles 2 2" xfId="2380"/>
    <cellStyle name="_Table_24400 - Trademark 8_Intangibles 3" xfId="2381"/>
    <cellStyle name="_Table_24400 - Trademark 8_Intangibles 4" xfId="2382"/>
    <cellStyle name="_Table_24400 - Trademark 8_Intangibles_1" xfId="2383"/>
    <cellStyle name="_Table_24400 - Trademark 8_Intangibles_1 2" xfId="2384"/>
    <cellStyle name="_Table_24400 - Trademark 8_Intangibles_1 2 2" xfId="2385"/>
    <cellStyle name="_Table_24400 - Trademark 8_Intangibles_1 3" xfId="2386"/>
    <cellStyle name="_Table_24400 - Trademark 8_Intangibles_1 4" xfId="2387"/>
    <cellStyle name="_Table_24400 - Trademark 8_Intangibles_1_Acquisitions - Other" xfId="2388"/>
    <cellStyle name="_Table_24400 - Trademark 8_Intangibles_1_Acquisitions - Other 2" xfId="2389"/>
    <cellStyle name="_Table_24400 - Trademark 8_Intangibles_1_Acquisitions - Other 2 2" xfId="2390"/>
    <cellStyle name="_Table_24400 - Trademark 8_Intangibles_1_Acquisitions - Other 3" xfId="2391"/>
    <cellStyle name="_Table_24400 - Trademark 8_Intangibles_1_Acquisitions - Other 4" xfId="2392"/>
    <cellStyle name="_Table_24400 - Trademark 8_Intangibles_Acquisitions - Other" xfId="2393"/>
    <cellStyle name="_Table_24400 - Trademark 8_Intangibles_Acquisitions - Other 2" xfId="2394"/>
    <cellStyle name="_Table_24400 - Trademark 8_Intangibles_Acquisitions - Other 2 2" xfId="2395"/>
    <cellStyle name="_Table_24400 - Trademark 8_Intangibles_Acquisitions - Other 3" xfId="2396"/>
    <cellStyle name="_Table_24400 - Trademark 8_Intangibles_Acquisitions - Other 4" xfId="2397"/>
    <cellStyle name="_Table_24400 - Trademark 8_Intangibles_Intangibles" xfId="2398"/>
    <cellStyle name="_Table_24400 - Trademark 8_Intangibles_Intangibles 2" xfId="2399"/>
    <cellStyle name="_Table_24400 - Trademark 8_Intangibles_Intangibles 2 2" xfId="2400"/>
    <cellStyle name="_Table_24400 - Trademark 8_Intangibles_Intangibles 3" xfId="2401"/>
    <cellStyle name="_Table_24400 - Trademark 8_Intangibles_Intangibles 4" xfId="2402"/>
    <cellStyle name="_Table_24400 - Trademark 8_Intangibles_Intangibles_Acquisitions - Other" xfId="2403"/>
    <cellStyle name="_Table_24400 - Trademark 8_Intangibles_Intangibles_Acquisitions - Other 2" xfId="2404"/>
    <cellStyle name="_Table_24400 - Trademark 8_Intangibles_Intangibles_Acquisitions - Other 2 2" xfId="2405"/>
    <cellStyle name="_Table_24400 - Trademark 8_Intangibles_Intangibles_Acquisitions - Other 3" xfId="2406"/>
    <cellStyle name="_Table_24400 - Trademark 8_Intangibles_Intangibles_Acquisitions - Other 4" xfId="2407"/>
    <cellStyle name="_Table_24400 - Trademark 9" xfId="2408"/>
    <cellStyle name="_Table_24400 - Trademark 9 2" xfId="2409"/>
    <cellStyle name="_Table_24400 - Trademark 9 2 2" xfId="2410"/>
    <cellStyle name="_Table_24400 - Trademark 9 2 2 2" xfId="2411"/>
    <cellStyle name="_Table_24400 - Trademark 9 2 3" xfId="2412"/>
    <cellStyle name="_Table_24400 - Trademark 9 2 4" xfId="2413"/>
    <cellStyle name="_Table_24400 - Trademark 9 2_Acquisitions - Other" xfId="2414"/>
    <cellStyle name="_Table_24400 - Trademark 9 2_Acquisitions - Other 2" xfId="2415"/>
    <cellStyle name="_Table_24400 - Trademark 9 2_Acquisitions - Other 2 2" xfId="2416"/>
    <cellStyle name="_Table_24400 - Trademark 9 2_Acquisitions - Other 3" xfId="2417"/>
    <cellStyle name="_Table_24400 - Trademark 9 2_Acquisitions - Other 4" xfId="2418"/>
    <cellStyle name="_Table_24400 - Trademark 9 2_Intangibles" xfId="2419"/>
    <cellStyle name="_Table_24400 - Trademark 9 2_Intangibles 2" xfId="2420"/>
    <cellStyle name="_Table_24400 - Trademark 9 2_Intangibles 2 2" xfId="2421"/>
    <cellStyle name="_Table_24400 - Trademark 9 2_Intangibles 3" xfId="2422"/>
    <cellStyle name="_Table_24400 - Trademark 9 2_Intangibles 4" xfId="2423"/>
    <cellStyle name="_Table_24400 - Trademark 9 2_Intangibles_Acquisitions - Other" xfId="2424"/>
    <cellStyle name="_Table_24400 - Trademark 9 2_Intangibles_Acquisitions - Other 2" xfId="2425"/>
    <cellStyle name="_Table_24400 - Trademark 9 2_Intangibles_Acquisitions - Other 2 2" xfId="2426"/>
    <cellStyle name="_Table_24400 - Trademark 9 2_Intangibles_Acquisitions - Other 3" xfId="2427"/>
    <cellStyle name="_Table_24400 - Trademark 9 2_Intangibles_Acquisitions - Other 4" xfId="2428"/>
    <cellStyle name="_Table_24400 - Trademark 9 3" xfId="2429"/>
    <cellStyle name="_Table_24400 - Trademark 9 3 2" xfId="2430"/>
    <cellStyle name="_Table_24400 - Trademark 9 4" xfId="2431"/>
    <cellStyle name="_Table_24400 - Trademark 9 5" xfId="2432"/>
    <cellStyle name="_Table_24400 - Trademark 9_Acquisitions - Other" xfId="2433"/>
    <cellStyle name="_Table_24400 - Trademark 9_Acquisitions - Other 2" xfId="2434"/>
    <cellStyle name="_Table_24400 - Trademark 9_Acquisitions - Other 2 2" xfId="2435"/>
    <cellStyle name="_Table_24400 - Trademark 9_Acquisitions - Other 3" xfId="2436"/>
    <cellStyle name="_Table_24400 - Trademark 9_Acquisitions - Other 4" xfId="2437"/>
    <cellStyle name="_Table_24400 - Trademark 9_Goodwill" xfId="2438"/>
    <cellStyle name="_Table_24400 - Trademark 9_Goodwill 2" xfId="2439"/>
    <cellStyle name="_Table_24400 - Trademark 9_Goodwill 2 2" xfId="2440"/>
    <cellStyle name="_Table_24400 - Trademark 9_Goodwill 3" xfId="2441"/>
    <cellStyle name="_Table_24400 - Trademark 9_Goodwill 4" xfId="2442"/>
    <cellStyle name="_Table_24400 - Trademark 9_Goodwill_1" xfId="2443"/>
    <cellStyle name="_Table_24400 - Trademark 9_Goodwill_1 2" xfId="2444"/>
    <cellStyle name="_Table_24400 - Trademark 9_Goodwill_1 2 2" xfId="2445"/>
    <cellStyle name="_Table_24400 - Trademark 9_Goodwill_1 3" xfId="2446"/>
    <cellStyle name="_Table_24400 - Trademark 9_Goodwill_1 4" xfId="2447"/>
    <cellStyle name="_Table_24400 - Trademark 9_Goodwill_1_Acquisitions - Other" xfId="2448"/>
    <cellStyle name="_Table_24400 - Trademark 9_Goodwill_1_Acquisitions - Other 2" xfId="2449"/>
    <cellStyle name="_Table_24400 - Trademark 9_Goodwill_1_Acquisitions - Other 2 2" xfId="2450"/>
    <cellStyle name="_Table_24400 - Trademark 9_Goodwill_1_Acquisitions - Other 3" xfId="2451"/>
    <cellStyle name="_Table_24400 - Trademark 9_Goodwill_1_Acquisitions - Other 4" xfId="2452"/>
    <cellStyle name="_Table_24400 - Trademark 9_Goodwill_Acquisitions - Other" xfId="2453"/>
    <cellStyle name="_Table_24400 - Trademark 9_Goodwill_Acquisitions - Other 2" xfId="2454"/>
    <cellStyle name="_Table_24400 - Trademark 9_Goodwill_Acquisitions - Other 2 2" xfId="2455"/>
    <cellStyle name="_Table_24400 - Trademark 9_Goodwill_Acquisitions - Other 3" xfId="2456"/>
    <cellStyle name="_Table_24400 - Trademark 9_Goodwill_Acquisitions - Other 4" xfId="2457"/>
    <cellStyle name="_Table_24400 - Trademark 9_Goodwill_Intangibles" xfId="2458"/>
    <cellStyle name="_Table_24400 - Trademark 9_Goodwill_Intangibles 2" xfId="2459"/>
    <cellStyle name="_Table_24400 - Trademark 9_Goodwill_Intangibles 2 2" xfId="2460"/>
    <cellStyle name="_Table_24400 - Trademark 9_Goodwill_Intangibles 3" xfId="2461"/>
    <cellStyle name="_Table_24400 - Trademark 9_Goodwill_Intangibles 4" xfId="2462"/>
    <cellStyle name="_Table_24400 - Trademark 9_Goodwill_Intangibles_Acquisitions - Other" xfId="2463"/>
    <cellStyle name="_Table_24400 - Trademark 9_Goodwill_Intangibles_Acquisitions - Other 2" xfId="2464"/>
    <cellStyle name="_Table_24400 - Trademark 9_Goodwill_Intangibles_Acquisitions - Other 2 2" xfId="2465"/>
    <cellStyle name="_Table_24400 - Trademark 9_Goodwill_Intangibles_Acquisitions - Other 3" xfId="2466"/>
    <cellStyle name="_Table_24400 - Trademark 9_Goodwill_Intangibles_Acquisitions - Other 4" xfId="2467"/>
    <cellStyle name="_Table_24400 - Trademark 9_Intangibles" xfId="2468"/>
    <cellStyle name="_Table_24400 - Trademark 9_Intangibles 2" xfId="2469"/>
    <cellStyle name="_Table_24400 - Trademark 9_Intangibles 2 2" xfId="2470"/>
    <cellStyle name="_Table_24400 - Trademark 9_Intangibles 3" xfId="2471"/>
    <cellStyle name="_Table_24400 - Trademark 9_Intangibles 4" xfId="2472"/>
    <cellStyle name="_Table_24400 - Trademark 9_Intangibles_1" xfId="2473"/>
    <cellStyle name="_Table_24400 - Trademark 9_Intangibles_1 2" xfId="2474"/>
    <cellStyle name="_Table_24400 - Trademark 9_Intangibles_1 2 2" xfId="2475"/>
    <cellStyle name="_Table_24400 - Trademark 9_Intangibles_1 3" xfId="2476"/>
    <cellStyle name="_Table_24400 - Trademark 9_Intangibles_1 4" xfId="2477"/>
    <cellStyle name="_Table_24400 - Trademark 9_Intangibles_1_Acquisitions - Other" xfId="2478"/>
    <cellStyle name="_Table_24400 - Trademark 9_Intangibles_1_Acquisitions - Other 2" xfId="2479"/>
    <cellStyle name="_Table_24400 - Trademark 9_Intangibles_1_Acquisitions - Other 2 2" xfId="2480"/>
    <cellStyle name="_Table_24400 - Trademark 9_Intangibles_1_Acquisitions - Other 3" xfId="2481"/>
    <cellStyle name="_Table_24400 - Trademark 9_Intangibles_1_Acquisitions - Other 4" xfId="2482"/>
    <cellStyle name="_Table_24400 - Trademark 9_Intangibles_Acquisitions - Other" xfId="2483"/>
    <cellStyle name="_Table_24400 - Trademark 9_Intangibles_Acquisitions - Other 2" xfId="2484"/>
    <cellStyle name="_Table_24400 - Trademark 9_Intangibles_Acquisitions - Other 2 2" xfId="2485"/>
    <cellStyle name="_Table_24400 - Trademark 9_Intangibles_Acquisitions - Other 3" xfId="2486"/>
    <cellStyle name="_Table_24400 - Trademark 9_Intangibles_Acquisitions - Other 4" xfId="2487"/>
    <cellStyle name="_Table_24400 - Trademark 9_Intangibles_Intangibles" xfId="2488"/>
    <cellStyle name="_Table_24400 - Trademark 9_Intangibles_Intangibles 2" xfId="2489"/>
    <cellStyle name="_Table_24400 - Trademark 9_Intangibles_Intangibles 2 2" xfId="2490"/>
    <cellStyle name="_Table_24400 - Trademark 9_Intangibles_Intangibles 3" xfId="2491"/>
    <cellStyle name="_Table_24400 - Trademark 9_Intangibles_Intangibles 4" xfId="2492"/>
    <cellStyle name="_Table_24400 - Trademark 9_Intangibles_Intangibles_Acquisitions - Other" xfId="2493"/>
    <cellStyle name="_Table_24400 - Trademark 9_Intangibles_Intangibles_Acquisitions - Other 2" xfId="2494"/>
    <cellStyle name="_Table_24400 - Trademark 9_Intangibles_Intangibles_Acquisitions - Other 2 2" xfId="2495"/>
    <cellStyle name="_Table_24400 - Trademark 9_Intangibles_Intangibles_Acquisitions - Other 3" xfId="2496"/>
    <cellStyle name="_Table_24400 - Trademark 9_Intangibles_Intangibles_Acquisitions - Other 4" xfId="2497"/>
    <cellStyle name="_Table_24400 - Trademark_Accum Amort" xfId="2498"/>
    <cellStyle name="_Table_24400 - Trademark_Accum Amort 2" xfId="2499"/>
    <cellStyle name="_Table_24400 - Trademark_Accum Amort 2 2" xfId="2500"/>
    <cellStyle name="_Table_24400 - Trademark_Accum Amort 3" xfId="2501"/>
    <cellStyle name="_Table_24400 - Trademark_Accum Amort 4" xfId="2502"/>
    <cellStyle name="_Table_24400 - Trademark_Accum Amort_Acquisitions - Other" xfId="2503"/>
    <cellStyle name="_Table_24400 - Trademark_Accum Amort_Acquisitions - Other 2" xfId="2504"/>
    <cellStyle name="_Table_24400 - Trademark_Accum Amort_Acquisitions - Other 2 2" xfId="2505"/>
    <cellStyle name="_Table_24400 - Trademark_Accum Amort_Acquisitions - Other 3" xfId="2506"/>
    <cellStyle name="_Table_24400 - Trademark_Accum Amort_Acquisitions - Other 4" xfId="2507"/>
    <cellStyle name="_Table_24400 - Trademark_Acquisitions - Other" xfId="2508"/>
    <cellStyle name="_Table_24400 - Trademark_Acquisitions - Other 2" xfId="2509"/>
    <cellStyle name="_Table_24400 - Trademark_Acquisitions - Other 2 2" xfId="2510"/>
    <cellStyle name="_Table_24400 - Trademark_Acquisitions - Other 3" xfId="2511"/>
    <cellStyle name="_Table_24400 - Trademark_Acquisitions - Other 4" xfId="2512"/>
    <cellStyle name="_Table_24400 - Trademark_Goodwill" xfId="2513"/>
    <cellStyle name="_Table_24400 - Trademark_Goodwill 2" xfId="2514"/>
    <cellStyle name="_Table_24400 - Trademark_Goodwill 2 2" xfId="2515"/>
    <cellStyle name="_Table_24400 - Trademark_Goodwill 3" xfId="2516"/>
    <cellStyle name="_Table_24400 - Trademark_Goodwill 4" xfId="2517"/>
    <cellStyle name="_Table_24400 - Trademark_Goodwill_1" xfId="2518"/>
    <cellStyle name="_Table_24400 - Trademark_Goodwill_1 2" xfId="2519"/>
    <cellStyle name="_Table_24400 - Trademark_Goodwill_1 2 2" xfId="2520"/>
    <cellStyle name="_Table_24400 - Trademark_Goodwill_1 3" xfId="2521"/>
    <cellStyle name="_Table_24400 - Trademark_Goodwill_1 4" xfId="2522"/>
    <cellStyle name="_Table_24400 - Trademark_Goodwill_1_Acquisitions - Other" xfId="2523"/>
    <cellStyle name="_Table_24400 - Trademark_Goodwill_1_Acquisitions - Other 2" xfId="2524"/>
    <cellStyle name="_Table_24400 - Trademark_Goodwill_1_Acquisitions - Other 2 2" xfId="2525"/>
    <cellStyle name="_Table_24400 - Trademark_Goodwill_1_Acquisitions - Other 3" xfId="2526"/>
    <cellStyle name="_Table_24400 - Trademark_Goodwill_1_Acquisitions - Other 4" xfId="2527"/>
    <cellStyle name="_Table_24400 - Trademark_Goodwill_Acquisitions - Other" xfId="2528"/>
    <cellStyle name="_Table_24400 - Trademark_Goodwill_Acquisitions - Other 2" xfId="2529"/>
    <cellStyle name="_Table_24400 - Trademark_Goodwill_Acquisitions - Other 2 2" xfId="2530"/>
    <cellStyle name="_Table_24400 - Trademark_Goodwill_Acquisitions - Other 3" xfId="2531"/>
    <cellStyle name="_Table_24400 - Trademark_Goodwill_Acquisitions - Other 4" xfId="2532"/>
    <cellStyle name="_Table_24400 - Trademark_Goodwill_Intangibles" xfId="2533"/>
    <cellStyle name="_Table_24400 - Trademark_Goodwill_Intangibles 2" xfId="2534"/>
    <cellStyle name="_Table_24400 - Trademark_Goodwill_Intangibles 2 2" xfId="2535"/>
    <cellStyle name="_Table_24400 - Trademark_Goodwill_Intangibles 3" xfId="2536"/>
    <cellStyle name="_Table_24400 - Trademark_Goodwill_Intangibles 4" xfId="2537"/>
    <cellStyle name="_Table_24400 - Trademark_Goodwill_Intangibles_Acquisitions - Other" xfId="2538"/>
    <cellStyle name="_Table_24400 - Trademark_Goodwill_Intangibles_Acquisitions - Other 2" xfId="2539"/>
    <cellStyle name="_Table_24400 - Trademark_Goodwill_Intangibles_Acquisitions - Other 2 2" xfId="2540"/>
    <cellStyle name="_Table_24400 - Trademark_Goodwill_Intangibles_Acquisitions - Other 3" xfId="2541"/>
    <cellStyle name="_Table_24400 - Trademark_Goodwill_Intangibles_Acquisitions - Other 4" xfId="2542"/>
    <cellStyle name="_Table_24400 - Trademark_Intangibles" xfId="2543"/>
    <cellStyle name="_Table_24400 - Trademark_Intangibles 2" xfId="2544"/>
    <cellStyle name="_Table_24400 - Trademark_Intangibles 2 2" xfId="2545"/>
    <cellStyle name="_Table_24400 - Trademark_Intangibles 3" xfId="2546"/>
    <cellStyle name="_Table_24400 - Trademark_Intangibles 4" xfId="2547"/>
    <cellStyle name="_Table_24400 - Trademark_Intangibles_1" xfId="2548"/>
    <cellStyle name="_Table_24400 - Trademark_Intangibles_1 2" xfId="2549"/>
    <cellStyle name="_Table_24400 - Trademark_Intangibles_1 2 2" xfId="2550"/>
    <cellStyle name="_Table_24400 - Trademark_Intangibles_1 3" xfId="2551"/>
    <cellStyle name="_Table_24400 - Trademark_Intangibles_1 4" xfId="2552"/>
    <cellStyle name="_Table_24400 - Trademark_Intangibles_1_Acquisitions - Other" xfId="2553"/>
    <cellStyle name="_Table_24400 - Trademark_Intangibles_1_Acquisitions - Other 2" xfId="2554"/>
    <cellStyle name="_Table_24400 - Trademark_Intangibles_1_Acquisitions - Other 2 2" xfId="2555"/>
    <cellStyle name="_Table_24400 - Trademark_Intangibles_1_Acquisitions - Other 3" xfId="2556"/>
    <cellStyle name="_Table_24400 - Trademark_Intangibles_1_Acquisitions - Other 4" xfId="2557"/>
    <cellStyle name="_Table_24400 - Trademark_Intangibles_Acquisitions - Other" xfId="2558"/>
    <cellStyle name="_Table_24400 - Trademark_Intangibles_Acquisitions - Other 2" xfId="2559"/>
    <cellStyle name="_Table_24400 - Trademark_Intangibles_Acquisitions - Other 2 2" xfId="2560"/>
    <cellStyle name="_Table_24400 - Trademark_Intangibles_Acquisitions - Other 3" xfId="2561"/>
    <cellStyle name="_Table_24400 - Trademark_Intangibles_Acquisitions - Other 4" xfId="2562"/>
    <cellStyle name="_Table_24400 - Trademark_Intangibles_Intangibles" xfId="2563"/>
    <cellStyle name="_Table_24400 - Trademark_Intangibles_Intangibles 2" xfId="2564"/>
    <cellStyle name="_Table_24400 - Trademark_Intangibles_Intangibles 2 2" xfId="2565"/>
    <cellStyle name="_Table_24400 - Trademark_Intangibles_Intangibles 3" xfId="2566"/>
    <cellStyle name="_Table_24400 - Trademark_Intangibles_Intangibles 4" xfId="2567"/>
    <cellStyle name="_Table_24400 - Trademark_Intangibles_Intangibles_Acquisitions - Other" xfId="2568"/>
    <cellStyle name="_Table_24400 - Trademark_Intangibles_Intangibles_Acquisitions - Other 2" xfId="2569"/>
    <cellStyle name="_Table_24400 - Trademark_Intangibles_Intangibles_Acquisitions - Other 2 2" xfId="2570"/>
    <cellStyle name="_Table_24400 - Trademark_Intangibles_Intangibles_Acquisitions - Other 3" xfId="2571"/>
    <cellStyle name="_Table_24400 - Trademark_Intangibles_Intangibles_Acquisitions - Other 4" xfId="2572"/>
    <cellStyle name="_Table_Evolution of Revenue Estimates" xfId="2573"/>
    <cellStyle name="_Table_orbitz ppa v1" xfId="2574"/>
    <cellStyle name="_Table_orbitz ppa v1 10" xfId="2575"/>
    <cellStyle name="_Table_orbitz ppa v1 10 2" xfId="2576"/>
    <cellStyle name="_Table_orbitz ppa v1 10 2 2" xfId="2577"/>
    <cellStyle name="_Table_orbitz ppa v1 10 3" xfId="2578"/>
    <cellStyle name="_Table_orbitz ppa v1 10 4" xfId="2579"/>
    <cellStyle name="_Table_orbitz ppa v1 10_Acquisitions - Other" xfId="2580"/>
    <cellStyle name="_Table_orbitz ppa v1 10_Acquisitions - Other 2" xfId="2581"/>
    <cellStyle name="_Table_orbitz ppa v1 10_Acquisitions - Other 2 2" xfId="2582"/>
    <cellStyle name="_Table_orbitz ppa v1 10_Acquisitions - Other 3" xfId="2583"/>
    <cellStyle name="_Table_orbitz ppa v1 10_Acquisitions - Other 4" xfId="2584"/>
    <cellStyle name="_Table_orbitz ppa v1 11" xfId="2585"/>
    <cellStyle name="_Table_orbitz ppa v1 12" xfId="2586"/>
    <cellStyle name="_Table_orbitz ppa v1 2" xfId="2587"/>
    <cellStyle name="_Table_orbitz ppa v1 2 2" xfId="2588"/>
    <cellStyle name="_Table_orbitz ppa v1 2 2 2" xfId="2589"/>
    <cellStyle name="_Table_orbitz ppa v1 2 2 2 2" xfId="2590"/>
    <cellStyle name="_Table_orbitz ppa v1 2 2 3" xfId="2591"/>
    <cellStyle name="_Table_orbitz ppa v1 2 2 4" xfId="2592"/>
    <cellStyle name="_Table_orbitz ppa v1 2 2_Acquisitions - Other" xfId="2593"/>
    <cellStyle name="_Table_orbitz ppa v1 2 2_Acquisitions - Other 2" xfId="2594"/>
    <cellStyle name="_Table_orbitz ppa v1 2 2_Acquisitions - Other 2 2" xfId="2595"/>
    <cellStyle name="_Table_orbitz ppa v1 2 2_Acquisitions - Other 3" xfId="2596"/>
    <cellStyle name="_Table_orbitz ppa v1 2 2_Acquisitions - Other 4" xfId="2597"/>
    <cellStyle name="_Table_orbitz ppa v1 2 2_Intangibles" xfId="2598"/>
    <cellStyle name="_Table_orbitz ppa v1 2 2_Intangibles 2" xfId="2599"/>
    <cellStyle name="_Table_orbitz ppa v1 2 2_Intangibles 2 2" xfId="2600"/>
    <cellStyle name="_Table_orbitz ppa v1 2 2_Intangibles 3" xfId="2601"/>
    <cellStyle name="_Table_orbitz ppa v1 2 2_Intangibles 4" xfId="2602"/>
    <cellStyle name="_Table_orbitz ppa v1 2 2_Intangibles_Acquisitions - Other" xfId="2603"/>
    <cellStyle name="_Table_orbitz ppa v1 2 2_Intangibles_Acquisitions - Other 2" xfId="2604"/>
    <cellStyle name="_Table_orbitz ppa v1 2 2_Intangibles_Acquisitions - Other 2 2" xfId="2605"/>
    <cellStyle name="_Table_orbitz ppa v1 2 2_Intangibles_Acquisitions - Other 3" xfId="2606"/>
    <cellStyle name="_Table_orbitz ppa v1 2 2_Intangibles_Acquisitions - Other 4" xfId="2607"/>
    <cellStyle name="_Table_orbitz ppa v1 2 3" xfId="2608"/>
    <cellStyle name="_Table_orbitz ppa v1 2 3 2" xfId="2609"/>
    <cellStyle name="_Table_orbitz ppa v1 2 4" xfId="2610"/>
    <cellStyle name="_Table_orbitz ppa v1 2 5" xfId="2611"/>
    <cellStyle name="_Table_orbitz ppa v1 2_Acquisitions - Other" xfId="2612"/>
    <cellStyle name="_Table_orbitz ppa v1 2_Acquisitions - Other 2" xfId="2613"/>
    <cellStyle name="_Table_orbitz ppa v1 2_Acquisitions - Other 2 2" xfId="2614"/>
    <cellStyle name="_Table_orbitz ppa v1 2_Acquisitions - Other 3" xfId="2615"/>
    <cellStyle name="_Table_orbitz ppa v1 2_Acquisitions - Other 4" xfId="2616"/>
    <cellStyle name="_Table_orbitz ppa v1 2_Goodwill" xfId="2617"/>
    <cellStyle name="_Table_orbitz ppa v1 2_Goodwill 2" xfId="2618"/>
    <cellStyle name="_Table_orbitz ppa v1 2_Goodwill 2 2" xfId="2619"/>
    <cellStyle name="_Table_orbitz ppa v1 2_Goodwill 3" xfId="2620"/>
    <cellStyle name="_Table_orbitz ppa v1 2_Goodwill 4" xfId="2621"/>
    <cellStyle name="_Table_orbitz ppa v1 2_Goodwill_1" xfId="2622"/>
    <cellStyle name="_Table_orbitz ppa v1 2_Goodwill_1 2" xfId="2623"/>
    <cellStyle name="_Table_orbitz ppa v1 2_Goodwill_1 2 2" xfId="2624"/>
    <cellStyle name="_Table_orbitz ppa v1 2_Goodwill_1 3" xfId="2625"/>
    <cellStyle name="_Table_orbitz ppa v1 2_Goodwill_1 4" xfId="2626"/>
    <cellStyle name="_Table_orbitz ppa v1 2_Goodwill_1_Acquisitions - Other" xfId="2627"/>
    <cellStyle name="_Table_orbitz ppa v1 2_Goodwill_1_Acquisitions - Other 2" xfId="2628"/>
    <cellStyle name="_Table_orbitz ppa v1 2_Goodwill_1_Acquisitions - Other 2 2" xfId="2629"/>
    <cellStyle name="_Table_orbitz ppa v1 2_Goodwill_1_Acquisitions - Other 3" xfId="2630"/>
    <cellStyle name="_Table_orbitz ppa v1 2_Goodwill_1_Acquisitions - Other 4" xfId="2631"/>
    <cellStyle name="_Table_orbitz ppa v1 2_Goodwill_Acquisitions - Other" xfId="2632"/>
    <cellStyle name="_Table_orbitz ppa v1 2_Goodwill_Acquisitions - Other 2" xfId="2633"/>
    <cellStyle name="_Table_orbitz ppa v1 2_Goodwill_Acquisitions - Other 2 2" xfId="2634"/>
    <cellStyle name="_Table_orbitz ppa v1 2_Goodwill_Acquisitions - Other 3" xfId="2635"/>
    <cellStyle name="_Table_orbitz ppa v1 2_Goodwill_Acquisitions - Other 4" xfId="2636"/>
    <cellStyle name="_Table_orbitz ppa v1 2_Goodwill_Intangibles" xfId="2637"/>
    <cellStyle name="_Table_orbitz ppa v1 2_Goodwill_Intangibles 2" xfId="2638"/>
    <cellStyle name="_Table_orbitz ppa v1 2_Goodwill_Intangibles 2 2" xfId="2639"/>
    <cellStyle name="_Table_orbitz ppa v1 2_Goodwill_Intangibles 3" xfId="2640"/>
    <cellStyle name="_Table_orbitz ppa v1 2_Goodwill_Intangibles 4" xfId="2641"/>
    <cellStyle name="_Table_orbitz ppa v1 2_Goodwill_Intangibles_Acquisitions - Other" xfId="2642"/>
    <cellStyle name="_Table_orbitz ppa v1 2_Goodwill_Intangibles_Acquisitions - Other 2" xfId="2643"/>
    <cellStyle name="_Table_orbitz ppa v1 2_Goodwill_Intangibles_Acquisitions - Other 2 2" xfId="2644"/>
    <cellStyle name="_Table_orbitz ppa v1 2_Goodwill_Intangibles_Acquisitions - Other 3" xfId="2645"/>
    <cellStyle name="_Table_orbitz ppa v1 2_Goodwill_Intangibles_Acquisitions - Other 4" xfId="2646"/>
    <cellStyle name="_Table_orbitz ppa v1 2_Intangibles" xfId="2647"/>
    <cellStyle name="_Table_orbitz ppa v1 2_Intangibles 2" xfId="2648"/>
    <cellStyle name="_Table_orbitz ppa v1 2_Intangibles 2 2" xfId="2649"/>
    <cellStyle name="_Table_orbitz ppa v1 2_Intangibles 3" xfId="2650"/>
    <cellStyle name="_Table_orbitz ppa v1 2_Intangibles 4" xfId="2651"/>
    <cellStyle name="_Table_orbitz ppa v1 2_Intangibles_1" xfId="2652"/>
    <cellStyle name="_Table_orbitz ppa v1 2_Intangibles_1 2" xfId="2653"/>
    <cellStyle name="_Table_orbitz ppa v1 2_Intangibles_1 2 2" xfId="2654"/>
    <cellStyle name="_Table_orbitz ppa v1 2_Intangibles_1 3" xfId="2655"/>
    <cellStyle name="_Table_orbitz ppa v1 2_Intangibles_1 4" xfId="2656"/>
    <cellStyle name="_Table_orbitz ppa v1 2_Intangibles_1_Acquisitions - Other" xfId="2657"/>
    <cellStyle name="_Table_orbitz ppa v1 2_Intangibles_1_Acquisitions - Other 2" xfId="2658"/>
    <cellStyle name="_Table_orbitz ppa v1 2_Intangibles_1_Acquisitions - Other 2 2" xfId="2659"/>
    <cellStyle name="_Table_orbitz ppa v1 2_Intangibles_1_Acquisitions - Other 3" xfId="2660"/>
    <cellStyle name="_Table_orbitz ppa v1 2_Intangibles_1_Acquisitions - Other 4" xfId="2661"/>
    <cellStyle name="_Table_orbitz ppa v1 2_Intangibles_Acquisitions - Other" xfId="2662"/>
    <cellStyle name="_Table_orbitz ppa v1 2_Intangibles_Acquisitions - Other 2" xfId="2663"/>
    <cellStyle name="_Table_orbitz ppa v1 2_Intangibles_Acquisitions - Other 2 2" xfId="2664"/>
    <cellStyle name="_Table_orbitz ppa v1 2_Intangibles_Acquisitions - Other 3" xfId="2665"/>
    <cellStyle name="_Table_orbitz ppa v1 2_Intangibles_Acquisitions - Other 4" xfId="2666"/>
    <cellStyle name="_Table_orbitz ppa v1 2_Intangibles_Intangibles" xfId="2667"/>
    <cellStyle name="_Table_orbitz ppa v1 2_Intangibles_Intangibles 2" xfId="2668"/>
    <cellStyle name="_Table_orbitz ppa v1 2_Intangibles_Intangibles 2 2" xfId="2669"/>
    <cellStyle name="_Table_orbitz ppa v1 2_Intangibles_Intangibles 3" xfId="2670"/>
    <cellStyle name="_Table_orbitz ppa v1 2_Intangibles_Intangibles 4" xfId="2671"/>
    <cellStyle name="_Table_orbitz ppa v1 2_Intangibles_Intangibles_Acquisitions - Other" xfId="2672"/>
    <cellStyle name="_Table_orbitz ppa v1 2_Intangibles_Intangibles_Acquisitions - Other 2" xfId="2673"/>
    <cellStyle name="_Table_orbitz ppa v1 2_Intangibles_Intangibles_Acquisitions - Other 2 2" xfId="2674"/>
    <cellStyle name="_Table_orbitz ppa v1 2_Intangibles_Intangibles_Acquisitions - Other 3" xfId="2675"/>
    <cellStyle name="_Table_orbitz ppa v1 2_Intangibles_Intangibles_Acquisitions - Other 4" xfId="2676"/>
    <cellStyle name="_Table_orbitz ppa v1 3" xfId="2677"/>
    <cellStyle name="_Table_orbitz ppa v1 3 2" xfId="2678"/>
    <cellStyle name="_Table_orbitz ppa v1 3 2 2" xfId="2679"/>
    <cellStyle name="_Table_orbitz ppa v1 3 2 2 2" xfId="2680"/>
    <cellStyle name="_Table_orbitz ppa v1 3 2 3" xfId="2681"/>
    <cellStyle name="_Table_orbitz ppa v1 3 2 4" xfId="2682"/>
    <cellStyle name="_Table_orbitz ppa v1 3 2_Acquisitions - Other" xfId="2683"/>
    <cellStyle name="_Table_orbitz ppa v1 3 2_Acquisitions - Other 2" xfId="2684"/>
    <cellStyle name="_Table_orbitz ppa v1 3 2_Acquisitions - Other 2 2" xfId="2685"/>
    <cellStyle name="_Table_orbitz ppa v1 3 2_Acquisitions - Other 3" xfId="2686"/>
    <cellStyle name="_Table_orbitz ppa v1 3 2_Acquisitions - Other 4" xfId="2687"/>
    <cellStyle name="_Table_orbitz ppa v1 3 2_Intangibles" xfId="2688"/>
    <cellStyle name="_Table_orbitz ppa v1 3 2_Intangibles 2" xfId="2689"/>
    <cellStyle name="_Table_orbitz ppa v1 3 2_Intangibles 2 2" xfId="2690"/>
    <cellStyle name="_Table_orbitz ppa v1 3 2_Intangibles 3" xfId="2691"/>
    <cellStyle name="_Table_orbitz ppa v1 3 2_Intangibles 4" xfId="2692"/>
    <cellStyle name="_Table_orbitz ppa v1 3 2_Intangibles_Acquisitions - Other" xfId="2693"/>
    <cellStyle name="_Table_orbitz ppa v1 3 2_Intangibles_Acquisitions - Other 2" xfId="2694"/>
    <cellStyle name="_Table_orbitz ppa v1 3 2_Intangibles_Acquisitions - Other 2 2" xfId="2695"/>
    <cellStyle name="_Table_orbitz ppa v1 3 2_Intangibles_Acquisitions - Other 3" xfId="2696"/>
    <cellStyle name="_Table_orbitz ppa v1 3 2_Intangibles_Acquisitions - Other 4" xfId="2697"/>
    <cellStyle name="_Table_orbitz ppa v1 3 3" xfId="2698"/>
    <cellStyle name="_Table_orbitz ppa v1 3 3 2" xfId="2699"/>
    <cellStyle name="_Table_orbitz ppa v1 3 4" xfId="2700"/>
    <cellStyle name="_Table_orbitz ppa v1 3 5" xfId="2701"/>
    <cellStyle name="_Table_orbitz ppa v1 3_Acquisitions - Other" xfId="2702"/>
    <cellStyle name="_Table_orbitz ppa v1 3_Acquisitions - Other 2" xfId="2703"/>
    <cellStyle name="_Table_orbitz ppa v1 3_Acquisitions - Other 2 2" xfId="2704"/>
    <cellStyle name="_Table_orbitz ppa v1 3_Acquisitions - Other 3" xfId="2705"/>
    <cellStyle name="_Table_orbitz ppa v1 3_Acquisitions - Other 4" xfId="2706"/>
    <cellStyle name="_Table_orbitz ppa v1 3_Goodwill" xfId="2707"/>
    <cellStyle name="_Table_orbitz ppa v1 3_Goodwill 2" xfId="2708"/>
    <cellStyle name="_Table_orbitz ppa v1 3_Goodwill 2 2" xfId="2709"/>
    <cellStyle name="_Table_orbitz ppa v1 3_Goodwill 3" xfId="2710"/>
    <cellStyle name="_Table_orbitz ppa v1 3_Goodwill 4" xfId="2711"/>
    <cellStyle name="_Table_orbitz ppa v1 3_Goodwill_1" xfId="2712"/>
    <cellStyle name="_Table_orbitz ppa v1 3_Goodwill_1 2" xfId="2713"/>
    <cellStyle name="_Table_orbitz ppa v1 3_Goodwill_1 2 2" xfId="2714"/>
    <cellStyle name="_Table_orbitz ppa v1 3_Goodwill_1 3" xfId="2715"/>
    <cellStyle name="_Table_orbitz ppa v1 3_Goodwill_1 4" xfId="2716"/>
    <cellStyle name="_Table_orbitz ppa v1 3_Goodwill_1_Acquisitions - Other" xfId="2717"/>
    <cellStyle name="_Table_orbitz ppa v1 3_Goodwill_1_Acquisitions - Other 2" xfId="2718"/>
    <cellStyle name="_Table_orbitz ppa v1 3_Goodwill_1_Acquisitions - Other 2 2" xfId="2719"/>
    <cellStyle name="_Table_orbitz ppa v1 3_Goodwill_1_Acquisitions - Other 3" xfId="2720"/>
    <cellStyle name="_Table_orbitz ppa v1 3_Goodwill_1_Acquisitions - Other 4" xfId="2721"/>
    <cellStyle name="_Table_orbitz ppa v1 3_Goodwill_Acquisitions - Other" xfId="2722"/>
    <cellStyle name="_Table_orbitz ppa v1 3_Goodwill_Acquisitions - Other 2" xfId="2723"/>
    <cellStyle name="_Table_orbitz ppa v1 3_Goodwill_Acquisitions - Other 2 2" xfId="2724"/>
    <cellStyle name="_Table_orbitz ppa v1 3_Goodwill_Acquisitions - Other 3" xfId="2725"/>
    <cellStyle name="_Table_orbitz ppa v1 3_Goodwill_Acquisitions - Other 4" xfId="2726"/>
    <cellStyle name="_Table_orbitz ppa v1 3_Goodwill_Intangibles" xfId="2727"/>
    <cellStyle name="_Table_orbitz ppa v1 3_Goodwill_Intangibles 2" xfId="2728"/>
    <cellStyle name="_Table_orbitz ppa v1 3_Goodwill_Intangibles 2 2" xfId="2729"/>
    <cellStyle name="_Table_orbitz ppa v1 3_Goodwill_Intangibles 3" xfId="2730"/>
    <cellStyle name="_Table_orbitz ppa v1 3_Goodwill_Intangibles 4" xfId="2731"/>
    <cellStyle name="_Table_orbitz ppa v1 3_Goodwill_Intangibles_Acquisitions - Other" xfId="2732"/>
    <cellStyle name="_Table_orbitz ppa v1 3_Goodwill_Intangibles_Acquisitions - Other 2" xfId="2733"/>
    <cellStyle name="_Table_orbitz ppa v1 3_Goodwill_Intangibles_Acquisitions - Other 2 2" xfId="2734"/>
    <cellStyle name="_Table_orbitz ppa v1 3_Goodwill_Intangibles_Acquisitions - Other 3" xfId="2735"/>
    <cellStyle name="_Table_orbitz ppa v1 3_Goodwill_Intangibles_Acquisitions - Other 4" xfId="2736"/>
    <cellStyle name="_Table_orbitz ppa v1 3_Intangibles" xfId="2737"/>
    <cellStyle name="_Table_orbitz ppa v1 3_Intangibles 2" xfId="2738"/>
    <cellStyle name="_Table_orbitz ppa v1 3_Intangibles 2 2" xfId="2739"/>
    <cellStyle name="_Table_orbitz ppa v1 3_Intangibles 3" xfId="2740"/>
    <cellStyle name="_Table_orbitz ppa v1 3_Intangibles 4" xfId="2741"/>
    <cellStyle name="_Table_orbitz ppa v1 3_Intangibles_1" xfId="2742"/>
    <cellStyle name="_Table_orbitz ppa v1 3_Intangibles_1 2" xfId="2743"/>
    <cellStyle name="_Table_orbitz ppa v1 3_Intangibles_1 2 2" xfId="2744"/>
    <cellStyle name="_Table_orbitz ppa v1 3_Intangibles_1 3" xfId="2745"/>
    <cellStyle name="_Table_orbitz ppa v1 3_Intangibles_1 4" xfId="2746"/>
    <cellStyle name="_Table_orbitz ppa v1 3_Intangibles_1_Acquisitions - Other" xfId="2747"/>
    <cellStyle name="_Table_orbitz ppa v1 3_Intangibles_1_Acquisitions - Other 2" xfId="2748"/>
    <cellStyle name="_Table_orbitz ppa v1 3_Intangibles_1_Acquisitions - Other 2 2" xfId="2749"/>
    <cellStyle name="_Table_orbitz ppa v1 3_Intangibles_1_Acquisitions - Other 3" xfId="2750"/>
    <cellStyle name="_Table_orbitz ppa v1 3_Intangibles_1_Acquisitions - Other 4" xfId="2751"/>
    <cellStyle name="_Table_orbitz ppa v1 3_Intangibles_Acquisitions - Other" xfId="2752"/>
    <cellStyle name="_Table_orbitz ppa v1 3_Intangibles_Acquisitions - Other 2" xfId="2753"/>
    <cellStyle name="_Table_orbitz ppa v1 3_Intangibles_Acquisitions - Other 2 2" xfId="2754"/>
    <cellStyle name="_Table_orbitz ppa v1 3_Intangibles_Acquisitions - Other 3" xfId="2755"/>
    <cellStyle name="_Table_orbitz ppa v1 3_Intangibles_Acquisitions - Other 4" xfId="2756"/>
    <cellStyle name="_Table_orbitz ppa v1 3_Intangibles_Intangibles" xfId="2757"/>
    <cellStyle name="_Table_orbitz ppa v1 3_Intangibles_Intangibles 2" xfId="2758"/>
    <cellStyle name="_Table_orbitz ppa v1 3_Intangibles_Intangibles 2 2" xfId="2759"/>
    <cellStyle name="_Table_orbitz ppa v1 3_Intangibles_Intangibles 3" xfId="2760"/>
    <cellStyle name="_Table_orbitz ppa v1 3_Intangibles_Intangibles 4" xfId="2761"/>
    <cellStyle name="_Table_orbitz ppa v1 3_Intangibles_Intangibles_Acquisitions - Other" xfId="2762"/>
    <cellStyle name="_Table_orbitz ppa v1 3_Intangibles_Intangibles_Acquisitions - Other 2" xfId="2763"/>
    <cellStyle name="_Table_orbitz ppa v1 3_Intangibles_Intangibles_Acquisitions - Other 2 2" xfId="2764"/>
    <cellStyle name="_Table_orbitz ppa v1 3_Intangibles_Intangibles_Acquisitions - Other 3" xfId="2765"/>
    <cellStyle name="_Table_orbitz ppa v1 3_Intangibles_Intangibles_Acquisitions - Other 4" xfId="2766"/>
    <cellStyle name="_Table_orbitz ppa v1 4" xfId="2767"/>
    <cellStyle name="_Table_orbitz ppa v1 4 2" xfId="2768"/>
    <cellStyle name="_Table_orbitz ppa v1 4 2 2" xfId="2769"/>
    <cellStyle name="_Table_orbitz ppa v1 4 2 2 2" xfId="2770"/>
    <cellStyle name="_Table_orbitz ppa v1 4 2 3" xfId="2771"/>
    <cellStyle name="_Table_orbitz ppa v1 4 2 4" xfId="2772"/>
    <cellStyle name="_Table_orbitz ppa v1 4 2_Acquisitions - Other" xfId="2773"/>
    <cellStyle name="_Table_orbitz ppa v1 4 2_Acquisitions - Other 2" xfId="2774"/>
    <cellStyle name="_Table_orbitz ppa v1 4 2_Acquisitions - Other 2 2" xfId="2775"/>
    <cellStyle name="_Table_orbitz ppa v1 4 2_Acquisitions - Other 3" xfId="2776"/>
    <cellStyle name="_Table_orbitz ppa v1 4 2_Acquisitions - Other 4" xfId="2777"/>
    <cellStyle name="_Table_orbitz ppa v1 4 2_Intangibles" xfId="2778"/>
    <cellStyle name="_Table_orbitz ppa v1 4 2_Intangibles 2" xfId="2779"/>
    <cellStyle name="_Table_orbitz ppa v1 4 2_Intangibles 2 2" xfId="2780"/>
    <cellStyle name="_Table_orbitz ppa v1 4 2_Intangibles 3" xfId="2781"/>
    <cellStyle name="_Table_orbitz ppa v1 4 2_Intangibles 4" xfId="2782"/>
    <cellStyle name="_Table_orbitz ppa v1 4 2_Intangibles_Acquisitions - Other" xfId="2783"/>
    <cellStyle name="_Table_orbitz ppa v1 4 2_Intangibles_Acquisitions - Other 2" xfId="2784"/>
    <cellStyle name="_Table_orbitz ppa v1 4 2_Intangibles_Acquisitions - Other 2 2" xfId="2785"/>
    <cellStyle name="_Table_orbitz ppa v1 4 2_Intangibles_Acquisitions - Other 3" xfId="2786"/>
    <cellStyle name="_Table_orbitz ppa v1 4 2_Intangibles_Acquisitions - Other 4" xfId="2787"/>
    <cellStyle name="_Table_orbitz ppa v1 4 3" xfId="2788"/>
    <cellStyle name="_Table_orbitz ppa v1 4 3 2" xfId="2789"/>
    <cellStyle name="_Table_orbitz ppa v1 4 4" xfId="2790"/>
    <cellStyle name="_Table_orbitz ppa v1 4 5" xfId="2791"/>
    <cellStyle name="_Table_orbitz ppa v1 4_Acquisitions - Other" xfId="2792"/>
    <cellStyle name="_Table_orbitz ppa v1 4_Acquisitions - Other 2" xfId="2793"/>
    <cellStyle name="_Table_orbitz ppa v1 4_Acquisitions - Other 2 2" xfId="2794"/>
    <cellStyle name="_Table_orbitz ppa v1 4_Acquisitions - Other 3" xfId="2795"/>
    <cellStyle name="_Table_orbitz ppa v1 4_Acquisitions - Other 4" xfId="2796"/>
    <cellStyle name="_Table_orbitz ppa v1 4_Goodwill" xfId="2797"/>
    <cellStyle name="_Table_orbitz ppa v1 4_Goodwill 2" xfId="2798"/>
    <cellStyle name="_Table_orbitz ppa v1 4_Goodwill 2 2" xfId="2799"/>
    <cellStyle name="_Table_orbitz ppa v1 4_Goodwill 3" xfId="2800"/>
    <cellStyle name="_Table_orbitz ppa v1 4_Goodwill 4" xfId="2801"/>
    <cellStyle name="_Table_orbitz ppa v1 4_Goodwill_1" xfId="2802"/>
    <cellStyle name="_Table_orbitz ppa v1 4_Goodwill_1 2" xfId="2803"/>
    <cellStyle name="_Table_orbitz ppa v1 4_Goodwill_1 2 2" xfId="2804"/>
    <cellStyle name="_Table_orbitz ppa v1 4_Goodwill_1 3" xfId="2805"/>
    <cellStyle name="_Table_orbitz ppa v1 4_Goodwill_1 4" xfId="2806"/>
    <cellStyle name="_Table_orbitz ppa v1 4_Goodwill_1_Acquisitions - Other" xfId="2807"/>
    <cellStyle name="_Table_orbitz ppa v1 4_Goodwill_1_Acquisitions - Other 2" xfId="2808"/>
    <cellStyle name="_Table_orbitz ppa v1 4_Goodwill_1_Acquisitions - Other 2 2" xfId="2809"/>
    <cellStyle name="_Table_orbitz ppa v1 4_Goodwill_1_Acquisitions - Other 3" xfId="2810"/>
    <cellStyle name="_Table_orbitz ppa v1 4_Goodwill_1_Acquisitions - Other 4" xfId="2811"/>
    <cellStyle name="_Table_orbitz ppa v1 4_Goodwill_Acquisitions - Other" xfId="2812"/>
    <cellStyle name="_Table_orbitz ppa v1 4_Goodwill_Acquisitions - Other 2" xfId="2813"/>
    <cellStyle name="_Table_orbitz ppa v1 4_Goodwill_Acquisitions - Other 2 2" xfId="2814"/>
    <cellStyle name="_Table_orbitz ppa v1 4_Goodwill_Acquisitions - Other 3" xfId="2815"/>
    <cellStyle name="_Table_orbitz ppa v1 4_Goodwill_Acquisitions - Other 4" xfId="2816"/>
    <cellStyle name="_Table_orbitz ppa v1 4_Goodwill_Intangibles" xfId="2817"/>
    <cellStyle name="_Table_orbitz ppa v1 4_Goodwill_Intangibles 2" xfId="2818"/>
    <cellStyle name="_Table_orbitz ppa v1 4_Goodwill_Intangibles 2 2" xfId="2819"/>
    <cellStyle name="_Table_orbitz ppa v1 4_Goodwill_Intangibles 3" xfId="2820"/>
    <cellStyle name="_Table_orbitz ppa v1 4_Goodwill_Intangibles 4" xfId="2821"/>
    <cellStyle name="_Table_orbitz ppa v1 4_Goodwill_Intangibles_Acquisitions - Other" xfId="2822"/>
    <cellStyle name="_Table_orbitz ppa v1 4_Goodwill_Intangibles_Acquisitions - Other 2" xfId="2823"/>
    <cellStyle name="_Table_orbitz ppa v1 4_Goodwill_Intangibles_Acquisitions - Other 2 2" xfId="2824"/>
    <cellStyle name="_Table_orbitz ppa v1 4_Goodwill_Intangibles_Acquisitions - Other 3" xfId="2825"/>
    <cellStyle name="_Table_orbitz ppa v1 4_Goodwill_Intangibles_Acquisitions - Other 4" xfId="2826"/>
    <cellStyle name="_Table_orbitz ppa v1 4_Intangibles" xfId="2827"/>
    <cellStyle name="_Table_orbitz ppa v1 4_Intangibles 2" xfId="2828"/>
    <cellStyle name="_Table_orbitz ppa v1 4_Intangibles 2 2" xfId="2829"/>
    <cellStyle name="_Table_orbitz ppa v1 4_Intangibles 3" xfId="2830"/>
    <cellStyle name="_Table_orbitz ppa v1 4_Intangibles 4" xfId="2831"/>
    <cellStyle name="_Table_orbitz ppa v1 4_Intangibles_1" xfId="2832"/>
    <cellStyle name="_Table_orbitz ppa v1 4_Intangibles_1 2" xfId="2833"/>
    <cellStyle name="_Table_orbitz ppa v1 4_Intangibles_1 2 2" xfId="2834"/>
    <cellStyle name="_Table_orbitz ppa v1 4_Intangibles_1 3" xfId="2835"/>
    <cellStyle name="_Table_orbitz ppa v1 4_Intangibles_1 4" xfId="2836"/>
    <cellStyle name="_Table_orbitz ppa v1 4_Intangibles_1_Acquisitions - Other" xfId="2837"/>
    <cellStyle name="_Table_orbitz ppa v1 4_Intangibles_1_Acquisitions - Other 2" xfId="2838"/>
    <cellStyle name="_Table_orbitz ppa v1 4_Intangibles_1_Acquisitions - Other 2 2" xfId="2839"/>
    <cellStyle name="_Table_orbitz ppa v1 4_Intangibles_1_Acquisitions - Other 3" xfId="2840"/>
    <cellStyle name="_Table_orbitz ppa v1 4_Intangibles_1_Acquisitions - Other 4" xfId="2841"/>
    <cellStyle name="_Table_orbitz ppa v1 4_Intangibles_Acquisitions - Other" xfId="2842"/>
    <cellStyle name="_Table_orbitz ppa v1 4_Intangibles_Acquisitions - Other 2" xfId="2843"/>
    <cellStyle name="_Table_orbitz ppa v1 4_Intangibles_Acquisitions - Other 2 2" xfId="2844"/>
    <cellStyle name="_Table_orbitz ppa v1 4_Intangibles_Acquisitions - Other 3" xfId="2845"/>
    <cellStyle name="_Table_orbitz ppa v1 4_Intangibles_Acquisitions - Other 4" xfId="2846"/>
    <cellStyle name="_Table_orbitz ppa v1 4_Intangibles_Intangibles" xfId="2847"/>
    <cellStyle name="_Table_orbitz ppa v1 4_Intangibles_Intangibles 2" xfId="2848"/>
    <cellStyle name="_Table_orbitz ppa v1 4_Intangibles_Intangibles 2 2" xfId="2849"/>
    <cellStyle name="_Table_orbitz ppa v1 4_Intangibles_Intangibles 3" xfId="2850"/>
    <cellStyle name="_Table_orbitz ppa v1 4_Intangibles_Intangibles 4" xfId="2851"/>
    <cellStyle name="_Table_orbitz ppa v1 4_Intangibles_Intangibles_Acquisitions - Other" xfId="2852"/>
    <cellStyle name="_Table_orbitz ppa v1 4_Intangibles_Intangibles_Acquisitions - Other 2" xfId="2853"/>
    <cellStyle name="_Table_orbitz ppa v1 4_Intangibles_Intangibles_Acquisitions - Other 2 2" xfId="2854"/>
    <cellStyle name="_Table_orbitz ppa v1 4_Intangibles_Intangibles_Acquisitions - Other 3" xfId="2855"/>
    <cellStyle name="_Table_orbitz ppa v1 4_Intangibles_Intangibles_Acquisitions - Other 4" xfId="2856"/>
    <cellStyle name="_Table_orbitz ppa v1 5" xfId="2857"/>
    <cellStyle name="_Table_orbitz ppa v1 5 2" xfId="2858"/>
    <cellStyle name="_Table_orbitz ppa v1 5 2 2" xfId="2859"/>
    <cellStyle name="_Table_orbitz ppa v1 5 2 2 2" xfId="2860"/>
    <cellStyle name="_Table_orbitz ppa v1 5 2 3" xfId="2861"/>
    <cellStyle name="_Table_orbitz ppa v1 5 2 4" xfId="2862"/>
    <cellStyle name="_Table_orbitz ppa v1 5 2_Acquisitions - Other" xfId="2863"/>
    <cellStyle name="_Table_orbitz ppa v1 5 2_Acquisitions - Other 2" xfId="2864"/>
    <cellStyle name="_Table_orbitz ppa v1 5 2_Acquisitions - Other 2 2" xfId="2865"/>
    <cellStyle name="_Table_orbitz ppa v1 5 2_Acquisitions - Other 3" xfId="2866"/>
    <cellStyle name="_Table_orbitz ppa v1 5 2_Acquisitions - Other 4" xfId="2867"/>
    <cellStyle name="_Table_orbitz ppa v1 5 2_Intangibles" xfId="2868"/>
    <cellStyle name="_Table_orbitz ppa v1 5 2_Intangibles 2" xfId="2869"/>
    <cellStyle name="_Table_orbitz ppa v1 5 2_Intangibles 2 2" xfId="2870"/>
    <cellStyle name="_Table_orbitz ppa v1 5 2_Intangibles 3" xfId="2871"/>
    <cellStyle name="_Table_orbitz ppa v1 5 2_Intangibles 4" xfId="2872"/>
    <cellStyle name="_Table_orbitz ppa v1 5 2_Intangibles_1" xfId="2873"/>
    <cellStyle name="_Table_orbitz ppa v1 5 2_Intangibles_1 2" xfId="2874"/>
    <cellStyle name="_Table_orbitz ppa v1 5 2_Intangibles_1 2 2" xfId="2875"/>
    <cellStyle name="_Table_orbitz ppa v1 5 2_Intangibles_1 3" xfId="2876"/>
    <cellStyle name="_Table_orbitz ppa v1 5 2_Intangibles_1 4" xfId="2877"/>
    <cellStyle name="_Table_orbitz ppa v1 5 2_Intangibles_1_Acquisitions - Other" xfId="2878"/>
    <cellStyle name="_Table_orbitz ppa v1 5 2_Intangibles_1_Acquisitions - Other 2" xfId="2879"/>
    <cellStyle name="_Table_orbitz ppa v1 5 2_Intangibles_1_Acquisitions - Other 2 2" xfId="2880"/>
    <cellStyle name="_Table_orbitz ppa v1 5 2_Intangibles_1_Acquisitions - Other 3" xfId="2881"/>
    <cellStyle name="_Table_orbitz ppa v1 5 2_Intangibles_1_Acquisitions - Other 4" xfId="2882"/>
    <cellStyle name="_Table_orbitz ppa v1 5 2_Intangibles_Acquisitions - Other" xfId="2883"/>
    <cellStyle name="_Table_orbitz ppa v1 5 2_Intangibles_Acquisitions - Other 2" xfId="2884"/>
    <cellStyle name="_Table_orbitz ppa v1 5 2_Intangibles_Acquisitions - Other 2 2" xfId="2885"/>
    <cellStyle name="_Table_orbitz ppa v1 5 2_Intangibles_Acquisitions - Other 3" xfId="2886"/>
    <cellStyle name="_Table_orbitz ppa v1 5 2_Intangibles_Acquisitions - Other 4" xfId="2887"/>
    <cellStyle name="_Table_orbitz ppa v1 5 2_Intangibles_Intangibles" xfId="2888"/>
    <cellStyle name="_Table_orbitz ppa v1 5 2_Intangibles_Intangibles 2" xfId="2889"/>
    <cellStyle name="_Table_orbitz ppa v1 5 2_Intangibles_Intangibles 2 2" xfId="2890"/>
    <cellStyle name="_Table_orbitz ppa v1 5 2_Intangibles_Intangibles 3" xfId="2891"/>
    <cellStyle name="_Table_orbitz ppa v1 5 2_Intangibles_Intangibles 4" xfId="2892"/>
    <cellStyle name="_Table_orbitz ppa v1 5 2_Intangibles_Intangibles_Acquisitions - Other" xfId="2893"/>
    <cellStyle name="_Table_orbitz ppa v1 5 2_Intangibles_Intangibles_Acquisitions - Other 2" xfId="2894"/>
    <cellStyle name="_Table_orbitz ppa v1 5 2_Intangibles_Intangibles_Acquisitions - Other 2 2" xfId="2895"/>
    <cellStyle name="_Table_orbitz ppa v1 5 2_Intangibles_Intangibles_Acquisitions - Other 3" xfId="2896"/>
    <cellStyle name="_Table_orbitz ppa v1 5 2_Intangibles_Intangibles_Acquisitions - Other 4" xfId="2897"/>
    <cellStyle name="_Table_orbitz ppa v1 5 3" xfId="2898"/>
    <cellStyle name="_Table_orbitz ppa v1 5 3 2" xfId="2899"/>
    <cellStyle name="_Table_orbitz ppa v1 5 4" xfId="2900"/>
    <cellStyle name="_Table_orbitz ppa v1 5 5" xfId="2901"/>
    <cellStyle name="_Table_orbitz ppa v1 5_Acquisitions - Other" xfId="2902"/>
    <cellStyle name="_Table_orbitz ppa v1 5_Acquisitions - Other 2" xfId="2903"/>
    <cellStyle name="_Table_orbitz ppa v1 5_Acquisitions - Other 2 2" xfId="2904"/>
    <cellStyle name="_Table_orbitz ppa v1 5_Acquisitions - Other 3" xfId="2905"/>
    <cellStyle name="_Table_orbitz ppa v1 5_Acquisitions - Other 4" xfId="2906"/>
    <cellStyle name="_Table_orbitz ppa v1 5_Goodwill" xfId="2907"/>
    <cellStyle name="_Table_orbitz ppa v1 5_Goodwill 2" xfId="2908"/>
    <cellStyle name="_Table_orbitz ppa v1 5_Goodwill 2 2" xfId="2909"/>
    <cellStyle name="_Table_orbitz ppa v1 5_Goodwill 3" xfId="2910"/>
    <cellStyle name="_Table_orbitz ppa v1 5_Goodwill 4" xfId="2911"/>
    <cellStyle name="_Table_orbitz ppa v1 5_Goodwill_1" xfId="2912"/>
    <cellStyle name="_Table_orbitz ppa v1 5_Goodwill_1 2" xfId="2913"/>
    <cellStyle name="_Table_orbitz ppa v1 5_Goodwill_1 2 2" xfId="2914"/>
    <cellStyle name="_Table_orbitz ppa v1 5_Goodwill_1 3" xfId="2915"/>
    <cellStyle name="_Table_orbitz ppa v1 5_Goodwill_1 4" xfId="2916"/>
    <cellStyle name="_Table_orbitz ppa v1 5_Goodwill_1_Acquisitions - Other" xfId="2917"/>
    <cellStyle name="_Table_orbitz ppa v1 5_Goodwill_1_Acquisitions - Other 2" xfId="2918"/>
    <cellStyle name="_Table_orbitz ppa v1 5_Goodwill_1_Acquisitions - Other 2 2" xfId="2919"/>
    <cellStyle name="_Table_orbitz ppa v1 5_Goodwill_1_Acquisitions - Other 3" xfId="2920"/>
    <cellStyle name="_Table_orbitz ppa v1 5_Goodwill_1_Acquisitions - Other 4" xfId="2921"/>
    <cellStyle name="_Table_orbitz ppa v1 5_Goodwill_Acquisitions - Other" xfId="2922"/>
    <cellStyle name="_Table_orbitz ppa v1 5_Goodwill_Acquisitions - Other 2" xfId="2923"/>
    <cellStyle name="_Table_orbitz ppa v1 5_Goodwill_Acquisitions - Other 2 2" xfId="2924"/>
    <cellStyle name="_Table_orbitz ppa v1 5_Goodwill_Acquisitions - Other 3" xfId="2925"/>
    <cellStyle name="_Table_orbitz ppa v1 5_Goodwill_Acquisitions - Other 4" xfId="2926"/>
    <cellStyle name="_Table_orbitz ppa v1 5_Goodwill_Intangibles" xfId="2927"/>
    <cellStyle name="_Table_orbitz ppa v1 5_Goodwill_Intangibles 2" xfId="2928"/>
    <cellStyle name="_Table_orbitz ppa v1 5_Goodwill_Intangibles 2 2" xfId="2929"/>
    <cellStyle name="_Table_orbitz ppa v1 5_Goodwill_Intangibles 3" xfId="2930"/>
    <cellStyle name="_Table_orbitz ppa v1 5_Goodwill_Intangibles 4" xfId="2931"/>
    <cellStyle name="_Table_orbitz ppa v1 5_Goodwill_Intangibles_Acquisitions - Other" xfId="2932"/>
    <cellStyle name="_Table_orbitz ppa v1 5_Goodwill_Intangibles_Acquisitions - Other 2" xfId="2933"/>
    <cellStyle name="_Table_orbitz ppa v1 5_Goodwill_Intangibles_Acquisitions - Other 2 2" xfId="2934"/>
    <cellStyle name="_Table_orbitz ppa v1 5_Goodwill_Intangibles_Acquisitions - Other 3" xfId="2935"/>
    <cellStyle name="_Table_orbitz ppa v1 5_Goodwill_Intangibles_Acquisitions - Other 4" xfId="2936"/>
    <cellStyle name="_Table_orbitz ppa v1 5_Intangibles" xfId="2937"/>
    <cellStyle name="_Table_orbitz ppa v1 5_Intangibles 2" xfId="2938"/>
    <cellStyle name="_Table_orbitz ppa v1 5_Intangibles 2 2" xfId="2939"/>
    <cellStyle name="_Table_orbitz ppa v1 5_Intangibles 3" xfId="2940"/>
    <cellStyle name="_Table_orbitz ppa v1 5_Intangibles 4" xfId="2941"/>
    <cellStyle name="_Table_orbitz ppa v1 5_Intangibles_1" xfId="2942"/>
    <cellStyle name="_Table_orbitz ppa v1 5_Intangibles_1 2" xfId="2943"/>
    <cellStyle name="_Table_orbitz ppa v1 5_Intangibles_1 2 2" xfId="2944"/>
    <cellStyle name="_Table_orbitz ppa v1 5_Intangibles_1 3" xfId="2945"/>
    <cellStyle name="_Table_orbitz ppa v1 5_Intangibles_1 4" xfId="2946"/>
    <cellStyle name="_Table_orbitz ppa v1 5_Intangibles_1_Acquisitions - Other" xfId="2947"/>
    <cellStyle name="_Table_orbitz ppa v1 5_Intangibles_1_Acquisitions - Other 2" xfId="2948"/>
    <cellStyle name="_Table_orbitz ppa v1 5_Intangibles_1_Acquisitions - Other 2 2" xfId="2949"/>
    <cellStyle name="_Table_orbitz ppa v1 5_Intangibles_1_Acquisitions - Other 3" xfId="2950"/>
    <cellStyle name="_Table_orbitz ppa v1 5_Intangibles_1_Acquisitions - Other 4" xfId="2951"/>
    <cellStyle name="_Table_orbitz ppa v1 5_Intangibles_Acquisitions - Other" xfId="2952"/>
    <cellStyle name="_Table_orbitz ppa v1 5_Intangibles_Acquisitions - Other 2" xfId="2953"/>
    <cellStyle name="_Table_orbitz ppa v1 5_Intangibles_Acquisitions - Other 2 2" xfId="2954"/>
    <cellStyle name="_Table_orbitz ppa v1 5_Intangibles_Acquisitions - Other 3" xfId="2955"/>
    <cellStyle name="_Table_orbitz ppa v1 5_Intangibles_Acquisitions - Other 4" xfId="2956"/>
    <cellStyle name="_Table_orbitz ppa v1 5_Intangibles_Intangibles" xfId="2957"/>
    <cellStyle name="_Table_orbitz ppa v1 5_Intangibles_Intangibles 2" xfId="2958"/>
    <cellStyle name="_Table_orbitz ppa v1 5_Intangibles_Intangibles 2 2" xfId="2959"/>
    <cellStyle name="_Table_orbitz ppa v1 5_Intangibles_Intangibles 3" xfId="2960"/>
    <cellStyle name="_Table_orbitz ppa v1 5_Intangibles_Intangibles 4" xfId="2961"/>
    <cellStyle name="_Table_orbitz ppa v1 5_Intangibles_Intangibles_Acquisitions - Other" xfId="2962"/>
    <cellStyle name="_Table_orbitz ppa v1 5_Intangibles_Intangibles_Acquisitions - Other 2" xfId="2963"/>
    <cellStyle name="_Table_orbitz ppa v1 5_Intangibles_Intangibles_Acquisitions - Other 2 2" xfId="2964"/>
    <cellStyle name="_Table_orbitz ppa v1 5_Intangibles_Intangibles_Acquisitions - Other 3" xfId="2965"/>
    <cellStyle name="_Table_orbitz ppa v1 5_Intangibles_Intangibles_Acquisitions - Other 4" xfId="2966"/>
    <cellStyle name="_Table_orbitz ppa v1 6" xfId="2967"/>
    <cellStyle name="_Table_orbitz ppa v1 6 2" xfId="2968"/>
    <cellStyle name="_Table_orbitz ppa v1 6 2 2" xfId="2969"/>
    <cellStyle name="_Table_orbitz ppa v1 6 2 2 2" xfId="2970"/>
    <cellStyle name="_Table_orbitz ppa v1 6 2 3" xfId="2971"/>
    <cellStyle name="_Table_orbitz ppa v1 6 2 4" xfId="2972"/>
    <cellStyle name="_Table_orbitz ppa v1 6 2_Acquisitions - Other" xfId="2973"/>
    <cellStyle name="_Table_orbitz ppa v1 6 2_Acquisitions - Other 2" xfId="2974"/>
    <cellStyle name="_Table_orbitz ppa v1 6 2_Acquisitions - Other 2 2" xfId="2975"/>
    <cellStyle name="_Table_orbitz ppa v1 6 2_Acquisitions - Other 3" xfId="2976"/>
    <cellStyle name="_Table_orbitz ppa v1 6 2_Acquisitions - Other 4" xfId="2977"/>
    <cellStyle name="_Table_orbitz ppa v1 6 2_Intangibles" xfId="2978"/>
    <cellStyle name="_Table_orbitz ppa v1 6 2_Intangibles 2" xfId="2979"/>
    <cellStyle name="_Table_orbitz ppa v1 6 2_Intangibles 2 2" xfId="2980"/>
    <cellStyle name="_Table_orbitz ppa v1 6 2_Intangibles 3" xfId="2981"/>
    <cellStyle name="_Table_orbitz ppa v1 6 2_Intangibles 4" xfId="2982"/>
    <cellStyle name="_Table_orbitz ppa v1 6 2_Intangibles_1" xfId="2983"/>
    <cellStyle name="_Table_orbitz ppa v1 6 2_Intangibles_1 2" xfId="2984"/>
    <cellStyle name="_Table_orbitz ppa v1 6 2_Intangibles_1 2 2" xfId="2985"/>
    <cellStyle name="_Table_orbitz ppa v1 6 2_Intangibles_1 3" xfId="2986"/>
    <cellStyle name="_Table_orbitz ppa v1 6 2_Intangibles_1 4" xfId="2987"/>
    <cellStyle name="_Table_orbitz ppa v1 6 2_Intangibles_1_Acquisitions - Other" xfId="2988"/>
    <cellStyle name="_Table_orbitz ppa v1 6 2_Intangibles_1_Acquisitions - Other 2" xfId="2989"/>
    <cellStyle name="_Table_orbitz ppa v1 6 2_Intangibles_1_Acquisitions - Other 2 2" xfId="2990"/>
    <cellStyle name="_Table_orbitz ppa v1 6 2_Intangibles_1_Acquisitions - Other 3" xfId="2991"/>
    <cellStyle name="_Table_orbitz ppa v1 6 2_Intangibles_1_Acquisitions - Other 4" xfId="2992"/>
    <cellStyle name="_Table_orbitz ppa v1 6 2_Intangibles_Acquisitions - Other" xfId="2993"/>
    <cellStyle name="_Table_orbitz ppa v1 6 2_Intangibles_Acquisitions - Other 2" xfId="2994"/>
    <cellStyle name="_Table_orbitz ppa v1 6 2_Intangibles_Acquisitions - Other 2 2" xfId="2995"/>
    <cellStyle name="_Table_orbitz ppa v1 6 2_Intangibles_Acquisitions - Other 3" xfId="2996"/>
    <cellStyle name="_Table_orbitz ppa v1 6 2_Intangibles_Acquisitions - Other 4" xfId="2997"/>
    <cellStyle name="_Table_orbitz ppa v1 6 2_Intangibles_Intangibles" xfId="2998"/>
    <cellStyle name="_Table_orbitz ppa v1 6 2_Intangibles_Intangibles 2" xfId="2999"/>
    <cellStyle name="_Table_orbitz ppa v1 6 2_Intangibles_Intangibles 2 2" xfId="3000"/>
    <cellStyle name="_Table_orbitz ppa v1 6 2_Intangibles_Intangibles 3" xfId="3001"/>
    <cellStyle name="_Table_orbitz ppa v1 6 2_Intangibles_Intangibles 4" xfId="3002"/>
    <cellStyle name="_Table_orbitz ppa v1 6 2_Intangibles_Intangibles_Acquisitions - Other" xfId="3003"/>
    <cellStyle name="_Table_orbitz ppa v1 6 2_Intangibles_Intangibles_Acquisitions - Other 2" xfId="3004"/>
    <cellStyle name="_Table_orbitz ppa v1 6 2_Intangibles_Intangibles_Acquisitions - Other 2 2" xfId="3005"/>
    <cellStyle name="_Table_orbitz ppa v1 6 2_Intangibles_Intangibles_Acquisitions - Other 3" xfId="3006"/>
    <cellStyle name="_Table_orbitz ppa v1 6 2_Intangibles_Intangibles_Acquisitions - Other 4" xfId="3007"/>
    <cellStyle name="_Table_orbitz ppa v1 6 3" xfId="3008"/>
    <cellStyle name="_Table_orbitz ppa v1 6 3 2" xfId="3009"/>
    <cellStyle name="_Table_orbitz ppa v1 6 4" xfId="3010"/>
    <cellStyle name="_Table_orbitz ppa v1 6 5" xfId="3011"/>
    <cellStyle name="_Table_orbitz ppa v1 6_Acquisitions - Other" xfId="3012"/>
    <cellStyle name="_Table_orbitz ppa v1 6_Acquisitions - Other 2" xfId="3013"/>
    <cellStyle name="_Table_orbitz ppa v1 6_Acquisitions - Other 2 2" xfId="3014"/>
    <cellStyle name="_Table_orbitz ppa v1 6_Acquisitions - Other 3" xfId="3015"/>
    <cellStyle name="_Table_orbitz ppa v1 6_Acquisitions - Other 4" xfId="3016"/>
    <cellStyle name="_Table_orbitz ppa v1 6_Goodwill" xfId="3017"/>
    <cellStyle name="_Table_orbitz ppa v1 6_Goodwill 2" xfId="3018"/>
    <cellStyle name="_Table_orbitz ppa v1 6_Goodwill 2 2" xfId="3019"/>
    <cellStyle name="_Table_orbitz ppa v1 6_Goodwill 3" xfId="3020"/>
    <cellStyle name="_Table_orbitz ppa v1 6_Goodwill 4" xfId="3021"/>
    <cellStyle name="_Table_orbitz ppa v1 6_Goodwill_1" xfId="3022"/>
    <cellStyle name="_Table_orbitz ppa v1 6_Goodwill_1 2" xfId="3023"/>
    <cellStyle name="_Table_orbitz ppa v1 6_Goodwill_1 2 2" xfId="3024"/>
    <cellStyle name="_Table_orbitz ppa v1 6_Goodwill_1 3" xfId="3025"/>
    <cellStyle name="_Table_orbitz ppa v1 6_Goodwill_1 4" xfId="3026"/>
    <cellStyle name="_Table_orbitz ppa v1 6_Goodwill_1_Acquisitions - Other" xfId="3027"/>
    <cellStyle name="_Table_orbitz ppa v1 6_Goodwill_1_Acquisitions - Other 2" xfId="3028"/>
    <cellStyle name="_Table_orbitz ppa v1 6_Goodwill_1_Acquisitions - Other 2 2" xfId="3029"/>
    <cellStyle name="_Table_orbitz ppa v1 6_Goodwill_1_Acquisitions - Other 3" xfId="3030"/>
    <cellStyle name="_Table_orbitz ppa v1 6_Goodwill_1_Acquisitions - Other 4" xfId="3031"/>
    <cellStyle name="_Table_orbitz ppa v1 6_Goodwill_Acquisitions - Other" xfId="3032"/>
    <cellStyle name="_Table_orbitz ppa v1 6_Goodwill_Acquisitions - Other 2" xfId="3033"/>
    <cellStyle name="_Table_orbitz ppa v1 6_Goodwill_Acquisitions - Other 2 2" xfId="3034"/>
    <cellStyle name="_Table_orbitz ppa v1 6_Goodwill_Acquisitions - Other 3" xfId="3035"/>
    <cellStyle name="_Table_orbitz ppa v1 6_Goodwill_Acquisitions - Other 4" xfId="3036"/>
    <cellStyle name="_Table_orbitz ppa v1 6_Goodwill_Intangibles" xfId="3037"/>
    <cellStyle name="_Table_orbitz ppa v1 6_Goodwill_Intangibles 2" xfId="3038"/>
    <cellStyle name="_Table_orbitz ppa v1 6_Goodwill_Intangibles 2 2" xfId="3039"/>
    <cellStyle name="_Table_orbitz ppa v1 6_Goodwill_Intangibles 3" xfId="3040"/>
    <cellStyle name="_Table_orbitz ppa v1 6_Goodwill_Intangibles 4" xfId="3041"/>
    <cellStyle name="_Table_orbitz ppa v1 6_Goodwill_Intangibles_Acquisitions - Other" xfId="3042"/>
    <cellStyle name="_Table_orbitz ppa v1 6_Goodwill_Intangibles_Acquisitions - Other 2" xfId="3043"/>
    <cellStyle name="_Table_orbitz ppa v1 6_Goodwill_Intangibles_Acquisitions - Other 2 2" xfId="3044"/>
    <cellStyle name="_Table_orbitz ppa v1 6_Goodwill_Intangibles_Acquisitions - Other 3" xfId="3045"/>
    <cellStyle name="_Table_orbitz ppa v1 6_Goodwill_Intangibles_Acquisitions - Other 4" xfId="3046"/>
    <cellStyle name="_Table_orbitz ppa v1 6_Intangibles" xfId="3047"/>
    <cellStyle name="_Table_orbitz ppa v1 6_Intangibles 2" xfId="3048"/>
    <cellStyle name="_Table_orbitz ppa v1 6_Intangibles 2 2" xfId="3049"/>
    <cellStyle name="_Table_orbitz ppa v1 6_Intangibles 3" xfId="3050"/>
    <cellStyle name="_Table_orbitz ppa v1 6_Intangibles 4" xfId="3051"/>
    <cellStyle name="_Table_orbitz ppa v1 6_Intangibles_1" xfId="3052"/>
    <cellStyle name="_Table_orbitz ppa v1 6_Intangibles_1 2" xfId="3053"/>
    <cellStyle name="_Table_orbitz ppa v1 6_Intangibles_1 2 2" xfId="3054"/>
    <cellStyle name="_Table_orbitz ppa v1 6_Intangibles_1 3" xfId="3055"/>
    <cellStyle name="_Table_orbitz ppa v1 6_Intangibles_1 4" xfId="3056"/>
    <cellStyle name="_Table_orbitz ppa v1 6_Intangibles_1_Acquisitions - Other" xfId="3057"/>
    <cellStyle name="_Table_orbitz ppa v1 6_Intangibles_1_Acquisitions - Other 2" xfId="3058"/>
    <cellStyle name="_Table_orbitz ppa v1 6_Intangibles_1_Acquisitions - Other 2 2" xfId="3059"/>
    <cellStyle name="_Table_orbitz ppa v1 6_Intangibles_1_Acquisitions - Other 3" xfId="3060"/>
    <cellStyle name="_Table_orbitz ppa v1 6_Intangibles_1_Acquisitions - Other 4" xfId="3061"/>
    <cellStyle name="_Table_orbitz ppa v1 6_Intangibles_Acquisitions - Other" xfId="3062"/>
    <cellStyle name="_Table_orbitz ppa v1 6_Intangibles_Acquisitions - Other 2" xfId="3063"/>
    <cellStyle name="_Table_orbitz ppa v1 6_Intangibles_Acquisitions - Other 2 2" xfId="3064"/>
    <cellStyle name="_Table_orbitz ppa v1 6_Intangibles_Acquisitions - Other 3" xfId="3065"/>
    <cellStyle name="_Table_orbitz ppa v1 6_Intangibles_Acquisitions - Other 4" xfId="3066"/>
    <cellStyle name="_Table_orbitz ppa v1 6_Intangibles_Intangibles" xfId="3067"/>
    <cellStyle name="_Table_orbitz ppa v1 6_Intangibles_Intangibles 2" xfId="3068"/>
    <cellStyle name="_Table_orbitz ppa v1 6_Intangibles_Intangibles 2 2" xfId="3069"/>
    <cellStyle name="_Table_orbitz ppa v1 6_Intangibles_Intangibles 3" xfId="3070"/>
    <cellStyle name="_Table_orbitz ppa v1 6_Intangibles_Intangibles 4" xfId="3071"/>
    <cellStyle name="_Table_orbitz ppa v1 6_Intangibles_Intangibles_Acquisitions - Other" xfId="3072"/>
    <cellStyle name="_Table_orbitz ppa v1 6_Intangibles_Intangibles_Acquisitions - Other 2" xfId="3073"/>
    <cellStyle name="_Table_orbitz ppa v1 6_Intangibles_Intangibles_Acquisitions - Other 2 2" xfId="3074"/>
    <cellStyle name="_Table_orbitz ppa v1 6_Intangibles_Intangibles_Acquisitions - Other 3" xfId="3075"/>
    <cellStyle name="_Table_orbitz ppa v1 6_Intangibles_Intangibles_Acquisitions - Other 4" xfId="3076"/>
    <cellStyle name="_Table_orbitz ppa v1 7" xfId="3077"/>
    <cellStyle name="_Table_orbitz ppa v1 7 2" xfId="3078"/>
    <cellStyle name="_Table_orbitz ppa v1 7 2 2" xfId="3079"/>
    <cellStyle name="_Table_orbitz ppa v1 7 2 2 2" xfId="3080"/>
    <cellStyle name="_Table_orbitz ppa v1 7 2 3" xfId="3081"/>
    <cellStyle name="_Table_orbitz ppa v1 7 2 4" xfId="3082"/>
    <cellStyle name="_Table_orbitz ppa v1 7 2_Acquisitions - Other" xfId="3083"/>
    <cellStyle name="_Table_orbitz ppa v1 7 2_Acquisitions - Other 2" xfId="3084"/>
    <cellStyle name="_Table_orbitz ppa v1 7 2_Acquisitions - Other 2 2" xfId="3085"/>
    <cellStyle name="_Table_orbitz ppa v1 7 2_Acquisitions - Other 3" xfId="3086"/>
    <cellStyle name="_Table_orbitz ppa v1 7 2_Acquisitions - Other 4" xfId="3087"/>
    <cellStyle name="_Table_orbitz ppa v1 7 2_Intangibles" xfId="3088"/>
    <cellStyle name="_Table_orbitz ppa v1 7 2_Intangibles 2" xfId="3089"/>
    <cellStyle name="_Table_orbitz ppa v1 7 2_Intangibles 2 2" xfId="3090"/>
    <cellStyle name="_Table_orbitz ppa v1 7 2_Intangibles 3" xfId="3091"/>
    <cellStyle name="_Table_orbitz ppa v1 7 2_Intangibles 4" xfId="3092"/>
    <cellStyle name="_Table_orbitz ppa v1 7 2_Intangibles_1" xfId="3093"/>
    <cellStyle name="_Table_orbitz ppa v1 7 2_Intangibles_1 2" xfId="3094"/>
    <cellStyle name="_Table_orbitz ppa v1 7 2_Intangibles_1 2 2" xfId="3095"/>
    <cellStyle name="_Table_orbitz ppa v1 7 2_Intangibles_1 3" xfId="3096"/>
    <cellStyle name="_Table_orbitz ppa v1 7 2_Intangibles_1 4" xfId="3097"/>
    <cellStyle name="_Table_orbitz ppa v1 7 2_Intangibles_1_Acquisitions - Other" xfId="3098"/>
    <cellStyle name="_Table_orbitz ppa v1 7 2_Intangibles_1_Acquisitions - Other 2" xfId="3099"/>
    <cellStyle name="_Table_orbitz ppa v1 7 2_Intangibles_1_Acquisitions - Other 2 2" xfId="3100"/>
    <cellStyle name="_Table_orbitz ppa v1 7 2_Intangibles_1_Acquisitions - Other 3" xfId="3101"/>
    <cellStyle name="_Table_orbitz ppa v1 7 2_Intangibles_1_Acquisitions - Other 4" xfId="3102"/>
    <cellStyle name="_Table_orbitz ppa v1 7 2_Intangibles_Acquisitions - Other" xfId="3103"/>
    <cellStyle name="_Table_orbitz ppa v1 7 2_Intangibles_Acquisitions - Other 2" xfId="3104"/>
    <cellStyle name="_Table_orbitz ppa v1 7 2_Intangibles_Acquisitions - Other 2 2" xfId="3105"/>
    <cellStyle name="_Table_orbitz ppa v1 7 2_Intangibles_Acquisitions - Other 3" xfId="3106"/>
    <cellStyle name="_Table_orbitz ppa v1 7 2_Intangibles_Acquisitions - Other 4" xfId="3107"/>
    <cellStyle name="_Table_orbitz ppa v1 7 2_Intangibles_Intangibles" xfId="3108"/>
    <cellStyle name="_Table_orbitz ppa v1 7 2_Intangibles_Intangibles 2" xfId="3109"/>
    <cellStyle name="_Table_orbitz ppa v1 7 2_Intangibles_Intangibles 2 2" xfId="3110"/>
    <cellStyle name="_Table_orbitz ppa v1 7 2_Intangibles_Intangibles 3" xfId="3111"/>
    <cellStyle name="_Table_orbitz ppa v1 7 2_Intangibles_Intangibles 4" xfId="3112"/>
    <cellStyle name="_Table_orbitz ppa v1 7 2_Intangibles_Intangibles_Acquisitions - Other" xfId="3113"/>
    <cellStyle name="_Table_orbitz ppa v1 7 2_Intangibles_Intangibles_Acquisitions - Other 2" xfId="3114"/>
    <cellStyle name="_Table_orbitz ppa v1 7 2_Intangibles_Intangibles_Acquisitions - Other 2 2" xfId="3115"/>
    <cellStyle name="_Table_orbitz ppa v1 7 2_Intangibles_Intangibles_Acquisitions - Other 3" xfId="3116"/>
    <cellStyle name="_Table_orbitz ppa v1 7 2_Intangibles_Intangibles_Acquisitions - Other 4" xfId="3117"/>
    <cellStyle name="_Table_orbitz ppa v1 7 3" xfId="3118"/>
    <cellStyle name="_Table_orbitz ppa v1 7 3 2" xfId="3119"/>
    <cellStyle name="_Table_orbitz ppa v1 7 4" xfId="3120"/>
    <cellStyle name="_Table_orbitz ppa v1 7 5" xfId="3121"/>
    <cellStyle name="_Table_orbitz ppa v1 7_Acquisitions - Other" xfId="3122"/>
    <cellStyle name="_Table_orbitz ppa v1 7_Acquisitions - Other 2" xfId="3123"/>
    <cellStyle name="_Table_orbitz ppa v1 7_Acquisitions - Other 2 2" xfId="3124"/>
    <cellStyle name="_Table_orbitz ppa v1 7_Acquisitions - Other 3" xfId="3125"/>
    <cellStyle name="_Table_orbitz ppa v1 7_Acquisitions - Other 4" xfId="3126"/>
    <cellStyle name="_Table_orbitz ppa v1 7_Goodwill" xfId="3127"/>
    <cellStyle name="_Table_orbitz ppa v1 7_Goodwill 2" xfId="3128"/>
    <cellStyle name="_Table_orbitz ppa v1 7_Goodwill 2 2" xfId="3129"/>
    <cellStyle name="_Table_orbitz ppa v1 7_Goodwill 3" xfId="3130"/>
    <cellStyle name="_Table_orbitz ppa v1 7_Goodwill 4" xfId="3131"/>
    <cellStyle name="_Table_orbitz ppa v1 7_Goodwill_1" xfId="3132"/>
    <cellStyle name="_Table_orbitz ppa v1 7_Goodwill_1 2" xfId="3133"/>
    <cellStyle name="_Table_orbitz ppa v1 7_Goodwill_1 2 2" xfId="3134"/>
    <cellStyle name="_Table_orbitz ppa v1 7_Goodwill_1 3" xfId="3135"/>
    <cellStyle name="_Table_orbitz ppa v1 7_Goodwill_1 4" xfId="3136"/>
    <cellStyle name="_Table_orbitz ppa v1 7_Goodwill_1_Acquisitions - Other" xfId="3137"/>
    <cellStyle name="_Table_orbitz ppa v1 7_Goodwill_1_Acquisitions - Other 2" xfId="3138"/>
    <cellStyle name="_Table_orbitz ppa v1 7_Goodwill_1_Acquisitions - Other 2 2" xfId="3139"/>
    <cellStyle name="_Table_orbitz ppa v1 7_Goodwill_1_Acquisitions - Other 3" xfId="3140"/>
    <cellStyle name="_Table_orbitz ppa v1 7_Goodwill_1_Acquisitions - Other 4" xfId="3141"/>
    <cellStyle name="_Table_orbitz ppa v1 7_Goodwill_Acquisitions - Other" xfId="3142"/>
    <cellStyle name="_Table_orbitz ppa v1 7_Goodwill_Acquisitions - Other 2" xfId="3143"/>
    <cellStyle name="_Table_orbitz ppa v1 7_Goodwill_Acquisitions - Other 2 2" xfId="3144"/>
    <cellStyle name="_Table_orbitz ppa v1 7_Goodwill_Acquisitions - Other 3" xfId="3145"/>
    <cellStyle name="_Table_orbitz ppa v1 7_Goodwill_Acquisitions - Other 4" xfId="3146"/>
    <cellStyle name="_Table_orbitz ppa v1 7_Goodwill_Intangibles" xfId="3147"/>
    <cellStyle name="_Table_orbitz ppa v1 7_Goodwill_Intangibles 2" xfId="3148"/>
    <cellStyle name="_Table_orbitz ppa v1 7_Goodwill_Intangibles 2 2" xfId="3149"/>
    <cellStyle name="_Table_orbitz ppa v1 7_Goodwill_Intangibles 3" xfId="3150"/>
    <cellStyle name="_Table_orbitz ppa v1 7_Goodwill_Intangibles 4" xfId="3151"/>
    <cellStyle name="_Table_orbitz ppa v1 7_Goodwill_Intangibles_Acquisitions - Other" xfId="3152"/>
    <cellStyle name="_Table_orbitz ppa v1 7_Goodwill_Intangibles_Acquisitions - Other 2" xfId="3153"/>
    <cellStyle name="_Table_orbitz ppa v1 7_Goodwill_Intangibles_Acquisitions - Other 2 2" xfId="3154"/>
    <cellStyle name="_Table_orbitz ppa v1 7_Goodwill_Intangibles_Acquisitions - Other 3" xfId="3155"/>
    <cellStyle name="_Table_orbitz ppa v1 7_Goodwill_Intangibles_Acquisitions - Other 4" xfId="3156"/>
    <cellStyle name="_Table_orbitz ppa v1 7_Intangibles" xfId="3157"/>
    <cellStyle name="_Table_orbitz ppa v1 7_Intangibles 2" xfId="3158"/>
    <cellStyle name="_Table_orbitz ppa v1 7_Intangibles 2 2" xfId="3159"/>
    <cellStyle name="_Table_orbitz ppa v1 7_Intangibles 3" xfId="3160"/>
    <cellStyle name="_Table_orbitz ppa v1 7_Intangibles 4" xfId="3161"/>
    <cellStyle name="_Table_orbitz ppa v1 7_Intangibles_1" xfId="3162"/>
    <cellStyle name="_Table_orbitz ppa v1 7_Intangibles_1 2" xfId="3163"/>
    <cellStyle name="_Table_orbitz ppa v1 7_Intangibles_1 2 2" xfId="3164"/>
    <cellStyle name="_Table_orbitz ppa v1 7_Intangibles_1 3" xfId="3165"/>
    <cellStyle name="_Table_orbitz ppa v1 7_Intangibles_1 4" xfId="3166"/>
    <cellStyle name="_Table_orbitz ppa v1 7_Intangibles_1_Acquisitions - Other" xfId="3167"/>
    <cellStyle name="_Table_orbitz ppa v1 7_Intangibles_1_Acquisitions - Other 2" xfId="3168"/>
    <cellStyle name="_Table_orbitz ppa v1 7_Intangibles_1_Acquisitions - Other 2 2" xfId="3169"/>
    <cellStyle name="_Table_orbitz ppa v1 7_Intangibles_1_Acquisitions - Other 3" xfId="3170"/>
    <cellStyle name="_Table_orbitz ppa v1 7_Intangibles_1_Acquisitions - Other 4" xfId="3171"/>
    <cellStyle name="_Table_orbitz ppa v1 7_Intangibles_Acquisitions - Other" xfId="3172"/>
    <cellStyle name="_Table_orbitz ppa v1 7_Intangibles_Acquisitions - Other 2" xfId="3173"/>
    <cellStyle name="_Table_orbitz ppa v1 7_Intangibles_Acquisitions - Other 2 2" xfId="3174"/>
    <cellStyle name="_Table_orbitz ppa v1 7_Intangibles_Acquisitions - Other 3" xfId="3175"/>
    <cellStyle name="_Table_orbitz ppa v1 7_Intangibles_Acquisitions - Other 4" xfId="3176"/>
    <cellStyle name="_Table_orbitz ppa v1 7_Intangibles_Intangibles" xfId="3177"/>
    <cellStyle name="_Table_orbitz ppa v1 7_Intangibles_Intangibles 2" xfId="3178"/>
    <cellStyle name="_Table_orbitz ppa v1 7_Intangibles_Intangibles 2 2" xfId="3179"/>
    <cellStyle name="_Table_orbitz ppa v1 7_Intangibles_Intangibles 3" xfId="3180"/>
    <cellStyle name="_Table_orbitz ppa v1 7_Intangibles_Intangibles 4" xfId="3181"/>
    <cellStyle name="_Table_orbitz ppa v1 7_Intangibles_Intangibles_Acquisitions - Other" xfId="3182"/>
    <cellStyle name="_Table_orbitz ppa v1 7_Intangibles_Intangibles_Acquisitions - Other 2" xfId="3183"/>
    <cellStyle name="_Table_orbitz ppa v1 7_Intangibles_Intangibles_Acquisitions - Other 2 2" xfId="3184"/>
    <cellStyle name="_Table_orbitz ppa v1 7_Intangibles_Intangibles_Acquisitions - Other 3" xfId="3185"/>
    <cellStyle name="_Table_orbitz ppa v1 7_Intangibles_Intangibles_Acquisitions - Other 4" xfId="3186"/>
    <cellStyle name="_Table_orbitz ppa v1 8" xfId="3187"/>
    <cellStyle name="_Table_orbitz ppa v1 8 2" xfId="3188"/>
    <cellStyle name="_Table_orbitz ppa v1 8 2 2" xfId="3189"/>
    <cellStyle name="_Table_orbitz ppa v1 8 2 2 2" xfId="3190"/>
    <cellStyle name="_Table_orbitz ppa v1 8 2 3" xfId="3191"/>
    <cellStyle name="_Table_orbitz ppa v1 8 2 4" xfId="3192"/>
    <cellStyle name="_Table_orbitz ppa v1 8 2_Acquisitions - Other" xfId="3193"/>
    <cellStyle name="_Table_orbitz ppa v1 8 2_Acquisitions - Other 2" xfId="3194"/>
    <cellStyle name="_Table_orbitz ppa v1 8 2_Acquisitions - Other 2 2" xfId="3195"/>
    <cellStyle name="_Table_orbitz ppa v1 8 2_Acquisitions - Other 3" xfId="3196"/>
    <cellStyle name="_Table_orbitz ppa v1 8 2_Acquisitions - Other 4" xfId="3197"/>
    <cellStyle name="_Table_orbitz ppa v1 8 2_Intangibles" xfId="3198"/>
    <cellStyle name="_Table_orbitz ppa v1 8 2_Intangibles 2" xfId="3199"/>
    <cellStyle name="_Table_orbitz ppa v1 8 2_Intangibles 2 2" xfId="3200"/>
    <cellStyle name="_Table_orbitz ppa v1 8 2_Intangibles 3" xfId="3201"/>
    <cellStyle name="_Table_orbitz ppa v1 8 2_Intangibles 4" xfId="3202"/>
    <cellStyle name="_Table_orbitz ppa v1 8 2_Intangibles_Acquisitions - Other" xfId="3203"/>
    <cellStyle name="_Table_orbitz ppa v1 8 2_Intangibles_Acquisitions - Other 2" xfId="3204"/>
    <cellStyle name="_Table_orbitz ppa v1 8 2_Intangibles_Acquisitions - Other 2 2" xfId="3205"/>
    <cellStyle name="_Table_orbitz ppa v1 8 2_Intangibles_Acquisitions - Other 3" xfId="3206"/>
    <cellStyle name="_Table_orbitz ppa v1 8 2_Intangibles_Acquisitions - Other 4" xfId="3207"/>
    <cellStyle name="_Table_orbitz ppa v1 8 3" xfId="3208"/>
    <cellStyle name="_Table_orbitz ppa v1 8 3 2" xfId="3209"/>
    <cellStyle name="_Table_orbitz ppa v1 8 4" xfId="3210"/>
    <cellStyle name="_Table_orbitz ppa v1 8 5" xfId="3211"/>
    <cellStyle name="_Table_orbitz ppa v1 8_Acquisitions - Other" xfId="3212"/>
    <cellStyle name="_Table_orbitz ppa v1 8_Acquisitions - Other 2" xfId="3213"/>
    <cellStyle name="_Table_orbitz ppa v1 8_Acquisitions - Other 2 2" xfId="3214"/>
    <cellStyle name="_Table_orbitz ppa v1 8_Acquisitions - Other 3" xfId="3215"/>
    <cellStyle name="_Table_orbitz ppa v1 8_Acquisitions - Other 4" xfId="3216"/>
    <cellStyle name="_Table_orbitz ppa v1 8_Goodwill" xfId="3217"/>
    <cellStyle name="_Table_orbitz ppa v1 8_Goodwill 2" xfId="3218"/>
    <cellStyle name="_Table_orbitz ppa v1 8_Goodwill 2 2" xfId="3219"/>
    <cellStyle name="_Table_orbitz ppa v1 8_Goodwill 3" xfId="3220"/>
    <cellStyle name="_Table_orbitz ppa v1 8_Goodwill 4" xfId="3221"/>
    <cellStyle name="_Table_orbitz ppa v1 8_Goodwill_1" xfId="3222"/>
    <cellStyle name="_Table_orbitz ppa v1 8_Goodwill_1 2" xfId="3223"/>
    <cellStyle name="_Table_orbitz ppa v1 8_Goodwill_1 2 2" xfId="3224"/>
    <cellStyle name="_Table_orbitz ppa v1 8_Goodwill_1 3" xfId="3225"/>
    <cellStyle name="_Table_orbitz ppa v1 8_Goodwill_1 4" xfId="3226"/>
    <cellStyle name="_Table_orbitz ppa v1 8_Goodwill_1_Acquisitions - Other" xfId="3227"/>
    <cellStyle name="_Table_orbitz ppa v1 8_Goodwill_1_Acquisitions - Other 2" xfId="3228"/>
    <cellStyle name="_Table_orbitz ppa v1 8_Goodwill_1_Acquisitions - Other 2 2" xfId="3229"/>
    <cellStyle name="_Table_orbitz ppa v1 8_Goodwill_1_Acquisitions - Other 3" xfId="3230"/>
    <cellStyle name="_Table_orbitz ppa v1 8_Goodwill_1_Acquisitions - Other 4" xfId="3231"/>
    <cellStyle name="_Table_orbitz ppa v1 8_Goodwill_Acquisitions - Other" xfId="3232"/>
    <cellStyle name="_Table_orbitz ppa v1 8_Goodwill_Acquisitions - Other 2" xfId="3233"/>
    <cellStyle name="_Table_orbitz ppa v1 8_Goodwill_Acquisitions - Other 2 2" xfId="3234"/>
    <cellStyle name="_Table_orbitz ppa v1 8_Goodwill_Acquisitions - Other 3" xfId="3235"/>
    <cellStyle name="_Table_orbitz ppa v1 8_Goodwill_Acquisitions - Other 4" xfId="3236"/>
    <cellStyle name="_Table_orbitz ppa v1 8_Goodwill_Intangibles" xfId="3237"/>
    <cellStyle name="_Table_orbitz ppa v1 8_Goodwill_Intangibles 2" xfId="3238"/>
    <cellStyle name="_Table_orbitz ppa v1 8_Goodwill_Intangibles 2 2" xfId="3239"/>
    <cellStyle name="_Table_orbitz ppa v1 8_Goodwill_Intangibles 3" xfId="3240"/>
    <cellStyle name="_Table_orbitz ppa v1 8_Goodwill_Intangibles 4" xfId="3241"/>
    <cellStyle name="_Table_orbitz ppa v1 8_Goodwill_Intangibles_Acquisitions - Other" xfId="3242"/>
    <cellStyle name="_Table_orbitz ppa v1 8_Goodwill_Intangibles_Acquisitions - Other 2" xfId="3243"/>
    <cellStyle name="_Table_orbitz ppa v1 8_Goodwill_Intangibles_Acquisitions - Other 2 2" xfId="3244"/>
    <cellStyle name="_Table_orbitz ppa v1 8_Goodwill_Intangibles_Acquisitions - Other 3" xfId="3245"/>
    <cellStyle name="_Table_orbitz ppa v1 8_Goodwill_Intangibles_Acquisitions - Other 4" xfId="3246"/>
    <cellStyle name="_Table_orbitz ppa v1 8_Intangibles" xfId="3247"/>
    <cellStyle name="_Table_orbitz ppa v1 8_Intangibles 2" xfId="3248"/>
    <cellStyle name="_Table_orbitz ppa v1 8_Intangibles 2 2" xfId="3249"/>
    <cellStyle name="_Table_orbitz ppa v1 8_Intangibles 3" xfId="3250"/>
    <cellStyle name="_Table_orbitz ppa v1 8_Intangibles 4" xfId="3251"/>
    <cellStyle name="_Table_orbitz ppa v1 8_Intangibles_1" xfId="3252"/>
    <cellStyle name="_Table_orbitz ppa v1 8_Intangibles_1 2" xfId="3253"/>
    <cellStyle name="_Table_orbitz ppa v1 8_Intangibles_1 2 2" xfId="3254"/>
    <cellStyle name="_Table_orbitz ppa v1 8_Intangibles_1 3" xfId="3255"/>
    <cellStyle name="_Table_orbitz ppa v1 8_Intangibles_1 4" xfId="3256"/>
    <cellStyle name="_Table_orbitz ppa v1 8_Intangibles_1_Acquisitions - Other" xfId="3257"/>
    <cellStyle name="_Table_orbitz ppa v1 8_Intangibles_1_Acquisitions - Other 2" xfId="3258"/>
    <cellStyle name="_Table_orbitz ppa v1 8_Intangibles_1_Acquisitions - Other 2 2" xfId="3259"/>
    <cellStyle name="_Table_orbitz ppa v1 8_Intangibles_1_Acquisitions - Other 3" xfId="3260"/>
    <cellStyle name="_Table_orbitz ppa v1 8_Intangibles_1_Acquisitions - Other 4" xfId="3261"/>
    <cellStyle name="_Table_orbitz ppa v1 8_Intangibles_Acquisitions - Other" xfId="3262"/>
    <cellStyle name="_Table_orbitz ppa v1 8_Intangibles_Acquisitions - Other 2" xfId="3263"/>
    <cellStyle name="_Table_orbitz ppa v1 8_Intangibles_Acquisitions - Other 2 2" xfId="3264"/>
    <cellStyle name="_Table_orbitz ppa v1 8_Intangibles_Acquisitions - Other 3" xfId="3265"/>
    <cellStyle name="_Table_orbitz ppa v1 8_Intangibles_Acquisitions - Other 4" xfId="3266"/>
    <cellStyle name="_Table_orbitz ppa v1 8_Intangibles_Intangibles" xfId="3267"/>
    <cellStyle name="_Table_orbitz ppa v1 8_Intangibles_Intangibles 2" xfId="3268"/>
    <cellStyle name="_Table_orbitz ppa v1 8_Intangibles_Intangibles 2 2" xfId="3269"/>
    <cellStyle name="_Table_orbitz ppa v1 8_Intangibles_Intangibles 3" xfId="3270"/>
    <cellStyle name="_Table_orbitz ppa v1 8_Intangibles_Intangibles 4" xfId="3271"/>
    <cellStyle name="_Table_orbitz ppa v1 8_Intangibles_Intangibles_Acquisitions - Other" xfId="3272"/>
    <cellStyle name="_Table_orbitz ppa v1 8_Intangibles_Intangibles_Acquisitions - Other 2" xfId="3273"/>
    <cellStyle name="_Table_orbitz ppa v1 8_Intangibles_Intangibles_Acquisitions - Other 2 2" xfId="3274"/>
    <cellStyle name="_Table_orbitz ppa v1 8_Intangibles_Intangibles_Acquisitions - Other 3" xfId="3275"/>
    <cellStyle name="_Table_orbitz ppa v1 8_Intangibles_Intangibles_Acquisitions - Other 4" xfId="3276"/>
    <cellStyle name="_Table_orbitz ppa v1 9" xfId="3277"/>
    <cellStyle name="_Table_orbitz ppa v1 9 2" xfId="3278"/>
    <cellStyle name="_Table_orbitz ppa v1 9 2 2" xfId="3279"/>
    <cellStyle name="_Table_orbitz ppa v1 9 2 2 2" xfId="3280"/>
    <cellStyle name="_Table_orbitz ppa v1 9 2 3" xfId="3281"/>
    <cellStyle name="_Table_orbitz ppa v1 9 2 4" xfId="3282"/>
    <cellStyle name="_Table_orbitz ppa v1 9 2_Acquisitions - Other" xfId="3283"/>
    <cellStyle name="_Table_orbitz ppa v1 9 2_Acquisitions - Other 2" xfId="3284"/>
    <cellStyle name="_Table_orbitz ppa v1 9 2_Acquisitions - Other 2 2" xfId="3285"/>
    <cellStyle name="_Table_orbitz ppa v1 9 2_Acquisitions - Other 3" xfId="3286"/>
    <cellStyle name="_Table_orbitz ppa v1 9 2_Acquisitions - Other 4" xfId="3287"/>
    <cellStyle name="_Table_orbitz ppa v1 9 2_Intangibles" xfId="3288"/>
    <cellStyle name="_Table_orbitz ppa v1 9 2_Intangibles 2" xfId="3289"/>
    <cellStyle name="_Table_orbitz ppa v1 9 2_Intangibles 2 2" xfId="3290"/>
    <cellStyle name="_Table_orbitz ppa v1 9 2_Intangibles 3" xfId="3291"/>
    <cellStyle name="_Table_orbitz ppa v1 9 2_Intangibles 4" xfId="3292"/>
    <cellStyle name="_Table_orbitz ppa v1 9 2_Intangibles_Acquisitions - Other" xfId="3293"/>
    <cellStyle name="_Table_orbitz ppa v1 9 2_Intangibles_Acquisitions - Other 2" xfId="3294"/>
    <cellStyle name="_Table_orbitz ppa v1 9 2_Intangibles_Acquisitions - Other 2 2" xfId="3295"/>
    <cellStyle name="_Table_orbitz ppa v1 9 2_Intangibles_Acquisitions - Other 3" xfId="3296"/>
    <cellStyle name="_Table_orbitz ppa v1 9 2_Intangibles_Acquisitions - Other 4" xfId="3297"/>
    <cellStyle name="_Table_orbitz ppa v1 9 3" xfId="3298"/>
    <cellStyle name="_Table_orbitz ppa v1 9 3 2" xfId="3299"/>
    <cellStyle name="_Table_orbitz ppa v1 9 4" xfId="3300"/>
    <cellStyle name="_Table_orbitz ppa v1 9 5" xfId="3301"/>
    <cellStyle name="_Table_orbitz ppa v1 9_Acquisitions - Other" xfId="3302"/>
    <cellStyle name="_Table_orbitz ppa v1 9_Acquisitions - Other 2" xfId="3303"/>
    <cellStyle name="_Table_orbitz ppa v1 9_Acquisitions - Other 2 2" xfId="3304"/>
    <cellStyle name="_Table_orbitz ppa v1 9_Acquisitions - Other 3" xfId="3305"/>
    <cellStyle name="_Table_orbitz ppa v1 9_Acquisitions - Other 4" xfId="3306"/>
    <cellStyle name="_Table_orbitz ppa v1 9_Goodwill" xfId="3307"/>
    <cellStyle name="_Table_orbitz ppa v1 9_Goodwill 2" xfId="3308"/>
    <cellStyle name="_Table_orbitz ppa v1 9_Goodwill 2 2" xfId="3309"/>
    <cellStyle name="_Table_orbitz ppa v1 9_Goodwill 3" xfId="3310"/>
    <cellStyle name="_Table_orbitz ppa v1 9_Goodwill 4" xfId="3311"/>
    <cellStyle name="_Table_orbitz ppa v1 9_Goodwill_1" xfId="3312"/>
    <cellStyle name="_Table_orbitz ppa v1 9_Goodwill_1 2" xfId="3313"/>
    <cellStyle name="_Table_orbitz ppa v1 9_Goodwill_1 2 2" xfId="3314"/>
    <cellStyle name="_Table_orbitz ppa v1 9_Goodwill_1 3" xfId="3315"/>
    <cellStyle name="_Table_orbitz ppa v1 9_Goodwill_1 4" xfId="3316"/>
    <cellStyle name="_Table_orbitz ppa v1 9_Goodwill_1_Acquisitions - Other" xfId="3317"/>
    <cellStyle name="_Table_orbitz ppa v1 9_Goodwill_1_Acquisitions - Other 2" xfId="3318"/>
    <cellStyle name="_Table_orbitz ppa v1 9_Goodwill_1_Acquisitions - Other 2 2" xfId="3319"/>
    <cellStyle name="_Table_orbitz ppa v1 9_Goodwill_1_Acquisitions - Other 3" xfId="3320"/>
    <cellStyle name="_Table_orbitz ppa v1 9_Goodwill_1_Acquisitions - Other 4" xfId="3321"/>
    <cellStyle name="_Table_orbitz ppa v1 9_Goodwill_Acquisitions - Other" xfId="3322"/>
    <cellStyle name="_Table_orbitz ppa v1 9_Goodwill_Acquisitions - Other 2" xfId="3323"/>
    <cellStyle name="_Table_orbitz ppa v1 9_Goodwill_Acquisitions - Other 2 2" xfId="3324"/>
    <cellStyle name="_Table_orbitz ppa v1 9_Goodwill_Acquisitions - Other 3" xfId="3325"/>
    <cellStyle name="_Table_orbitz ppa v1 9_Goodwill_Acquisitions - Other 4" xfId="3326"/>
    <cellStyle name="_Table_orbitz ppa v1 9_Goodwill_Intangibles" xfId="3327"/>
    <cellStyle name="_Table_orbitz ppa v1 9_Goodwill_Intangibles 2" xfId="3328"/>
    <cellStyle name="_Table_orbitz ppa v1 9_Goodwill_Intangibles 2 2" xfId="3329"/>
    <cellStyle name="_Table_orbitz ppa v1 9_Goodwill_Intangibles 3" xfId="3330"/>
    <cellStyle name="_Table_orbitz ppa v1 9_Goodwill_Intangibles 4" xfId="3331"/>
    <cellStyle name="_Table_orbitz ppa v1 9_Goodwill_Intangibles_Acquisitions - Other" xfId="3332"/>
    <cellStyle name="_Table_orbitz ppa v1 9_Goodwill_Intangibles_Acquisitions - Other 2" xfId="3333"/>
    <cellStyle name="_Table_orbitz ppa v1 9_Goodwill_Intangibles_Acquisitions - Other 2 2" xfId="3334"/>
    <cellStyle name="_Table_orbitz ppa v1 9_Goodwill_Intangibles_Acquisitions - Other 3" xfId="3335"/>
    <cellStyle name="_Table_orbitz ppa v1 9_Goodwill_Intangibles_Acquisitions - Other 4" xfId="3336"/>
    <cellStyle name="_Table_orbitz ppa v1 9_Intangibles" xfId="3337"/>
    <cellStyle name="_Table_orbitz ppa v1 9_Intangibles 2" xfId="3338"/>
    <cellStyle name="_Table_orbitz ppa v1 9_Intangibles 2 2" xfId="3339"/>
    <cellStyle name="_Table_orbitz ppa v1 9_Intangibles 3" xfId="3340"/>
    <cellStyle name="_Table_orbitz ppa v1 9_Intangibles 4" xfId="3341"/>
    <cellStyle name="_Table_orbitz ppa v1 9_Intangibles_1" xfId="3342"/>
    <cellStyle name="_Table_orbitz ppa v1 9_Intangibles_1 2" xfId="3343"/>
    <cellStyle name="_Table_orbitz ppa v1 9_Intangibles_1 2 2" xfId="3344"/>
    <cellStyle name="_Table_orbitz ppa v1 9_Intangibles_1 3" xfId="3345"/>
    <cellStyle name="_Table_orbitz ppa v1 9_Intangibles_1 4" xfId="3346"/>
    <cellStyle name="_Table_orbitz ppa v1 9_Intangibles_1_Acquisitions - Other" xfId="3347"/>
    <cellStyle name="_Table_orbitz ppa v1 9_Intangibles_1_Acquisitions - Other 2" xfId="3348"/>
    <cellStyle name="_Table_orbitz ppa v1 9_Intangibles_1_Acquisitions - Other 2 2" xfId="3349"/>
    <cellStyle name="_Table_orbitz ppa v1 9_Intangibles_1_Acquisitions - Other 3" xfId="3350"/>
    <cellStyle name="_Table_orbitz ppa v1 9_Intangibles_1_Acquisitions - Other 4" xfId="3351"/>
    <cellStyle name="_Table_orbitz ppa v1 9_Intangibles_Acquisitions - Other" xfId="3352"/>
    <cellStyle name="_Table_orbitz ppa v1 9_Intangibles_Acquisitions - Other 2" xfId="3353"/>
    <cellStyle name="_Table_orbitz ppa v1 9_Intangibles_Acquisitions - Other 2 2" xfId="3354"/>
    <cellStyle name="_Table_orbitz ppa v1 9_Intangibles_Acquisitions - Other 3" xfId="3355"/>
    <cellStyle name="_Table_orbitz ppa v1 9_Intangibles_Acquisitions - Other 4" xfId="3356"/>
    <cellStyle name="_Table_orbitz ppa v1 9_Intangibles_Intangibles" xfId="3357"/>
    <cellStyle name="_Table_orbitz ppa v1 9_Intangibles_Intangibles 2" xfId="3358"/>
    <cellStyle name="_Table_orbitz ppa v1 9_Intangibles_Intangibles 2 2" xfId="3359"/>
    <cellStyle name="_Table_orbitz ppa v1 9_Intangibles_Intangibles 3" xfId="3360"/>
    <cellStyle name="_Table_orbitz ppa v1 9_Intangibles_Intangibles 4" xfId="3361"/>
    <cellStyle name="_Table_orbitz ppa v1 9_Intangibles_Intangibles_Acquisitions - Other" xfId="3362"/>
    <cellStyle name="_Table_orbitz ppa v1 9_Intangibles_Intangibles_Acquisitions - Other 2" xfId="3363"/>
    <cellStyle name="_Table_orbitz ppa v1 9_Intangibles_Intangibles_Acquisitions - Other 2 2" xfId="3364"/>
    <cellStyle name="_Table_orbitz ppa v1 9_Intangibles_Intangibles_Acquisitions - Other 3" xfId="3365"/>
    <cellStyle name="_Table_orbitz ppa v1 9_Intangibles_Intangibles_Acquisitions - Other 4" xfId="3366"/>
    <cellStyle name="_Table_orbitz ppa v1_Accum Amort" xfId="3367"/>
    <cellStyle name="_Table_orbitz ppa v1_Accum Amort 2" xfId="3368"/>
    <cellStyle name="_Table_orbitz ppa v1_Accum Amort 2 2" xfId="3369"/>
    <cellStyle name="_Table_orbitz ppa v1_Accum Amort 3" xfId="3370"/>
    <cellStyle name="_Table_orbitz ppa v1_Accum Amort 4" xfId="3371"/>
    <cellStyle name="_Table_orbitz ppa v1_Accum Amort_Acquisitions - Other" xfId="3372"/>
    <cellStyle name="_Table_orbitz ppa v1_Accum Amort_Acquisitions - Other 2" xfId="3373"/>
    <cellStyle name="_Table_orbitz ppa v1_Accum Amort_Acquisitions - Other 2 2" xfId="3374"/>
    <cellStyle name="_Table_orbitz ppa v1_Accum Amort_Acquisitions - Other 3" xfId="3375"/>
    <cellStyle name="_Table_orbitz ppa v1_Accum Amort_Acquisitions - Other 4" xfId="3376"/>
    <cellStyle name="_Table_orbitz ppa v1_Acquisitions - Other" xfId="3377"/>
    <cellStyle name="_Table_orbitz ppa v1_Acquisitions - Other 2" xfId="3378"/>
    <cellStyle name="_Table_orbitz ppa v1_Acquisitions - Other 2 2" xfId="3379"/>
    <cellStyle name="_Table_orbitz ppa v1_Acquisitions - Other 3" xfId="3380"/>
    <cellStyle name="_Table_orbitz ppa v1_Acquisitions - Other 4" xfId="3381"/>
    <cellStyle name="_Table_orbitz ppa v1_Goodwill" xfId="3382"/>
    <cellStyle name="_Table_orbitz ppa v1_Goodwill 2" xfId="3383"/>
    <cellStyle name="_Table_orbitz ppa v1_Goodwill 2 2" xfId="3384"/>
    <cellStyle name="_Table_orbitz ppa v1_Goodwill 3" xfId="3385"/>
    <cellStyle name="_Table_orbitz ppa v1_Goodwill 4" xfId="3386"/>
    <cellStyle name="_Table_orbitz ppa v1_Goodwill_1" xfId="3387"/>
    <cellStyle name="_Table_orbitz ppa v1_Goodwill_1 2" xfId="3388"/>
    <cellStyle name="_Table_orbitz ppa v1_Goodwill_1 2 2" xfId="3389"/>
    <cellStyle name="_Table_orbitz ppa v1_Goodwill_1 3" xfId="3390"/>
    <cellStyle name="_Table_orbitz ppa v1_Goodwill_1 4" xfId="3391"/>
    <cellStyle name="_Table_orbitz ppa v1_Goodwill_1_Acquisitions - Other" xfId="3392"/>
    <cellStyle name="_Table_orbitz ppa v1_Goodwill_1_Acquisitions - Other 2" xfId="3393"/>
    <cellStyle name="_Table_orbitz ppa v1_Goodwill_1_Acquisitions - Other 2 2" xfId="3394"/>
    <cellStyle name="_Table_orbitz ppa v1_Goodwill_1_Acquisitions - Other 3" xfId="3395"/>
    <cellStyle name="_Table_orbitz ppa v1_Goodwill_1_Acquisitions - Other 4" xfId="3396"/>
    <cellStyle name="_Table_orbitz ppa v1_Goodwill_Acquisitions - Other" xfId="3397"/>
    <cellStyle name="_Table_orbitz ppa v1_Goodwill_Acquisitions - Other 2" xfId="3398"/>
    <cellStyle name="_Table_orbitz ppa v1_Goodwill_Acquisitions - Other 2 2" xfId="3399"/>
    <cellStyle name="_Table_orbitz ppa v1_Goodwill_Acquisitions - Other 3" xfId="3400"/>
    <cellStyle name="_Table_orbitz ppa v1_Goodwill_Acquisitions - Other 4" xfId="3401"/>
    <cellStyle name="_Table_orbitz ppa v1_Goodwill_Intangibles" xfId="3402"/>
    <cellStyle name="_Table_orbitz ppa v1_Goodwill_Intangibles 2" xfId="3403"/>
    <cellStyle name="_Table_orbitz ppa v1_Goodwill_Intangibles 2 2" xfId="3404"/>
    <cellStyle name="_Table_orbitz ppa v1_Goodwill_Intangibles 3" xfId="3405"/>
    <cellStyle name="_Table_orbitz ppa v1_Goodwill_Intangibles 4" xfId="3406"/>
    <cellStyle name="_Table_orbitz ppa v1_Goodwill_Intangibles_Acquisitions - Other" xfId="3407"/>
    <cellStyle name="_Table_orbitz ppa v1_Goodwill_Intangibles_Acquisitions - Other 2" xfId="3408"/>
    <cellStyle name="_Table_orbitz ppa v1_Goodwill_Intangibles_Acquisitions - Other 2 2" xfId="3409"/>
    <cellStyle name="_Table_orbitz ppa v1_Goodwill_Intangibles_Acquisitions - Other 3" xfId="3410"/>
    <cellStyle name="_Table_orbitz ppa v1_Goodwill_Intangibles_Acquisitions - Other 4" xfId="3411"/>
    <cellStyle name="_Table_orbitz ppa v1_Intangibles" xfId="3412"/>
    <cellStyle name="_Table_orbitz ppa v1_Intangibles 2" xfId="3413"/>
    <cellStyle name="_Table_orbitz ppa v1_Intangibles 2 2" xfId="3414"/>
    <cellStyle name="_Table_orbitz ppa v1_Intangibles 3" xfId="3415"/>
    <cellStyle name="_Table_orbitz ppa v1_Intangibles 4" xfId="3416"/>
    <cellStyle name="_Table_orbitz ppa v1_Intangibles_1" xfId="3417"/>
    <cellStyle name="_Table_orbitz ppa v1_Intangibles_1 2" xfId="3418"/>
    <cellStyle name="_Table_orbitz ppa v1_Intangibles_1 2 2" xfId="3419"/>
    <cellStyle name="_Table_orbitz ppa v1_Intangibles_1 3" xfId="3420"/>
    <cellStyle name="_Table_orbitz ppa v1_Intangibles_1 4" xfId="3421"/>
    <cellStyle name="_Table_orbitz ppa v1_Intangibles_1_Acquisitions - Other" xfId="3422"/>
    <cellStyle name="_Table_orbitz ppa v1_Intangibles_1_Acquisitions - Other 2" xfId="3423"/>
    <cellStyle name="_Table_orbitz ppa v1_Intangibles_1_Acquisitions - Other 2 2" xfId="3424"/>
    <cellStyle name="_Table_orbitz ppa v1_Intangibles_1_Acquisitions - Other 3" xfId="3425"/>
    <cellStyle name="_Table_orbitz ppa v1_Intangibles_1_Acquisitions - Other 4" xfId="3426"/>
    <cellStyle name="_Table_orbitz ppa v1_Intangibles_Acquisitions - Other" xfId="3427"/>
    <cellStyle name="_Table_orbitz ppa v1_Intangibles_Acquisitions - Other 2" xfId="3428"/>
    <cellStyle name="_Table_orbitz ppa v1_Intangibles_Acquisitions - Other 2 2" xfId="3429"/>
    <cellStyle name="_Table_orbitz ppa v1_Intangibles_Acquisitions - Other 3" xfId="3430"/>
    <cellStyle name="_Table_orbitz ppa v1_Intangibles_Acquisitions - Other 4" xfId="3431"/>
    <cellStyle name="_Table_orbitz ppa v1_Intangibles_Intangibles" xfId="3432"/>
    <cellStyle name="_Table_orbitz ppa v1_Intangibles_Intangibles 2" xfId="3433"/>
    <cellStyle name="_Table_orbitz ppa v1_Intangibles_Intangibles 2 2" xfId="3434"/>
    <cellStyle name="_Table_orbitz ppa v1_Intangibles_Intangibles 3" xfId="3435"/>
    <cellStyle name="_Table_orbitz ppa v1_Intangibles_Intangibles 4" xfId="3436"/>
    <cellStyle name="_Table_orbitz ppa v1_Intangibles_Intangibles_Acquisitions - Other" xfId="3437"/>
    <cellStyle name="_Table_orbitz ppa v1_Intangibles_Intangibles_Acquisitions - Other 2" xfId="3438"/>
    <cellStyle name="_Table_orbitz ppa v1_Intangibles_Intangibles_Acquisitions - Other 2 2" xfId="3439"/>
    <cellStyle name="_Table_orbitz ppa v1_Intangibles_Intangibles_Acquisitions - Other 3" xfId="3440"/>
    <cellStyle name="_Table_orbitz ppa v1_Intangibles_Intangibles_Acquisitions - Other 4" xfId="3441"/>
    <cellStyle name="_Table_Rec - Various Accruals" xfId="3442"/>
    <cellStyle name="_Table_Rec - Various Accruals 10" xfId="3443"/>
    <cellStyle name="_Table_Rec - Various Accruals 10 2" xfId="3444"/>
    <cellStyle name="_Table_Rec - Various Accruals 10 2 2" xfId="3445"/>
    <cellStyle name="_Table_Rec - Various Accruals 10 3" xfId="3446"/>
    <cellStyle name="_Table_Rec - Various Accruals 10 4" xfId="3447"/>
    <cellStyle name="_Table_Rec - Various Accruals 10_Acquisitions - Other" xfId="3448"/>
    <cellStyle name="_Table_Rec - Various Accruals 10_Acquisitions - Other 2" xfId="3449"/>
    <cellStyle name="_Table_Rec - Various Accruals 10_Acquisitions - Other 2 2" xfId="3450"/>
    <cellStyle name="_Table_Rec - Various Accruals 10_Acquisitions - Other 3" xfId="3451"/>
    <cellStyle name="_Table_Rec - Various Accruals 10_Acquisitions - Other 4" xfId="3452"/>
    <cellStyle name="_Table_Rec - Various Accruals 11" xfId="3453"/>
    <cellStyle name="_Table_Rec - Various Accruals 12" xfId="3454"/>
    <cellStyle name="_Table_Rec - Various Accruals 2" xfId="3455"/>
    <cellStyle name="_Table_Rec - Various Accruals 2 2" xfId="3456"/>
    <cellStyle name="_Table_Rec - Various Accruals 2 2 2" xfId="3457"/>
    <cellStyle name="_Table_Rec - Various Accruals 2 2 2 2" xfId="3458"/>
    <cellStyle name="_Table_Rec - Various Accruals 2 2 3" xfId="3459"/>
    <cellStyle name="_Table_Rec - Various Accruals 2 2 4" xfId="3460"/>
    <cellStyle name="_Table_Rec - Various Accruals 2 2_Acquisitions - Other" xfId="3461"/>
    <cellStyle name="_Table_Rec - Various Accruals 2 2_Acquisitions - Other 2" xfId="3462"/>
    <cellStyle name="_Table_Rec - Various Accruals 2 2_Acquisitions - Other 2 2" xfId="3463"/>
    <cellStyle name="_Table_Rec - Various Accruals 2 2_Acquisitions - Other 3" xfId="3464"/>
    <cellStyle name="_Table_Rec - Various Accruals 2 2_Acquisitions - Other 4" xfId="3465"/>
    <cellStyle name="_Table_Rec - Various Accruals 2 2_Intangibles" xfId="3466"/>
    <cellStyle name="_Table_Rec - Various Accruals 2 2_Intangibles 2" xfId="3467"/>
    <cellStyle name="_Table_Rec - Various Accruals 2 2_Intangibles 2 2" xfId="3468"/>
    <cellStyle name="_Table_Rec - Various Accruals 2 2_Intangibles 3" xfId="3469"/>
    <cellStyle name="_Table_Rec - Various Accruals 2 2_Intangibles 4" xfId="3470"/>
    <cellStyle name="_Table_Rec - Various Accruals 2 2_Intangibles_Acquisitions - Other" xfId="3471"/>
    <cellStyle name="_Table_Rec - Various Accruals 2 2_Intangibles_Acquisitions - Other 2" xfId="3472"/>
    <cellStyle name="_Table_Rec - Various Accruals 2 2_Intangibles_Acquisitions - Other 2 2" xfId="3473"/>
    <cellStyle name="_Table_Rec - Various Accruals 2 2_Intangibles_Acquisitions - Other 3" xfId="3474"/>
    <cellStyle name="_Table_Rec - Various Accruals 2 2_Intangibles_Acquisitions - Other 4" xfId="3475"/>
    <cellStyle name="_Table_Rec - Various Accruals 2 3" xfId="3476"/>
    <cellStyle name="_Table_Rec - Various Accruals 2 3 2" xfId="3477"/>
    <cellStyle name="_Table_Rec - Various Accruals 2 4" xfId="3478"/>
    <cellStyle name="_Table_Rec - Various Accruals 2 5" xfId="3479"/>
    <cellStyle name="_Table_Rec - Various Accruals 2_Acquisitions - Other" xfId="3480"/>
    <cellStyle name="_Table_Rec - Various Accruals 2_Acquisitions - Other 2" xfId="3481"/>
    <cellStyle name="_Table_Rec - Various Accruals 2_Acquisitions - Other 2 2" xfId="3482"/>
    <cellStyle name="_Table_Rec - Various Accruals 2_Acquisitions - Other 3" xfId="3483"/>
    <cellStyle name="_Table_Rec - Various Accruals 2_Acquisitions - Other 4" xfId="3484"/>
    <cellStyle name="_Table_Rec - Various Accruals 2_Goodwill" xfId="3485"/>
    <cellStyle name="_Table_Rec - Various Accruals 2_Goodwill 2" xfId="3486"/>
    <cellStyle name="_Table_Rec - Various Accruals 2_Goodwill 2 2" xfId="3487"/>
    <cellStyle name="_Table_Rec - Various Accruals 2_Goodwill 3" xfId="3488"/>
    <cellStyle name="_Table_Rec - Various Accruals 2_Goodwill 4" xfId="3489"/>
    <cellStyle name="_Table_Rec - Various Accruals 2_Goodwill_1" xfId="3490"/>
    <cellStyle name="_Table_Rec - Various Accruals 2_Goodwill_1 2" xfId="3491"/>
    <cellStyle name="_Table_Rec - Various Accruals 2_Goodwill_1 2 2" xfId="3492"/>
    <cellStyle name="_Table_Rec - Various Accruals 2_Goodwill_1 3" xfId="3493"/>
    <cellStyle name="_Table_Rec - Various Accruals 2_Goodwill_1 4" xfId="3494"/>
    <cellStyle name="_Table_Rec - Various Accruals 2_Goodwill_1_Acquisitions - Other" xfId="3495"/>
    <cellStyle name="_Table_Rec - Various Accruals 2_Goodwill_1_Acquisitions - Other 2" xfId="3496"/>
    <cellStyle name="_Table_Rec - Various Accruals 2_Goodwill_1_Acquisitions - Other 2 2" xfId="3497"/>
    <cellStyle name="_Table_Rec - Various Accruals 2_Goodwill_1_Acquisitions - Other 3" xfId="3498"/>
    <cellStyle name="_Table_Rec - Various Accruals 2_Goodwill_1_Acquisitions - Other 4" xfId="3499"/>
    <cellStyle name="_Table_Rec - Various Accruals 2_Goodwill_Acquisitions - Other" xfId="3500"/>
    <cellStyle name="_Table_Rec - Various Accruals 2_Goodwill_Acquisitions - Other 2" xfId="3501"/>
    <cellStyle name="_Table_Rec - Various Accruals 2_Goodwill_Acquisitions - Other 2 2" xfId="3502"/>
    <cellStyle name="_Table_Rec - Various Accruals 2_Goodwill_Acquisitions - Other 3" xfId="3503"/>
    <cellStyle name="_Table_Rec - Various Accruals 2_Goodwill_Acquisitions - Other 4" xfId="3504"/>
    <cellStyle name="_Table_Rec - Various Accruals 2_Goodwill_Intangibles" xfId="3505"/>
    <cellStyle name="_Table_Rec - Various Accruals 2_Goodwill_Intangibles 2" xfId="3506"/>
    <cellStyle name="_Table_Rec - Various Accruals 2_Goodwill_Intangibles 2 2" xfId="3507"/>
    <cellStyle name="_Table_Rec - Various Accruals 2_Goodwill_Intangibles 3" xfId="3508"/>
    <cellStyle name="_Table_Rec - Various Accruals 2_Goodwill_Intangibles 4" xfId="3509"/>
    <cellStyle name="_Table_Rec - Various Accruals 2_Goodwill_Intangibles_Acquisitions - Other" xfId="3510"/>
    <cellStyle name="_Table_Rec - Various Accruals 2_Goodwill_Intangibles_Acquisitions - Other 2" xfId="3511"/>
    <cellStyle name="_Table_Rec - Various Accruals 2_Goodwill_Intangibles_Acquisitions - Other 2 2" xfId="3512"/>
    <cellStyle name="_Table_Rec - Various Accruals 2_Goodwill_Intangibles_Acquisitions - Other 3" xfId="3513"/>
    <cellStyle name="_Table_Rec - Various Accruals 2_Goodwill_Intangibles_Acquisitions - Other 4" xfId="3514"/>
    <cellStyle name="_Table_Rec - Various Accruals 2_Intangibles" xfId="3515"/>
    <cellStyle name="_Table_Rec - Various Accruals 2_Intangibles 2" xfId="3516"/>
    <cellStyle name="_Table_Rec - Various Accruals 2_Intangibles 2 2" xfId="3517"/>
    <cellStyle name="_Table_Rec - Various Accruals 2_Intangibles 3" xfId="3518"/>
    <cellStyle name="_Table_Rec - Various Accruals 2_Intangibles 4" xfId="3519"/>
    <cellStyle name="_Table_Rec - Various Accruals 2_Intangibles_1" xfId="3520"/>
    <cellStyle name="_Table_Rec - Various Accruals 2_Intangibles_1 2" xfId="3521"/>
    <cellStyle name="_Table_Rec - Various Accruals 2_Intangibles_1 2 2" xfId="3522"/>
    <cellStyle name="_Table_Rec - Various Accruals 2_Intangibles_1 3" xfId="3523"/>
    <cellStyle name="_Table_Rec - Various Accruals 2_Intangibles_1 4" xfId="3524"/>
    <cellStyle name="_Table_Rec - Various Accruals 2_Intangibles_1_Acquisitions - Other" xfId="3525"/>
    <cellStyle name="_Table_Rec - Various Accruals 2_Intangibles_1_Acquisitions - Other 2" xfId="3526"/>
    <cellStyle name="_Table_Rec - Various Accruals 2_Intangibles_1_Acquisitions - Other 2 2" xfId="3527"/>
    <cellStyle name="_Table_Rec - Various Accruals 2_Intangibles_1_Acquisitions - Other 3" xfId="3528"/>
    <cellStyle name="_Table_Rec - Various Accruals 2_Intangibles_1_Acquisitions - Other 4" xfId="3529"/>
    <cellStyle name="_Table_Rec - Various Accruals 2_Intangibles_Acquisitions - Other" xfId="3530"/>
    <cellStyle name="_Table_Rec - Various Accruals 2_Intangibles_Acquisitions - Other 2" xfId="3531"/>
    <cellStyle name="_Table_Rec - Various Accruals 2_Intangibles_Acquisitions - Other 2 2" xfId="3532"/>
    <cellStyle name="_Table_Rec - Various Accruals 2_Intangibles_Acquisitions - Other 3" xfId="3533"/>
    <cellStyle name="_Table_Rec - Various Accruals 2_Intangibles_Acquisitions - Other 4" xfId="3534"/>
    <cellStyle name="_Table_Rec - Various Accruals 2_Intangibles_Intangibles" xfId="3535"/>
    <cellStyle name="_Table_Rec - Various Accruals 2_Intangibles_Intangibles 2" xfId="3536"/>
    <cellStyle name="_Table_Rec - Various Accruals 2_Intangibles_Intangibles 2 2" xfId="3537"/>
    <cellStyle name="_Table_Rec - Various Accruals 2_Intangibles_Intangibles 3" xfId="3538"/>
    <cellStyle name="_Table_Rec - Various Accruals 2_Intangibles_Intangibles 4" xfId="3539"/>
    <cellStyle name="_Table_Rec - Various Accruals 2_Intangibles_Intangibles_Acquisitions - Other" xfId="3540"/>
    <cellStyle name="_Table_Rec - Various Accruals 2_Intangibles_Intangibles_Acquisitions - Other 2" xfId="3541"/>
    <cellStyle name="_Table_Rec - Various Accruals 2_Intangibles_Intangibles_Acquisitions - Other 2 2" xfId="3542"/>
    <cellStyle name="_Table_Rec - Various Accruals 2_Intangibles_Intangibles_Acquisitions - Other 3" xfId="3543"/>
    <cellStyle name="_Table_Rec - Various Accruals 2_Intangibles_Intangibles_Acquisitions - Other 4" xfId="3544"/>
    <cellStyle name="_Table_Rec - Various Accruals 3" xfId="3545"/>
    <cellStyle name="_Table_Rec - Various Accruals 3 2" xfId="3546"/>
    <cellStyle name="_Table_Rec - Various Accruals 3 2 2" xfId="3547"/>
    <cellStyle name="_Table_Rec - Various Accruals 3 2 2 2" xfId="3548"/>
    <cellStyle name="_Table_Rec - Various Accruals 3 2 3" xfId="3549"/>
    <cellStyle name="_Table_Rec - Various Accruals 3 2 4" xfId="3550"/>
    <cellStyle name="_Table_Rec - Various Accruals 3 2_Acquisitions - Other" xfId="3551"/>
    <cellStyle name="_Table_Rec - Various Accruals 3 2_Acquisitions - Other 2" xfId="3552"/>
    <cellStyle name="_Table_Rec - Various Accruals 3 2_Acquisitions - Other 2 2" xfId="3553"/>
    <cellStyle name="_Table_Rec - Various Accruals 3 2_Acquisitions - Other 3" xfId="3554"/>
    <cellStyle name="_Table_Rec - Various Accruals 3 2_Acquisitions - Other 4" xfId="3555"/>
    <cellStyle name="_Table_Rec - Various Accruals 3 2_Intangibles" xfId="3556"/>
    <cellStyle name="_Table_Rec - Various Accruals 3 2_Intangibles 2" xfId="3557"/>
    <cellStyle name="_Table_Rec - Various Accruals 3 2_Intangibles 2 2" xfId="3558"/>
    <cellStyle name="_Table_Rec - Various Accruals 3 2_Intangibles 3" xfId="3559"/>
    <cellStyle name="_Table_Rec - Various Accruals 3 2_Intangibles 4" xfId="3560"/>
    <cellStyle name="_Table_Rec - Various Accruals 3 2_Intangibles_Acquisitions - Other" xfId="3561"/>
    <cellStyle name="_Table_Rec - Various Accruals 3 2_Intangibles_Acquisitions - Other 2" xfId="3562"/>
    <cellStyle name="_Table_Rec - Various Accruals 3 2_Intangibles_Acquisitions - Other 2 2" xfId="3563"/>
    <cellStyle name="_Table_Rec - Various Accruals 3 2_Intangibles_Acquisitions - Other 3" xfId="3564"/>
    <cellStyle name="_Table_Rec - Various Accruals 3 2_Intangibles_Acquisitions - Other 4" xfId="3565"/>
    <cellStyle name="_Table_Rec - Various Accruals 3 3" xfId="3566"/>
    <cellStyle name="_Table_Rec - Various Accruals 3 3 2" xfId="3567"/>
    <cellStyle name="_Table_Rec - Various Accruals 3 4" xfId="3568"/>
    <cellStyle name="_Table_Rec - Various Accruals 3 5" xfId="3569"/>
    <cellStyle name="_Table_Rec - Various Accruals 3_Acquisitions - Other" xfId="3570"/>
    <cellStyle name="_Table_Rec - Various Accruals 3_Acquisitions - Other 2" xfId="3571"/>
    <cellStyle name="_Table_Rec - Various Accruals 3_Acquisitions - Other 2 2" xfId="3572"/>
    <cellStyle name="_Table_Rec - Various Accruals 3_Acquisitions - Other 3" xfId="3573"/>
    <cellStyle name="_Table_Rec - Various Accruals 3_Acquisitions - Other 4" xfId="3574"/>
    <cellStyle name="_Table_Rec - Various Accruals 3_Goodwill" xfId="3575"/>
    <cellStyle name="_Table_Rec - Various Accruals 3_Goodwill 2" xfId="3576"/>
    <cellStyle name="_Table_Rec - Various Accruals 3_Goodwill 2 2" xfId="3577"/>
    <cellStyle name="_Table_Rec - Various Accruals 3_Goodwill 3" xfId="3578"/>
    <cellStyle name="_Table_Rec - Various Accruals 3_Goodwill 4" xfId="3579"/>
    <cellStyle name="_Table_Rec - Various Accruals 3_Goodwill_1" xfId="3580"/>
    <cellStyle name="_Table_Rec - Various Accruals 3_Goodwill_1 2" xfId="3581"/>
    <cellStyle name="_Table_Rec - Various Accruals 3_Goodwill_1 2 2" xfId="3582"/>
    <cellStyle name="_Table_Rec - Various Accruals 3_Goodwill_1 3" xfId="3583"/>
    <cellStyle name="_Table_Rec - Various Accruals 3_Goodwill_1 4" xfId="3584"/>
    <cellStyle name="_Table_Rec - Various Accruals 3_Goodwill_1_Acquisitions - Other" xfId="3585"/>
    <cellStyle name="_Table_Rec - Various Accruals 3_Goodwill_1_Acquisitions - Other 2" xfId="3586"/>
    <cellStyle name="_Table_Rec - Various Accruals 3_Goodwill_1_Acquisitions - Other 2 2" xfId="3587"/>
    <cellStyle name="_Table_Rec - Various Accruals 3_Goodwill_1_Acquisitions - Other 3" xfId="3588"/>
    <cellStyle name="_Table_Rec - Various Accruals 3_Goodwill_1_Acquisitions - Other 4" xfId="3589"/>
    <cellStyle name="_Table_Rec - Various Accruals 3_Goodwill_Acquisitions - Other" xfId="3590"/>
    <cellStyle name="_Table_Rec - Various Accruals 3_Goodwill_Acquisitions - Other 2" xfId="3591"/>
    <cellStyle name="_Table_Rec - Various Accruals 3_Goodwill_Acquisitions - Other 2 2" xfId="3592"/>
    <cellStyle name="_Table_Rec - Various Accruals 3_Goodwill_Acquisitions - Other 3" xfId="3593"/>
    <cellStyle name="_Table_Rec - Various Accruals 3_Goodwill_Acquisitions - Other 4" xfId="3594"/>
    <cellStyle name="_Table_Rec - Various Accruals 3_Goodwill_Intangibles" xfId="3595"/>
    <cellStyle name="_Table_Rec - Various Accruals 3_Goodwill_Intangibles 2" xfId="3596"/>
    <cellStyle name="_Table_Rec - Various Accruals 3_Goodwill_Intangibles 2 2" xfId="3597"/>
    <cellStyle name="_Table_Rec - Various Accruals 3_Goodwill_Intangibles 3" xfId="3598"/>
    <cellStyle name="_Table_Rec - Various Accruals 3_Goodwill_Intangibles 4" xfId="3599"/>
    <cellStyle name="_Table_Rec - Various Accruals 3_Goodwill_Intangibles_Acquisitions - Other" xfId="3600"/>
    <cellStyle name="_Table_Rec - Various Accruals 3_Goodwill_Intangibles_Acquisitions - Other 2" xfId="3601"/>
    <cellStyle name="_Table_Rec - Various Accruals 3_Goodwill_Intangibles_Acquisitions - Other 2 2" xfId="3602"/>
    <cellStyle name="_Table_Rec - Various Accruals 3_Goodwill_Intangibles_Acquisitions - Other 3" xfId="3603"/>
    <cellStyle name="_Table_Rec - Various Accruals 3_Goodwill_Intangibles_Acquisitions - Other 4" xfId="3604"/>
    <cellStyle name="_Table_Rec - Various Accruals 3_Intangibles" xfId="3605"/>
    <cellStyle name="_Table_Rec - Various Accruals 3_Intangibles 2" xfId="3606"/>
    <cellStyle name="_Table_Rec - Various Accruals 3_Intangibles 2 2" xfId="3607"/>
    <cellStyle name="_Table_Rec - Various Accruals 3_Intangibles 3" xfId="3608"/>
    <cellStyle name="_Table_Rec - Various Accruals 3_Intangibles 4" xfId="3609"/>
    <cellStyle name="_Table_Rec - Various Accruals 3_Intangibles_1" xfId="3610"/>
    <cellStyle name="_Table_Rec - Various Accruals 3_Intangibles_1 2" xfId="3611"/>
    <cellStyle name="_Table_Rec - Various Accruals 3_Intangibles_1 2 2" xfId="3612"/>
    <cellStyle name="_Table_Rec - Various Accruals 3_Intangibles_1 3" xfId="3613"/>
    <cellStyle name="_Table_Rec - Various Accruals 3_Intangibles_1 4" xfId="3614"/>
    <cellStyle name="_Table_Rec - Various Accruals 3_Intangibles_1_Acquisitions - Other" xfId="3615"/>
    <cellStyle name="_Table_Rec - Various Accruals 3_Intangibles_1_Acquisitions - Other 2" xfId="3616"/>
    <cellStyle name="_Table_Rec - Various Accruals 3_Intangibles_1_Acquisitions - Other 2 2" xfId="3617"/>
    <cellStyle name="_Table_Rec - Various Accruals 3_Intangibles_1_Acquisitions - Other 3" xfId="3618"/>
    <cellStyle name="_Table_Rec - Various Accruals 3_Intangibles_1_Acquisitions - Other 4" xfId="3619"/>
    <cellStyle name="_Table_Rec - Various Accruals 3_Intangibles_Acquisitions - Other" xfId="3620"/>
    <cellStyle name="_Table_Rec - Various Accruals 3_Intangibles_Acquisitions - Other 2" xfId="3621"/>
    <cellStyle name="_Table_Rec - Various Accruals 3_Intangibles_Acquisitions - Other 2 2" xfId="3622"/>
    <cellStyle name="_Table_Rec - Various Accruals 3_Intangibles_Acquisitions - Other 3" xfId="3623"/>
    <cellStyle name="_Table_Rec - Various Accruals 3_Intangibles_Acquisitions - Other 4" xfId="3624"/>
    <cellStyle name="_Table_Rec - Various Accruals 3_Intangibles_Intangibles" xfId="3625"/>
    <cellStyle name="_Table_Rec - Various Accruals 3_Intangibles_Intangibles 2" xfId="3626"/>
    <cellStyle name="_Table_Rec - Various Accruals 3_Intangibles_Intangibles 2 2" xfId="3627"/>
    <cellStyle name="_Table_Rec - Various Accruals 3_Intangibles_Intangibles 3" xfId="3628"/>
    <cellStyle name="_Table_Rec - Various Accruals 3_Intangibles_Intangibles 4" xfId="3629"/>
    <cellStyle name="_Table_Rec - Various Accruals 3_Intangibles_Intangibles_Acquisitions - Other" xfId="3630"/>
    <cellStyle name="_Table_Rec - Various Accruals 3_Intangibles_Intangibles_Acquisitions - Other 2" xfId="3631"/>
    <cellStyle name="_Table_Rec - Various Accruals 3_Intangibles_Intangibles_Acquisitions - Other 2 2" xfId="3632"/>
    <cellStyle name="_Table_Rec - Various Accruals 3_Intangibles_Intangibles_Acquisitions - Other 3" xfId="3633"/>
    <cellStyle name="_Table_Rec - Various Accruals 3_Intangibles_Intangibles_Acquisitions - Other 4" xfId="3634"/>
    <cellStyle name="_Table_Rec - Various Accruals 4" xfId="3635"/>
    <cellStyle name="_Table_Rec - Various Accruals 4 2" xfId="3636"/>
    <cellStyle name="_Table_Rec - Various Accruals 4 2 2" xfId="3637"/>
    <cellStyle name="_Table_Rec - Various Accruals 4 2 2 2" xfId="3638"/>
    <cellStyle name="_Table_Rec - Various Accruals 4 2 3" xfId="3639"/>
    <cellStyle name="_Table_Rec - Various Accruals 4 2 4" xfId="3640"/>
    <cellStyle name="_Table_Rec - Various Accruals 4 2_Acquisitions - Other" xfId="3641"/>
    <cellStyle name="_Table_Rec - Various Accruals 4 2_Acquisitions - Other 2" xfId="3642"/>
    <cellStyle name="_Table_Rec - Various Accruals 4 2_Acquisitions - Other 2 2" xfId="3643"/>
    <cellStyle name="_Table_Rec - Various Accruals 4 2_Acquisitions - Other 3" xfId="3644"/>
    <cellStyle name="_Table_Rec - Various Accruals 4 2_Acquisitions - Other 4" xfId="3645"/>
    <cellStyle name="_Table_Rec - Various Accruals 4 2_Intangibles" xfId="3646"/>
    <cellStyle name="_Table_Rec - Various Accruals 4 2_Intangibles 2" xfId="3647"/>
    <cellStyle name="_Table_Rec - Various Accruals 4 2_Intangibles 2 2" xfId="3648"/>
    <cellStyle name="_Table_Rec - Various Accruals 4 2_Intangibles 3" xfId="3649"/>
    <cellStyle name="_Table_Rec - Various Accruals 4 2_Intangibles 4" xfId="3650"/>
    <cellStyle name="_Table_Rec - Various Accruals 4 2_Intangibles_Acquisitions - Other" xfId="3651"/>
    <cellStyle name="_Table_Rec - Various Accruals 4 2_Intangibles_Acquisitions - Other 2" xfId="3652"/>
    <cellStyle name="_Table_Rec - Various Accruals 4 2_Intangibles_Acquisitions - Other 2 2" xfId="3653"/>
    <cellStyle name="_Table_Rec - Various Accruals 4 2_Intangibles_Acquisitions - Other 3" xfId="3654"/>
    <cellStyle name="_Table_Rec - Various Accruals 4 2_Intangibles_Acquisitions - Other 4" xfId="3655"/>
    <cellStyle name="_Table_Rec - Various Accruals 4 3" xfId="3656"/>
    <cellStyle name="_Table_Rec - Various Accruals 4 3 2" xfId="3657"/>
    <cellStyle name="_Table_Rec - Various Accruals 4 4" xfId="3658"/>
    <cellStyle name="_Table_Rec - Various Accruals 4 5" xfId="3659"/>
    <cellStyle name="_Table_Rec - Various Accruals 4_Acquisitions - Other" xfId="3660"/>
    <cellStyle name="_Table_Rec - Various Accruals 4_Acquisitions - Other 2" xfId="3661"/>
    <cellStyle name="_Table_Rec - Various Accruals 4_Acquisitions - Other 2 2" xfId="3662"/>
    <cellStyle name="_Table_Rec - Various Accruals 4_Acquisitions - Other 3" xfId="3663"/>
    <cellStyle name="_Table_Rec - Various Accruals 4_Acquisitions - Other 4" xfId="3664"/>
    <cellStyle name="_Table_Rec - Various Accruals 4_Goodwill" xfId="3665"/>
    <cellStyle name="_Table_Rec - Various Accruals 4_Goodwill 2" xfId="3666"/>
    <cellStyle name="_Table_Rec - Various Accruals 4_Goodwill 2 2" xfId="3667"/>
    <cellStyle name="_Table_Rec - Various Accruals 4_Goodwill 3" xfId="3668"/>
    <cellStyle name="_Table_Rec - Various Accruals 4_Goodwill 4" xfId="3669"/>
    <cellStyle name="_Table_Rec - Various Accruals 4_Goodwill_1" xfId="3670"/>
    <cellStyle name="_Table_Rec - Various Accruals 4_Goodwill_1 2" xfId="3671"/>
    <cellStyle name="_Table_Rec - Various Accruals 4_Goodwill_1 2 2" xfId="3672"/>
    <cellStyle name="_Table_Rec - Various Accruals 4_Goodwill_1 3" xfId="3673"/>
    <cellStyle name="_Table_Rec - Various Accruals 4_Goodwill_1 4" xfId="3674"/>
    <cellStyle name="_Table_Rec - Various Accruals 4_Goodwill_1_Acquisitions - Other" xfId="3675"/>
    <cellStyle name="_Table_Rec - Various Accruals 4_Goodwill_1_Acquisitions - Other 2" xfId="3676"/>
    <cellStyle name="_Table_Rec - Various Accruals 4_Goodwill_1_Acquisitions - Other 2 2" xfId="3677"/>
    <cellStyle name="_Table_Rec - Various Accruals 4_Goodwill_1_Acquisitions - Other 3" xfId="3678"/>
    <cellStyle name="_Table_Rec - Various Accruals 4_Goodwill_1_Acquisitions - Other 4" xfId="3679"/>
    <cellStyle name="_Table_Rec - Various Accruals 4_Goodwill_Acquisitions - Other" xfId="3680"/>
    <cellStyle name="_Table_Rec - Various Accruals 4_Goodwill_Acquisitions - Other 2" xfId="3681"/>
    <cellStyle name="_Table_Rec - Various Accruals 4_Goodwill_Acquisitions - Other 2 2" xfId="3682"/>
    <cellStyle name="_Table_Rec - Various Accruals 4_Goodwill_Acquisitions - Other 3" xfId="3683"/>
    <cellStyle name="_Table_Rec - Various Accruals 4_Goodwill_Acquisitions - Other 4" xfId="3684"/>
    <cellStyle name="_Table_Rec - Various Accruals 4_Goodwill_Intangibles" xfId="3685"/>
    <cellStyle name="_Table_Rec - Various Accruals 4_Goodwill_Intangibles 2" xfId="3686"/>
    <cellStyle name="_Table_Rec - Various Accruals 4_Goodwill_Intangibles 2 2" xfId="3687"/>
    <cellStyle name="_Table_Rec - Various Accruals 4_Goodwill_Intangibles 3" xfId="3688"/>
    <cellStyle name="_Table_Rec - Various Accruals 4_Goodwill_Intangibles 4" xfId="3689"/>
    <cellStyle name="_Table_Rec - Various Accruals 4_Goodwill_Intangibles_Acquisitions - Other" xfId="3690"/>
    <cellStyle name="_Table_Rec - Various Accruals 4_Goodwill_Intangibles_Acquisitions - Other 2" xfId="3691"/>
    <cellStyle name="_Table_Rec - Various Accruals 4_Goodwill_Intangibles_Acquisitions - Other 2 2" xfId="3692"/>
    <cellStyle name="_Table_Rec - Various Accruals 4_Goodwill_Intangibles_Acquisitions - Other 3" xfId="3693"/>
    <cellStyle name="_Table_Rec - Various Accruals 4_Goodwill_Intangibles_Acquisitions - Other 4" xfId="3694"/>
    <cellStyle name="_Table_Rec - Various Accruals 4_Intangibles" xfId="3695"/>
    <cellStyle name="_Table_Rec - Various Accruals 4_Intangibles 2" xfId="3696"/>
    <cellStyle name="_Table_Rec - Various Accruals 4_Intangibles 2 2" xfId="3697"/>
    <cellStyle name="_Table_Rec - Various Accruals 4_Intangibles 3" xfId="3698"/>
    <cellStyle name="_Table_Rec - Various Accruals 4_Intangibles 4" xfId="3699"/>
    <cellStyle name="_Table_Rec - Various Accruals 4_Intangibles_1" xfId="3700"/>
    <cellStyle name="_Table_Rec - Various Accruals 4_Intangibles_1 2" xfId="3701"/>
    <cellStyle name="_Table_Rec - Various Accruals 4_Intangibles_1 2 2" xfId="3702"/>
    <cellStyle name="_Table_Rec - Various Accruals 4_Intangibles_1 3" xfId="3703"/>
    <cellStyle name="_Table_Rec - Various Accruals 4_Intangibles_1 4" xfId="3704"/>
    <cellStyle name="_Table_Rec - Various Accruals 4_Intangibles_1_Acquisitions - Other" xfId="3705"/>
    <cellStyle name="_Table_Rec - Various Accruals 4_Intangibles_1_Acquisitions - Other 2" xfId="3706"/>
    <cellStyle name="_Table_Rec - Various Accruals 4_Intangibles_1_Acquisitions - Other 2 2" xfId="3707"/>
    <cellStyle name="_Table_Rec - Various Accruals 4_Intangibles_1_Acquisitions - Other 3" xfId="3708"/>
    <cellStyle name="_Table_Rec - Various Accruals 4_Intangibles_1_Acquisitions - Other 4" xfId="3709"/>
    <cellStyle name="_Table_Rec - Various Accruals 4_Intangibles_Acquisitions - Other" xfId="3710"/>
    <cellStyle name="_Table_Rec - Various Accruals 4_Intangibles_Acquisitions - Other 2" xfId="3711"/>
    <cellStyle name="_Table_Rec - Various Accruals 4_Intangibles_Acquisitions - Other 2 2" xfId="3712"/>
    <cellStyle name="_Table_Rec - Various Accruals 4_Intangibles_Acquisitions - Other 3" xfId="3713"/>
    <cellStyle name="_Table_Rec - Various Accruals 4_Intangibles_Acquisitions - Other 4" xfId="3714"/>
    <cellStyle name="_Table_Rec - Various Accruals 4_Intangibles_Intangibles" xfId="3715"/>
    <cellStyle name="_Table_Rec - Various Accruals 4_Intangibles_Intangibles 2" xfId="3716"/>
    <cellStyle name="_Table_Rec - Various Accruals 4_Intangibles_Intangibles 2 2" xfId="3717"/>
    <cellStyle name="_Table_Rec - Various Accruals 4_Intangibles_Intangibles 3" xfId="3718"/>
    <cellStyle name="_Table_Rec - Various Accruals 4_Intangibles_Intangibles 4" xfId="3719"/>
    <cellStyle name="_Table_Rec - Various Accruals 4_Intangibles_Intangibles_Acquisitions - Other" xfId="3720"/>
    <cellStyle name="_Table_Rec - Various Accruals 4_Intangibles_Intangibles_Acquisitions - Other 2" xfId="3721"/>
    <cellStyle name="_Table_Rec - Various Accruals 4_Intangibles_Intangibles_Acquisitions - Other 2 2" xfId="3722"/>
    <cellStyle name="_Table_Rec - Various Accruals 4_Intangibles_Intangibles_Acquisitions - Other 3" xfId="3723"/>
    <cellStyle name="_Table_Rec - Various Accruals 4_Intangibles_Intangibles_Acquisitions - Other 4" xfId="3724"/>
    <cellStyle name="_Table_Rec - Various Accruals 5" xfId="3725"/>
    <cellStyle name="_Table_Rec - Various Accruals 5 2" xfId="3726"/>
    <cellStyle name="_Table_Rec - Various Accruals 5 2 2" xfId="3727"/>
    <cellStyle name="_Table_Rec - Various Accruals 5 2 2 2" xfId="3728"/>
    <cellStyle name="_Table_Rec - Various Accruals 5 2 3" xfId="3729"/>
    <cellStyle name="_Table_Rec - Various Accruals 5 2 4" xfId="3730"/>
    <cellStyle name="_Table_Rec - Various Accruals 5 2_Acquisitions - Other" xfId="3731"/>
    <cellStyle name="_Table_Rec - Various Accruals 5 2_Acquisitions - Other 2" xfId="3732"/>
    <cellStyle name="_Table_Rec - Various Accruals 5 2_Acquisitions - Other 2 2" xfId="3733"/>
    <cellStyle name="_Table_Rec - Various Accruals 5 2_Acquisitions - Other 3" xfId="3734"/>
    <cellStyle name="_Table_Rec - Various Accruals 5 2_Acquisitions - Other 4" xfId="3735"/>
    <cellStyle name="_Table_Rec - Various Accruals 5 2_Intangibles" xfId="3736"/>
    <cellStyle name="_Table_Rec - Various Accruals 5 2_Intangibles 2" xfId="3737"/>
    <cellStyle name="_Table_Rec - Various Accruals 5 2_Intangibles 2 2" xfId="3738"/>
    <cellStyle name="_Table_Rec - Various Accruals 5 2_Intangibles 3" xfId="3739"/>
    <cellStyle name="_Table_Rec - Various Accruals 5 2_Intangibles 4" xfId="3740"/>
    <cellStyle name="_Table_Rec - Various Accruals 5 2_Intangibles_1" xfId="3741"/>
    <cellStyle name="_Table_Rec - Various Accruals 5 2_Intangibles_1 2" xfId="3742"/>
    <cellStyle name="_Table_Rec - Various Accruals 5 2_Intangibles_1 2 2" xfId="3743"/>
    <cellStyle name="_Table_Rec - Various Accruals 5 2_Intangibles_1 3" xfId="3744"/>
    <cellStyle name="_Table_Rec - Various Accruals 5 2_Intangibles_1 4" xfId="3745"/>
    <cellStyle name="_Table_Rec - Various Accruals 5 2_Intangibles_1_Acquisitions - Other" xfId="3746"/>
    <cellStyle name="_Table_Rec - Various Accruals 5 2_Intangibles_1_Acquisitions - Other 2" xfId="3747"/>
    <cellStyle name="_Table_Rec - Various Accruals 5 2_Intangibles_1_Acquisitions - Other 2 2" xfId="3748"/>
    <cellStyle name="_Table_Rec - Various Accruals 5 2_Intangibles_1_Acquisitions - Other 3" xfId="3749"/>
    <cellStyle name="_Table_Rec - Various Accruals 5 2_Intangibles_1_Acquisitions - Other 4" xfId="3750"/>
    <cellStyle name="_Table_Rec - Various Accruals 5 2_Intangibles_Acquisitions - Other" xfId="3751"/>
    <cellStyle name="_Table_Rec - Various Accruals 5 2_Intangibles_Acquisitions - Other 2" xfId="3752"/>
    <cellStyle name="_Table_Rec - Various Accruals 5 2_Intangibles_Acquisitions - Other 2 2" xfId="3753"/>
    <cellStyle name="_Table_Rec - Various Accruals 5 2_Intangibles_Acquisitions - Other 3" xfId="3754"/>
    <cellStyle name="_Table_Rec - Various Accruals 5 2_Intangibles_Acquisitions - Other 4" xfId="3755"/>
    <cellStyle name="_Table_Rec - Various Accruals 5 2_Intangibles_Intangibles" xfId="3756"/>
    <cellStyle name="_Table_Rec - Various Accruals 5 2_Intangibles_Intangibles 2" xfId="3757"/>
    <cellStyle name="_Table_Rec - Various Accruals 5 2_Intangibles_Intangibles 2 2" xfId="3758"/>
    <cellStyle name="_Table_Rec - Various Accruals 5 2_Intangibles_Intangibles 3" xfId="3759"/>
    <cellStyle name="_Table_Rec - Various Accruals 5 2_Intangibles_Intangibles 4" xfId="3760"/>
    <cellStyle name="_Table_Rec - Various Accruals 5 2_Intangibles_Intangibles_Acquisitions - Other" xfId="3761"/>
    <cellStyle name="_Table_Rec - Various Accruals 5 2_Intangibles_Intangibles_Acquisitions - Other 2" xfId="3762"/>
    <cellStyle name="_Table_Rec - Various Accruals 5 2_Intangibles_Intangibles_Acquisitions - Other 2 2" xfId="3763"/>
    <cellStyle name="_Table_Rec - Various Accruals 5 2_Intangibles_Intangibles_Acquisitions - Other 3" xfId="3764"/>
    <cellStyle name="_Table_Rec - Various Accruals 5 2_Intangibles_Intangibles_Acquisitions - Other 4" xfId="3765"/>
    <cellStyle name="_Table_Rec - Various Accruals 5 3" xfId="3766"/>
    <cellStyle name="_Table_Rec - Various Accruals 5 3 2" xfId="3767"/>
    <cellStyle name="_Table_Rec - Various Accruals 5 4" xfId="3768"/>
    <cellStyle name="_Table_Rec - Various Accruals 5 5" xfId="3769"/>
    <cellStyle name="_Table_Rec - Various Accruals 5_Acquisitions - Other" xfId="3770"/>
    <cellStyle name="_Table_Rec - Various Accruals 5_Acquisitions - Other 2" xfId="3771"/>
    <cellStyle name="_Table_Rec - Various Accruals 5_Acquisitions - Other 2 2" xfId="3772"/>
    <cellStyle name="_Table_Rec - Various Accruals 5_Acquisitions - Other 3" xfId="3773"/>
    <cellStyle name="_Table_Rec - Various Accruals 5_Acquisitions - Other 4" xfId="3774"/>
    <cellStyle name="_Table_Rec - Various Accruals 5_Goodwill" xfId="3775"/>
    <cellStyle name="_Table_Rec - Various Accruals 5_Goodwill 2" xfId="3776"/>
    <cellStyle name="_Table_Rec - Various Accruals 5_Goodwill 2 2" xfId="3777"/>
    <cellStyle name="_Table_Rec - Various Accruals 5_Goodwill 3" xfId="3778"/>
    <cellStyle name="_Table_Rec - Various Accruals 5_Goodwill 4" xfId="3779"/>
    <cellStyle name="_Table_Rec - Various Accruals 5_Goodwill_1" xfId="3780"/>
    <cellStyle name="_Table_Rec - Various Accruals 5_Goodwill_1 2" xfId="3781"/>
    <cellStyle name="_Table_Rec - Various Accruals 5_Goodwill_1 2 2" xfId="3782"/>
    <cellStyle name="_Table_Rec - Various Accruals 5_Goodwill_1 3" xfId="3783"/>
    <cellStyle name="_Table_Rec - Various Accruals 5_Goodwill_1 4" xfId="3784"/>
    <cellStyle name="_Table_Rec - Various Accruals 5_Goodwill_1_Acquisitions - Other" xfId="3785"/>
    <cellStyle name="_Table_Rec - Various Accruals 5_Goodwill_1_Acquisitions - Other 2" xfId="3786"/>
    <cellStyle name="_Table_Rec - Various Accruals 5_Goodwill_1_Acquisitions - Other 2 2" xfId="3787"/>
    <cellStyle name="_Table_Rec - Various Accruals 5_Goodwill_1_Acquisitions - Other 3" xfId="3788"/>
    <cellStyle name="_Table_Rec - Various Accruals 5_Goodwill_1_Acquisitions - Other 4" xfId="3789"/>
    <cellStyle name="_Table_Rec - Various Accruals 5_Goodwill_Acquisitions - Other" xfId="3790"/>
    <cellStyle name="_Table_Rec - Various Accruals 5_Goodwill_Acquisitions - Other 2" xfId="3791"/>
    <cellStyle name="_Table_Rec - Various Accruals 5_Goodwill_Acquisitions - Other 2 2" xfId="3792"/>
    <cellStyle name="_Table_Rec - Various Accruals 5_Goodwill_Acquisitions - Other 3" xfId="3793"/>
    <cellStyle name="_Table_Rec - Various Accruals 5_Goodwill_Acquisitions - Other 4" xfId="3794"/>
    <cellStyle name="_Table_Rec - Various Accruals 5_Goodwill_Intangibles" xfId="3795"/>
    <cellStyle name="_Table_Rec - Various Accruals 5_Goodwill_Intangibles 2" xfId="3796"/>
    <cellStyle name="_Table_Rec - Various Accruals 5_Goodwill_Intangibles 2 2" xfId="3797"/>
    <cellStyle name="_Table_Rec - Various Accruals 5_Goodwill_Intangibles 3" xfId="3798"/>
    <cellStyle name="_Table_Rec - Various Accruals 5_Goodwill_Intangibles 4" xfId="3799"/>
    <cellStyle name="_Table_Rec - Various Accruals 5_Goodwill_Intangibles_Acquisitions - Other" xfId="3800"/>
    <cellStyle name="_Table_Rec - Various Accruals 5_Goodwill_Intangibles_Acquisitions - Other 2" xfId="3801"/>
    <cellStyle name="_Table_Rec - Various Accruals 5_Goodwill_Intangibles_Acquisitions - Other 2 2" xfId="3802"/>
    <cellStyle name="_Table_Rec - Various Accruals 5_Goodwill_Intangibles_Acquisitions - Other 3" xfId="3803"/>
    <cellStyle name="_Table_Rec - Various Accruals 5_Goodwill_Intangibles_Acquisitions - Other 4" xfId="3804"/>
    <cellStyle name="_Table_Rec - Various Accruals 5_Intangibles" xfId="3805"/>
    <cellStyle name="_Table_Rec - Various Accruals 5_Intangibles 2" xfId="3806"/>
    <cellStyle name="_Table_Rec - Various Accruals 5_Intangibles 2 2" xfId="3807"/>
    <cellStyle name="_Table_Rec - Various Accruals 5_Intangibles 3" xfId="3808"/>
    <cellStyle name="_Table_Rec - Various Accruals 5_Intangibles 4" xfId="3809"/>
    <cellStyle name="_Table_Rec - Various Accruals 5_Intangibles_1" xfId="3810"/>
    <cellStyle name="_Table_Rec - Various Accruals 5_Intangibles_1 2" xfId="3811"/>
    <cellStyle name="_Table_Rec - Various Accruals 5_Intangibles_1 2 2" xfId="3812"/>
    <cellStyle name="_Table_Rec - Various Accruals 5_Intangibles_1 3" xfId="3813"/>
    <cellStyle name="_Table_Rec - Various Accruals 5_Intangibles_1 4" xfId="3814"/>
    <cellStyle name="_Table_Rec - Various Accruals 5_Intangibles_1_Acquisitions - Other" xfId="3815"/>
    <cellStyle name="_Table_Rec - Various Accruals 5_Intangibles_1_Acquisitions - Other 2" xfId="3816"/>
    <cellStyle name="_Table_Rec - Various Accruals 5_Intangibles_1_Acquisitions - Other 2 2" xfId="3817"/>
    <cellStyle name="_Table_Rec - Various Accruals 5_Intangibles_1_Acquisitions - Other 3" xfId="3818"/>
    <cellStyle name="_Table_Rec - Various Accruals 5_Intangibles_1_Acquisitions - Other 4" xfId="3819"/>
    <cellStyle name="_Table_Rec - Various Accruals 5_Intangibles_Acquisitions - Other" xfId="3820"/>
    <cellStyle name="_Table_Rec - Various Accruals 5_Intangibles_Acquisitions - Other 2" xfId="3821"/>
    <cellStyle name="_Table_Rec - Various Accruals 5_Intangibles_Acquisitions - Other 2 2" xfId="3822"/>
    <cellStyle name="_Table_Rec - Various Accruals 5_Intangibles_Acquisitions - Other 3" xfId="3823"/>
    <cellStyle name="_Table_Rec - Various Accruals 5_Intangibles_Acquisitions - Other 4" xfId="3824"/>
    <cellStyle name="_Table_Rec - Various Accruals 5_Intangibles_Intangibles" xfId="3825"/>
    <cellStyle name="_Table_Rec - Various Accruals 5_Intangibles_Intangibles 2" xfId="3826"/>
    <cellStyle name="_Table_Rec - Various Accruals 5_Intangibles_Intangibles 2 2" xfId="3827"/>
    <cellStyle name="_Table_Rec - Various Accruals 5_Intangibles_Intangibles 3" xfId="3828"/>
    <cellStyle name="_Table_Rec - Various Accruals 5_Intangibles_Intangibles 4" xfId="3829"/>
    <cellStyle name="_Table_Rec - Various Accruals 5_Intangibles_Intangibles_Acquisitions - Other" xfId="3830"/>
    <cellStyle name="_Table_Rec - Various Accruals 5_Intangibles_Intangibles_Acquisitions - Other 2" xfId="3831"/>
    <cellStyle name="_Table_Rec - Various Accruals 5_Intangibles_Intangibles_Acquisitions - Other 2 2" xfId="3832"/>
    <cellStyle name="_Table_Rec - Various Accruals 5_Intangibles_Intangibles_Acquisitions - Other 3" xfId="3833"/>
    <cellStyle name="_Table_Rec - Various Accruals 5_Intangibles_Intangibles_Acquisitions - Other 4" xfId="3834"/>
    <cellStyle name="_Table_Rec - Various Accruals 6" xfId="3835"/>
    <cellStyle name="_Table_Rec - Various Accruals 6 2" xfId="3836"/>
    <cellStyle name="_Table_Rec - Various Accruals 6 2 2" xfId="3837"/>
    <cellStyle name="_Table_Rec - Various Accruals 6 2 2 2" xfId="3838"/>
    <cellStyle name="_Table_Rec - Various Accruals 6 2 3" xfId="3839"/>
    <cellStyle name="_Table_Rec - Various Accruals 6 2 4" xfId="3840"/>
    <cellStyle name="_Table_Rec - Various Accruals 6 2_Acquisitions - Other" xfId="3841"/>
    <cellStyle name="_Table_Rec - Various Accruals 6 2_Acquisitions - Other 2" xfId="3842"/>
    <cellStyle name="_Table_Rec - Various Accruals 6 2_Acquisitions - Other 2 2" xfId="3843"/>
    <cellStyle name="_Table_Rec - Various Accruals 6 2_Acquisitions - Other 3" xfId="3844"/>
    <cellStyle name="_Table_Rec - Various Accruals 6 2_Acquisitions - Other 4" xfId="3845"/>
    <cellStyle name="_Table_Rec - Various Accruals 6 2_Intangibles" xfId="3846"/>
    <cellStyle name="_Table_Rec - Various Accruals 6 2_Intangibles 2" xfId="3847"/>
    <cellStyle name="_Table_Rec - Various Accruals 6 2_Intangibles 2 2" xfId="3848"/>
    <cellStyle name="_Table_Rec - Various Accruals 6 2_Intangibles 3" xfId="3849"/>
    <cellStyle name="_Table_Rec - Various Accruals 6 2_Intangibles 4" xfId="3850"/>
    <cellStyle name="_Table_Rec - Various Accruals 6 2_Intangibles_1" xfId="3851"/>
    <cellStyle name="_Table_Rec - Various Accruals 6 2_Intangibles_1 2" xfId="3852"/>
    <cellStyle name="_Table_Rec - Various Accruals 6 2_Intangibles_1 2 2" xfId="3853"/>
    <cellStyle name="_Table_Rec - Various Accruals 6 2_Intangibles_1 3" xfId="3854"/>
    <cellStyle name="_Table_Rec - Various Accruals 6 2_Intangibles_1 4" xfId="3855"/>
    <cellStyle name="_Table_Rec - Various Accruals 6 2_Intangibles_1_Acquisitions - Other" xfId="3856"/>
    <cellStyle name="_Table_Rec - Various Accruals 6 2_Intangibles_1_Acquisitions - Other 2" xfId="3857"/>
    <cellStyle name="_Table_Rec - Various Accruals 6 2_Intangibles_1_Acquisitions - Other 2 2" xfId="3858"/>
    <cellStyle name="_Table_Rec - Various Accruals 6 2_Intangibles_1_Acquisitions - Other 3" xfId="3859"/>
    <cellStyle name="_Table_Rec - Various Accruals 6 2_Intangibles_1_Acquisitions - Other 4" xfId="3860"/>
    <cellStyle name="_Table_Rec - Various Accruals 6 2_Intangibles_Acquisitions - Other" xfId="3861"/>
    <cellStyle name="_Table_Rec - Various Accruals 6 2_Intangibles_Acquisitions - Other 2" xfId="3862"/>
    <cellStyle name="_Table_Rec - Various Accruals 6 2_Intangibles_Acquisitions - Other 2 2" xfId="3863"/>
    <cellStyle name="_Table_Rec - Various Accruals 6 2_Intangibles_Acquisitions - Other 3" xfId="3864"/>
    <cellStyle name="_Table_Rec - Various Accruals 6 2_Intangibles_Acquisitions - Other 4" xfId="3865"/>
    <cellStyle name="_Table_Rec - Various Accruals 6 2_Intangibles_Intangibles" xfId="3866"/>
    <cellStyle name="_Table_Rec - Various Accruals 6 2_Intangibles_Intangibles 2" xfId="3867"/>
    <cellStyle name="_Table_Rec - Various Accruals 6 2_Intangibles_Intangibles 2 2" xfId="3868"/>
    <cellStyle name="_Table_Rec - Various Accruals 6 2_Intangibles_Intangibles 3" xfId="3869"/>
    <cellStyle name="_Table_Rec - Various Accruals 6 2_Intangibles_Intangibles 4" xfId="3870"/>
    <cellStyle name="_Table_Rec - Various Accruals 6 2_Intangibles_Intangibles_Acquisitions - Other" xfId="3871"/>
    <cellStyle name="_Table_Rec - Various Accruals 6 2_Intangibles_Intangibles_Acquisitions - Other 2" xfId="3872"/>
    <cellStyle name="_Table_Rec - Various Accruals 6 2_Intangibles_Intangibles_Acquisitions - Other 2 2" xfId="3873"/>
    <cellStyle name="_Table_Rec - Various Accruals 6 2_Intangibles_Intangibles_Acquisitions - Other 3" xfId="3874"/>
    <cellStyle name="_Table_Rec - Various Accruals 6 2_Intangibles_Intangibles_Acquisitions - Other 4" xfId="3875"/>
    <cellStyle name="_Table_Rec - Various Accruals 6 3" xfId="3876"/>
    <cellStyle name="_Table_Rec - Various Accruals 6 3 2" xfId="3877"/>
    <cellStyle name="_Table_Rec - Various Accruals 6 4" xfId="3878"/>
    <cellStyle name="_Table_Rec - Various Accruals 6 5" xfId="3879"/>
    <cellStyle name="_Table_Rec - Various Accruals 6_Acquisitions - Other" xfId="3880"/>
    <cellStyle name="_Table_Rec - Various Accruals 6_Acquisitions - Other 2" xfId="3881"/>
    <cellStyle name="_Table_Rec - Various Accruals 6_Acquisitions - Other 2 2" xfId="3882"/>
    <cellStyle name="_Table_Rec - Various Accruals 6_Acquisitions - Other 3" xfId="3883"/>
    <cellStyle name="_Table_Rec - Various Accruals 6_Acquisitions - Other 4" xfId="3884"/>
    <cellStyle name="_Table_Rec - Various Accruals 6_Goodwill" xfId="3885"/>
    <cellStyle name="_Table_Rec - Various Accruals 6_Goodwill 2" xfId="3886"/>
    <cellStyle name="_Table_Rec - Various Accruals 6_Goodwill 2 2" xfId="3887"/>
    <cellStyle name="_Table_Rec - Various Accruals 6_Goodwill 3" xfId="3888"/>
    <cellStyle name="_Table_Rec - Various Accruals 6_Goodwill 4" xfId="3889"/>
    <cellStyle name="_Table_Rec - Various Accruals 6_Goodwill_1" xfId="3890"/>
    <cellStyle name="_Table_Rec - Various Accruals 6_Goodwill_1 2" xfId="3891"/>
    <cellStyle name="_Table_Rec - Various Accruals 6_Goodwill_1 2 2" xfId="3892"/>
    <cellStyle name="_Table_Rec - Various Accruals 6_Goodwill_1 3" xfId="3893"/>
    <cellStyle name="_Table_Rec - Various Accruals 6_Goodwill_1 4" xfId="3894"/>
    <cellStyle name="_Table_Rec - Various Accruals 6_Goodwill_1_Acquisitions - Other" xfId="3895"/>
    <cellStyle name="_Table_Rec - Various Accruals 6_Goodwill_1_Acquisitions - Other 2" xfId="3896"/>
    <cellStyle name="_Table_Rec - Various Accruals 6_Goodwill_1_Acquisitions - Other 2 2" xfId="3897"/>
    <cellStyle name="_Table_Rec - Various Accruals 6_Goodwill_1_Acquisitions - Other 3" xfId="3898"/>
    <cellStyle name="_Table_Rec - Various Accruals 6_Goodwill_1_Acquisitions - Other 4" xfId="3899"/>
    <cellStyle name="_Table_Rec - Various Accruals 6_Goodwill_Acquisitions - Other" xfId="3900"/>
    <cellStyle name="_Table_Rec - Various Accruals 6_Goodwill_Acquisitions - Other 2" xfId="3901"/>
    <cellStyle name="_Table_Rec - Various Accruals 6_Goodwill_Acquisitions - Other 2 2" xfId="3902"/>
    <cellStyle name="_Table_Rec - Various Accruals 6_Goodwill_Acquisitions - Other 3" xfId="3903"/>
    <cellStyle name="_Table_Rec - Various Accruals 6_Goodwill_Acquisitions - Other 4" xfId="3904"/>
    <cellStyle name="_Table_Rec - Various Accruals 6_Goodwill_Intangibles" xfId="3905"/>
    <cellStyle name="_Table_Rec - Various Accruals 6_Goodwill_Intangibles 2" xfId="3906"/>
    <cellStyle name="_Table_Rec - Various Accruals 6_Goodwill_Intangibles 2 2" xfId="3907"/>
    <cellStyle name="_Table_Rec - Various Accruals 6_Goodwill_Intangibles 3" xfId="3908"/>
    <cellStyle name="_Table_Rec - Various Accruals 6_Goodwill_Intangibles 4" xfId="3909"/>
    <cellStyle name="_Table_Rec - Various Accruals 6_Goodwill_Intangibles_Acquisitions - Other" xfId="3910"/>
    <cellStyle name="_Table_Rec - Various Accruals 6_Goodwill_Intangibles_Acquisitions - Other 2" xfId="3911"/>
    <cellStyle name="_Table_Rec - Various Accruals 6_Goodwill_Intangibles_Acquisitions - Other 2 2" xfId="3912"/>
    <cellStyle name="_Table_Rec - Various Accruals 6_Goodwill_Intangibles_Acquisitions - Other 3" xfId="3913"/>
    <cellStyle name="_Table_Rec - Various Accruals 6_Goodwill_Intangibles_Acquisitions - Other 4" xfId="3914"/>
    <cellStyle name="_Table_Rec - Various Accruals 6_Intangibles" xfId="3915"/>
    <cellStyle name="_Table_Rec - Various Accruals 6_Intangibles 2" xfId="3916"/>
    <cellStyle name="_Table_Rec - Various Accruals 6_Intangibles 2 2" xfId="3917"/>
    <cellStyle name="_Table_Rec - Various Accruals 6_Intangibles 3" xfId="3918"/>
    <cellStyle name="_Table_Rec - Various Accruals 6_Intangibles 4" xfId="3919"/>
    <cellStyle name="_Table_Rec - Various Accruals 6_Intangibles_1" xfId="3920"/>
    <cellStyle name="_Table_Rec - Various Accruals 6_Intangibles_1 2" xfId="3921"/>
    <cellStyle name="_Table_Rec - Various Accruals 6_Intangibles_1 2 2" xfId="3922"/>
    <cellStyle name="_Table_Rec - Various Accruals 6_Intangibles_1 3" xfId="3923"/>
    <cellStyle name="_Table_Rec - Various Accruals 6_Intangibles_1 4" xfId="3924"/>
    <cellStyle name="_Table_Rec - Various Accruals 6_Intangibles_1_Acquisitions - Other" xfId="3925"/>
    <cellStyle name="_Table_Rec - Various Accruals 6_Intangibles_1_Acquisitions - Other 2" xfId="3926"/>
    <cellStyle name="_Table_Rec - Various Accruals 6_Intangibles_1_Acquisitions - Other 2 2" xfId="3927"/>
    <cellStyle name="_Table_Rec - Various Accruals 6_Intangibles_1_Acquisitions - Other 3" xfId="3928"/>
    <cellStyle name="_Table_Rec - Various Accruals 6_Intangibles_1_Acquisitions - Other 4" xfId="3929"/>
    <cellStyle name="_Table_Rec - Various Accruals 6_Intangibles_Acquisitions - Other" xfId="3930"/>
    <cellStyle name="_Table_Rec - Various Accruals 6_Intangibles_Acquisitions - Other 2" xfId="3931"/>
    <cellStyle name="_Table_Rec - Various Accruals 6_Intangibles_Acquisitions - Other 2 2" xfId="3932"/>
    <cellStyle name="_Table_Rec - Various Accruals 6_Intangibles_Acquisitions - Other 3" xfId="3933"/>
    <cellStyle name="_Table_Rec - Various Accruals 6_Intangibles_Acquisitions - Other 4" xfId="3934"/>
    <cellStyle name="_Table_Rec - Various Accruals 6_Intangibles_Intangibles" xfId="3935"/>
    <cellStyle name="_Table_Rec - Various Accruals 6_Intangibles_Intangibles 2" xfId="3936"/>
    <cellStyle name="_Table_Rec - Various Accruals 6_Intangibles_Intangibles 2 2" xfId="3937"/>
    <cellStyle name="_Table_Rec - Various Accruals 6_Intangibles_Intangibles 3" xfId="3938"/>
    <cellStyle name="_Table_Rec - Various Accruals 6_Intangibles_Intangibles 4" xfId="3939"/>
    <cellStyle name="_Table_Rec - Various Accruals 6_Intangibles_Intangibles_Acquisitions - Other" xfId="3940"/>
    <cellStyle name="_Table_Rec - Various Accruals 6_Intangibles_Intangibles_Acquisitions - Other 2" xfId="3941"/>
    <cellStyle name="_Table_Rec - Various Accruals 6_Intangibles_Intangibles_Acquisitions - Other 2 2" xfId="3942"/>
    <cellStyle name="_Table_Rec - Various Accruals 6_Intangibles_Intangibles_Acquisitions - Other 3" xfId="3943"/>
    <cellStyle name="_Table_Rec - Various Accruals 6_Intangibles_Intangibles_Acquisitions - Other 4" xfId="3944"/>
    <cellStyle name="_Table_Rec - Various Accruals 7" xfId="3945"/>
    <cellStyle name="_Table_Rec - Various Accruals 7 2" xfId="3946"/>
    <cellStyle name="_Table_Rec - Various Accruals 7 2 2" xfId="3947"/>
    <cellStyle name="_Table_Rec - Various Accruals 7 2 2 2" xfId="3948"/>
    <cellStyle name="_Table_Rec - Various Accruals 7 2 3" xfId="3949"/>
    <cellStyle name="_Table_Rec - Various Accruals 7 2 4" xfId="3950"/>
    <cellStyle name="_Table_Rec - Various Accruals 7 2_Acquisitions - Other" xfId="3951"/>
    <cellStyle name="_Table_Rec - Various Accruals 7 2_Acquisitions - Other 2" xfId="3952"/>
    <cellStyle name="_Table_Rec - Various Accruals 7 2_Acquisitions - Other 2 2" xfId="3953"/>
    <cellStyle name="_Table_Rec - Various Accruals 7 2_Acquisitions - Other 3" xfId="3954"/>
    <cellStyle name="_Table_Rec - Various Accruals 7 2_Acquisitions - Other 4" xfId="3955"/>
    <cellStyle name="_Table_Rec - Various Accruals 7 2_Intangibles" xfId="3956"/>
    <cellStyle name="_Table_Rec - Various Accruals 7 2_Intangibles 2" xfId="3957"/>
    <cellStyle name="_Table_Rec - Various Accruals 7 2_Intangibles 2 2" xfId="3958"/>
    <cellStyle name="_Table_Rec - Various Accruals 7 2_Intangibles 3" xfId="3959"/>
    <cellStyle name="_Table_Rec - Various Accruals 7 2_Intangibles 4" xfId="3960"/>
    <cellStyle name="_Table_Rec - Various Accruals 7 2_Intangibles_1" xfId="3961"/>
    <cellStyle name="_Table_Rec - Various Accruals 7 2_Intangibles_1 2" xfId="3962"/>
    <cellStyle name="_Table_Rec - Various Accruals 7 2_Intangibles_1 2 2" xfId="3963"/>
    <cellStyle name="_Table_Rec - Various Accruals 7 2_Intangibles_1 3" xfId="3964"/>
    <cellStyle name="_Table_Rec - Various Accruals 7 2_Intangibles_1 4" xfId="3965"/>
    <cellStyle name="_Table_Rec - Various Accruals 7 2_Intangibles_1_Acquisitions - Other" xfId="3966"/>
    <cellStyle name="_Table_Rec - Various Accruals 7 2_Intangibles_1_Acquisitions - Other 2" xfId="3967"/>
    <cellStyle name="_Table_Rec - Various Accruals 7 2_Intangibles_1_Acquisitions - Other 2 2" xfId="3968"/>
    <cellStyle name="_Table_Rec - Various Accruals 7 2_Intangibles_1_Acquisitions - Other 3" xfId="3969"/>
    <cellStyle name="_Table_Rec - Various Accruals 7 2_Intangibles_1_Acquisitions - Other 4" xfId="3970"/>
    <cellStyle name="_Table_Rec - Various Accruals 7 2_Intangibles_Acquisitions - Other" xfId="3971"/>
    <cellStyle name="_Table_Rec - Various Accruals 7 2_Intangibles_Acquisitions - Other 2" xfId="3972"/>
    <cellStyle name="_Table_Rec - Various Accruals 7 2_Intangibles_Acquisitions - Other 2 2" xfId="3973"/>
    <cellStyle name="_Table_Rec - Various Accruals 7 2_Intangibles_Acquisitions - Other 3" xfId="3974"/>
    <cellStyle name="_Table_Rec - Various Accruals 7 2_Intangibles_Acquisitions - Other 4" xfId="3975"/>
    <cellStyle name="_Table_Rec - Various Accruals 7 2_Intangibles_Intangibles" xfId="3976"/>
    <cellStyle name="_Table_Rec - Various Accruals 7 2_Intangibles_Intangibles 2" xfId="3977"/>
    <cellStyle name="_Table_Rec - Various Accruals 7 2_Intangibles_Intangibles 2 2" xfId="3978"/>
    <cellStyle name="_Table_Rec - Various Accruals 7 2_Intangibles_Intangibles 3" xfId="3979"/>
    <cellStyle name="_Table_Rec - Various Accruals 7 2_Intangibles_Intangibles 4" xfId="3980"/>
    <cellStyle name="_Table_Rec - Various Accruals 7 2_Intangibles_Intangibles_Acquisitions - Other" xfId="3981"/>
    <cellStyle name="_Table_Rec - Various Accruals 7 2_Intangibles_Intangibles_Acquisitions - Other 2" xfId="3982"/>
    <cellStyle name="_Table_Rec - Various Accruals 7 2_Intangibles_Intangibles_Acquisitions - Other 2 2" xfId="3983"/>
    <cellStyle name="_Table_Rec - Various Accruals 7 2_Intangibles_Intangibles_Acquisitions - Other 3" xfId="3984"/>
    <cellStyle name="_Table_Rec - Various Accruals 7 2_Intangibles_Intangibles_Acquisitions - Other 4" xfId="3985"/>
    <cellStyle name="_Table_Rec - Various Accruals 7 3" xfId="3986"/>
    <cellStyle name="_Table_Rec - Various Accruals 7 3 2" xfId="3987"/>
    <cellStyle name="_Table_Rec - Various Accruals 7 4" xfId="3988"/>
    <cellStyle name="_Table_Rec - Various Accruals 7 5" xfId="3989"/>
    <cellStyle name="_Table_Rec - Various Accruals 7_Acquisitions - Other" xfId="3990"/>
    <cellStyle name="_Table_Rec - Various Accruals 7_Acquisitions - Other 2" xfId="3991"/>
    <cellStyle name="_Table_Rec - Various Accruals 7_Acquisitions - Other 2 2" xfId="3992"/>
    <cellStyle name="_Table_Rec - Various Accruals 7_Acquisitions - Other 3" xfId="3993"/>
    <cellStyle name="_Table_Rec - Various Accruals 7_Acquisitions - Other 4" xfId="3994"/>
    <cellStyle name="_Table_Rec - Various Accruals 7_Goodwill" xfId="3995"/>
    <cellStyle name="_Table_Rec - Various Accruals 7_Goodwill 2" xfId="3996"/>
    <cellStyle name="_Table_Rec - Various Accruals 7_Goodwill 2 2" xfId="3997"/>
    <cellStyle name="_Table_Rec - Various Accruals 7_Goodwill 3" xfId="3998"/>
    <cellStyle name="_Table_Rec - Various Accruals 7_Goodwill 4" xfId="3999"/>
    <cellStyle name="_Table_Rec - Various Accruals 7_Goodwill_1" xfId="4000"/>
    <cellStyle name="_Table_Rec - Various Accruals 7_Goodwill_1 2" xfId="4001"/>
    <cellStyle name="_Table_Rec - Various Accruals 7_Goodwill_1 2 2" xfId="4002"/>
    <cellStyle name="_Table_Rec - Various Accruals 7_Goodwill_1 3" xfId="4003"/>
    <cellStyle name="_Table_Rec - Various Accruals 7_Goodwill_1 4" xfId="4004"/>
    <cellStyle name="_Table_Rec - Various Accruals 7_Goodwill_1_Acquisitions - Other" xfId="4005"/>
    <cellStyle name="_Table_Rec - Various Accruals 7_Goodwill_1_Acquisitions - Other 2" xfId="4006"/>
    <cellStyle name="_Table_Rec - Various Accruals 7_Goodwill_1_Acquisitions - Other 2 2" xfId="4007"/>
    <cellStyle name="_Table_Rec - Various Accruals 7_Goodwill_1_Acquisitions - Other 3" xfId="4008"/>
    <cellStyle name="_Table_Rec - Various Accruals 7_Goodwill_1_Acquisitions - Other 4" xfId="4009"/>
    <cellStyle name="_Table_Rec - Various Accruals 7_Goodwill_Acquisitions - Other" xfId="4010"/>
    <cellStyle name="_Table_Rec - Various Accruals 7_Goodwill_Acquisitions - Other 2" xfId="4011"/>
    <cellStyle name="_Table_Rec - Various Accruals 7_Goodwill_Acquisitions - Other 2 2" xfId="4012"/>
    <cellStyle name="_Table_Rec - Various Accruals 7_Goodwill_Acquisitions - Other 3" xfId="4013"/>
    <cellStyle name="_Table_Rec - Various Accruals 7_Goodwill_Acquisitions - Other 4" xfId="4014"/>
    <cellStyle name="_Table_Rec - Various Accruals 7_Goodwill_Intangibles" xfId="4015"/>
    <cellStyle name="_Table_Rec - Various Accruals 7_Goodwill_Intangibles 2" xfId="4016"/>
    <cellStyle name="_Table_Rec - Various Accruals 7_Goodwill_Intangibles 2 2" xfId="4017"/>
    <cellStyle name="_Table_Rec - Various Accruals 7_Goodwill_Intangibles 3" xfId="4018"/>
    <cellStyle name="_Table_Rec - Various Accruals 7_Goodwill_Intangibles 4" xfId="4019"/>
    <cellStyle name="_Table_Rec - Various Accruals 7_Goodwill_Intangibles_Acquisitions - Other" xfId="4020"/>
    <cellStyle name="_Table_Rec - Various Accruals 7_Goodwill_Intangibles_Acquisitions - Other 2" xfId="4021"/>
    <cellStyle name="_Table_Rec - Various Accruals 7_Goodwill_Intangibles_Acquisitions - Other 2 2" xfId="4022"/>
    <cellStyle name="_Table_Rec - Various Accruals 7_Goodwill_Intangibles_Acquisitions - Other 3" xfId="4023"/>
    <cellStyle name="_Table_Rec - Various Accruals 7_Goodwill_Intangibles_Acquisitions - Other 4" xfId="4024"/>
    <cellStyle name="_Table_Rec - Various Accruals 7_Intangibles" xfId="4025"/>
    <cellStyle name="_Table_Rec - Various Accruals 7_Intangibles 2" xfId="4026"/>
    <cellStyle name="_Table_Rec - Various Accruals 7_Intangibles 2 2" xfId="4027"/>
    <cellStyle name="_Table_Rec - Various Accruals 7_Intangibles 3" xfId="4028"/>
    <cellStyle name="_Table_Rec - Various Accruals 7_Intangibles 4" xfId="4029"/>
    <cellStyle name="_Table_Rec - Various Accruals 7_Intangibles_1" xfId="4030"/>
    <cellStyle name="_Table_Rec - Various Accruals 7_Intangibles_1 2" xfId="4031"/>
    <cellStyle name="_Table_Rec - Various Accruals 7_Intangibles_1 2 2" xfId="4032"/>
    <cellStyle name="_Table_Rec - Various Accruals 7_Intangibles_1 3" xfId="4033"/>
    <cellStyle name="_Table_Rec - Various Accruals 7_Intangibles_1 4" xfId="4034"/>
    <cellStyle name="_Table_Rec - Various Accruals 7_Intangibles_1_Acquisitions - Other" xfId="4035"/>
    <cellStyle name="_Table_Rec - Various Accruals 7_Intangibles_1_Acquisitions - Other 2" xfId="4036"/>
    <cellStyle name="_Table_Rec - Various Accruals 7_Intangibles_1_Acquisitions - Other 2 2" xfId="4037"/>
    <cellStyle name="_Table_Rec - Various Accruals 7_Intangibles_1_Acquisitions - Other 3" xfId="4038"/>
    <cellStyle name="_Table_Rec - Various Accruals 7_Intangibles_1_Acquisitions - Other 4" xfId="4039"/>
    <cellStyle name="_Table_Rec - Various Accruals 7_Intangibles_Acquisitions - Other" xfId="4040"/>
    <cellStyle name="_Table_Rec - Various Accruals 7_Intangibles_Acquisitions - Other 2" xfId="4041"/>
    <cellStyle name="_Table_Rec - Various Accruals 7_Intangibles_Acquisitions - Other 2 2" xfId="4042"/>
    <cellStyle name="_Table_Rec - Various Accruals 7_Intangibles_Acquisitions - Other 3" xfId="4043"/>
    <cellStyle name="_Table_Rec - Various Accruals 7_Intangibles_Acquisitions - Other 4" xfId="4044"/>
    <cellStyle name="_Table_Rec - Various Accruals 7_Intangibles_Intangibles" xfId="4045"/>
    <cellStyle name="_Table_Rec - Various Accruals 7_Intangibles_Intangibles 2" xfId="4046"/>
    <cellStyle name="_Table_Rec - Various Accruals 7_Intangibles_Intangibles 2 2" xfId="4047"/>
    <cellStyle name="_Table_Rec - Various Accruals 7_Intangibles_Intangibles 3" xfId="4048"/>
    <cellStyle name="_Table_Rec - Various Accruals 7_Intangibles_Intangibles 4" xfId="4049"/>
    <cellStyle name="_Table_Rec - Various Accruals 7_Intangibles_Intangibles_Acquisitions - Other" xfId="4050"/>
    <cellStyle name="_Table_Rec - Various Accruals 7_Intangibles_Intangibles_Acquisitions - Other 2" xfId="4051"/>
    <cellStyle name="_Table_Rec - Various Accruals 7_Intangibles_Intangibles_Acquisitions - Other 2 2" xfId="4052"/>
    <cellStyle name="_Table_Rec - Various Accruals 7_Intangibles_Intangibles_Acquisitions - Other 3" xfId="4053"/>
    <cellStyle name="_Table_Rec - Various Accruals 7_Intangibles_Intangibles_Acquisitions - Other 4" xfId="4054"/>
    <cellStyle name="_Table_Rec - Various Accruals 8" xfId="4055"/>
    <cellStyle name="_Table_Rec - Various Accruals 8 2" xfId="4056"/>
    <cellStyle name="_Table_Rec - Various Accruals 8 2 2" xfId="4057"/>
    <cellStyle name="_Table_Rec - Various Accruals 8 2 2 2" xfId="4058"/>
    <cellStyle name="_Table_Rec - Various Accruals 8 2 3" xfId="4059"/>
    <cellStyle name="_Table_Rec - Various Accruals 8 2 4" xfId="4060"/>
    <cellStyle name="_Table_Rec - Various Accruals 8 2_Acquisitions - Other" xfId="4061"/>
    <cellStyle name="_Table_Rec - Various Accruals 8 2_Acquisitions - Other 2" xfId="4062"/>
    <cellStyle name="_Table_Rec - Various Accruals 8 2_Acquisitions - Other 2 2" xfId="4063"/>
    <cellStyle name="_Table_Rec - Various Accruals 8 2_Acquisitions - Other 3" xfId="4064"/>
    <cellStyle name="_Table_Rec - Various Accruals 8 2_Acquisitions - Other 4" xfId="4065"/>
    <cellStyle name="_Table_Rec - Various Accruals 8 2_Intangibles" xfId="4066"/>
    <cellStyle name="_Table_Rec - Various Accruals 8 2_Intangibles 2" xfId="4067"/>
    <cellStyle name="_Table_Rec - Various Accruals 8 2_Intangibles 2 2" xfId="4068"/>
    <cellStyle name="_Table_Rec - Various Accruals 8 2_Intangibles 3" xfId="4069"/>
    <cellStyle name="_Table_Rec - Various Accruals 8 2_Intangibles 4" xfId="4070"/>
    <cellStyle name="_Table_Rec - Various Accruals 8 2_Intangibles_Acquisitions - Other" xfId="4071"/>
    <cellStyle name="_Table_Rec - Various Accruals 8 2_Intangibles_Acquisitions - Other 2" xfId="4072"/>
    <cellStyle name="_Table_Rec - Various Accruals 8 2_Intangibles_Acquisitions - Other 2 2" xfId="4073"/>
    <cellStyle name="_Table_Rec - Various Accruals 8 2_Intangibles_Acquisitions - Other 3" xfId="4074"/>
    <cellStyle name="_Table_Rec - Various Accruals 8 2_Intangibles_Acquisitions - Other 4" xfId="4075"/>
    <cellStyle name="_Table_Rec - Various Accruals 8 3" xfId="4076"/>
    <cellStyle name="_Table_Rec - Various Accruals 8 3 2" xfId="4077"/>
    <cellStyle name="_Table_Rec - Various Accruals 8 4" xfId="4078"/>
    <cellStyle name="_Table_Rec - Various Accruals 8 5" xfId="4079"/>
    <cellStyle name="_Table_Rec - Various Accruals 8_Acquisitions - Other" xfId="4080"/>
    <cellStyle name="_Table_Rec - Various Accruals 8_Acquisitions - Other 2" xfId="4081"/>
    <cellStyle name="_Table_Rec - Various Accruals 8_Acquisitions - Other 2 2" xfId="4082"/>
    <cellStyle name="_Table_Rec - Various Accruals 8_Acquisitions - Other 3" xfId="4083"/>
    <cellStyle name="_Table_Rec - Various Accruals 8_Acquisitions - Other 4" xfId="4084"/>
    <cellStyle name="_Table_Rec - Various Accruals 8_Goodwill" xfId="4085"/>
    <cellStyle name="_Table_Rec - Various Accruals 8_Goodwill 2" xfId="4086"/>
    <cellStyle name="_Table_Rec - Various Accruals 8_Goodwill 2 2" xfId="4087"/>
    <cellStyle name="_Table_Rec - Various Accruals 8_Goodwill 3" xfId="4088"/>
    <cellStyle name="_Table_Rec - Various Accruals 8_Goodwill 4" xfId="4089"/>
    <cellStyle name="_Table_Rec - Various Accruals 8_Goodwill_1" xfId="4090"/>
    <cellStyle name="_Table_Rec - Various Accruals 8_Goodwill_1 2" xfId="4091"/>
    <cellStyle name="_Table_Rec - Various Accruals 8_Goodwill_1 2 2" xfId="4092"/>
    <cellStyle name="_Table_Rec - Various Accruals 8_Goodwill_1 3" xfId="4093"/>
    <cellStyle name="_Table_Rec - Various Accruals 8_Goodwill_1 4" xfId="4094"/>
    <cellStyle name="_Table_Rec - Various Accruals 8_Goodwill_1_Acquisitions - Other" xfId="4095"/>
    <cellStyle name="_Table_Rec - Various Accruals 8_Goodwill_1_Acquisitions - Other 2" xfId="4096"/>
    <cellStyle name="_Table_Rec - Various Accruals 8_Goodwill_1_Acquisitions - Other 2 2" xfId="4097"/>
    <cellStyle name="_Table_Rec - Various Accruals 8_Goodwill_1_Acquisitions - Other 3" xfId="4098"/>
    <cellStyle name="_Table_Rec - Various Accruals 8_Goodwill_1_Acquisitions - Other 4" xfId="4099"/>
    <cellStyle name="_Table_Rec - Various Accruals 8_Goodwill_Acquisitions - Other" xfId="4100"/>
    <cellStyle name="_Table_Rec - Various Accruals 8_Goodwill_Acquisitions - Other 2" xfId="4101"/>
    <cellStyle name="_Table_Rec - Various Accruals 8_Goodwill_Acquisitions - Other 2 2" xfId="4102"/>
    <cellStyle name="_Table_Rec - Various Accruals 8_Goodwill_Acquisitions - Other 3" xfId="4103"/>
    <cellStyle name="_Table_Rec - Various Accruals 8_Goodwill_Acquisitions - Other 4" xfId="4104"/>
    <cellStyle name="_Table_Rec - Various Accruals 8_Goodwill_Intangibles" xfId="4105"/>
    <cellStyle name="_Table_Rec - Various Accruals 8_Goodwill_Intangibles 2" xfId="4106"/>
    <cellStyle name="_Table_Rec - Various Accruals 8_Goodwill_Intangibles 2 2" xfId="4107"/>
    <cellStyle name="_Table_Rec - Various Accruals 8_Goodwill_Intangibles 3" xfId="4108"/>
    <cellStyle name="_Table_Rec - Various Accruals 8_Goodwill_Intangibles 4" xfId="4109"/>
    <cellStyle name="_Table_Rec - Various Accruals 8_Goodwill_Intangibles_Acquisitions - Other" xfId="4110"/>
    <cellStyle name="_Table_Rec - Various Accruals 8_Goodwill_Intangibles_Acquisitions - Other 2" xfId="4111"/>
    <cellStyle name="_Table_Rec - Various Accruals 8_Goodwill_Intangibles_Acquisitions - Other 2 2" xfId="4112"/>
    <cellStyle name="_Table_Rec - Various Accruals 8_Goodwill_Intangibles_Acquisitions - Other 3" xfId="4113"/>
    <cellStyle name="_Table_Rec - Various Accruals 8_Goodwill_Intangibles_Acquisitions - Other 4" xfId="4114"/>
    <cellStyle name="_Table_Rec - Various Accruals 8_Intangibles" xfId="4115"/>
    <cellStyle name="_Table_Rec - Various Accruals 8_Intangibles 2" xfId="4116"/>
    <cellStyle name="_Table_Rec - Various Accruals 8_Intangibles 2 2" xfId="4117"/>
    <cellStyle name="_Table_Rec - Various Accruals 8_Intangibles 3" xfId="4118"/>
    <cellStyle name="_Table_Rec - Various Accruals 8_Intangibles 4" xfId="4119"/>
    <cellStyle name="_Table_Rec - Various Accruals 8_Intangibles_1" xfId="4120"/>
    <cellStyle name="_Table_Rec - Various Accruals 8_Intangibles_1 2" xfId="4121"/>
    <cellStyle name="_Table_Rec - Various Accruals 8_Intangibles_1 2 2" xfId="4122"/>
    <cellStyle name="_Table_Rec - Various Accruals 8_Intangibles_1 3" xfId="4123"/>
    <cellStyle name="_Table_Rec - Various Accruals 8_Intangibles_1 4" xfId="4124"/>
    <cellStyle name="_Table_Rec - Various Accruals 8_Intangibles_1_Acquisitions - Other" xfId="4125"/>
    <cellStyle name="_Table_Rec - Various Accruals 8_Intangibles_1_Acquisitions - Other 2" xfId="4126"/>
    <cellStyle name="_Table_Rec - Various Accruals 8_Intangibles_1_Acquisitions - Other 2 2" xfId="4127"/>
    <cellStyle name="_Table_Rec - Various Accruals 8_Intangibles_1_Acquisitions - Other 3" xfId="4128"/>
    <cellStyle name="_Table_Rec - Various Accruals 8_Intangibles_1_Acquisitions - Other 4" xfId="4129"/>
    <cellStyle name="_Table_Rec - Various Accruals 8_Intangibles_Acquisitions - Other" xfId="4130"/>
    <cellStyle name="_Table_Rec - Various Accruals 8_Intangibles_Acquisitions - Other 2" xfId="4131"/>
    <cellStyle name="_Table_Rec - Various Accruals 8_Intangibles_Acquisitions - Other 2 2" xfId="4132"/>
    <cellStyle name="_Table_Rec - Various Accruals 8_Intangibles_Acquisitions - Other 3" xfId="4133"/>
    <cellStyle name="_Table_Rec - Various Accruals 8_Intangibles_Acquisitions - Other 4" xfId="4134"/>
    <cellStyle name="_Table_Rec - Various Accruals 8_Intangibles_Intangibles" xfId="4135"/>
    <cellStyle name="_Table_Rec - Various Accruals 8_Intangibles_Intangibles 2" xfId="4136"/>
    <cellStyle name="_Table_Rec - Various Accruals 8_Intangibles_Intangibles 2 2" xfId="4137"/>
    <cellStyle name="_Table_Rec - Various Accruals 8_Intangibles_Intangibles 3" xfId="4138"/>
    <cellStyle name="_Table_Rec - Various Accruals 8_Intangibles_Intangibles 4" xfId="4139"/>
    <cellStyle name="_Table_Rec - Various Accruals 8_Intangibles_Intangibles_Acquisitions - Other" xfId="4140"/>
    <cellStyle name="_Table_Rec - Various Accruals 8_Intangibles_Intangibles_Acquisitions - Other 2" xfId="4141"/>
    <cellStyle name="_Table_Rec - Various Accruals 8_Intangibles_Intangibles_Acquisitions - Other 2 2" xfId="4142"/>
    <cellStyle name="_Table_Rec - Various Accruals 8_Intangibles_Intangibles_Acquisitions - Other 3" xfId="4143"/>
    <cellStyle name="_Table_Rec - Various Accruals 8_Intangibles_Intangibles_Acquisitions - Other 4" xfId="4144"/>
    <cellStyle name="_Table_Rec - Various Accruals 9" xfId="4145"/>
    <cellStyle name="_Table_Rec - Various Accruals 9 2" xfId="4146"/>
    <cellStyle name="_Table_Rec - Various Accruals 9 2 2" xfId="4147"/>
    <cellStyle name="_Table_Rec - Various Accruals 9 2 2 2" xfId="4148"/>
    <cellStyle name="_Table_Rec - Various Accruals 9 2 3" xfId="4149"/>
    <cellStyle name="_Table_Rec - Various Accruals 9 2 4" xfId="4150"/>
    <cellStyle name="_Table_Rec - Various Accruals 9 2_Acquisitions - Other" xfId="4151"/>
    <cellStyle name="_Table_Rec - Various Accruals 9 2_Acquisitions - Other 2" xfId="4152"/>
    <cellStyle name="_Table_Rec - Various Accruals 9 2_Acquisitions - Other 2 2" xfId="4153"/>
    <cellStyle name="_Table_Rec - Various Accruals 9 2_Acquisitions - Other 3" xfId="4154"/>
    <cellStyle name="_Table_Rec - Various Accruals 9 2_Acquisitions - Other 4" xfId="4155"/>
    <cellStyle name="_Table_Rec - Various Accruals 9 2_Intangibles" xfId="4156"/>
    <cellStyle name="_Table_Rec - Various Accruals 9 2_Intangibles 2" xfId="4157"/>
    <cellStyle name="_Table_Rec - Various Accruals 9 2_Intangibles 2 2" xfId="4158"/>
    <cellStyle name="_Table_Rec - Various Accruals 9 2_Intangibles 3" xfId="4159"/>
    <cellStyle name="_Table_Rec - Various Accruals 9 2_Intangibles 4" xfId="4160"/>
    <cellStyle name="_Table_Rec - Various Accruals 9 2_Intangibles_Acquisitions - Other" xfId="4161"/>
    <cellStyle name="_Table_Rec - Various Accruals 9 2_Intangibles_Acquisitions - Other 2" xfId="4162"/>
    <cellStyle name="_Table_Rec - Various Accruals 9 2_Intangibles_Acquisitions - Other 2 2" xfId="4163"/>
    <cellStyle name="_Table_Rec - Various Accruals 9 2_Intangibles_Acquisitions - Other 3" xfId="4164"/>
    <cellStyle name="_Table_Rec - Various Accruals 9 2_Intangibles_Acquisitions - Other 4" xfId="4165"/>
    <cellStyle name="_Table_Rec - Various Accruals 9 3" xfId="4166"/>
    <cellStyle name="_Table_Rec - Various Accruals 9 3 2" xfId="4167"/>
    <cellStyle name="_Table_Rec - Various Accruals 9 4" xfId="4168"/>
    <cellStyle name="_Table_Rec - Various Accruals 9 5" xfId="4169"/>
    <cellStyle name="_Table_Rec - Various Accruals 9_Acquisitions - Other" xfId="4170"/>
    <cellStyle name="_Table_Rec - Various Accruals 9_Acquisitions - Other 2" xfId="4171"/>
    <cellStyle name="_Table_Rec - Various Accruals 9_Acquisitions - Other 2 2" xfId="4172"/>
    <cellStyle name="_Table_Rec - Various Accruals 9_Acquisitions - Other 3" xfId="4173"/>
    <cellStyle name="_Table_Rec - Various Accruals 9_Acquisitions - Other 4" xfId="4174"/>
    <cellStyle name="_Table_Rec - Various Accruals 9_Goodwill" xfId="4175"/>
    <cellStyle name="_Table_Rec - Various Accruals 9_Goodwill 2" xfId="4176"/>
    <cellStyle name="_Table_Rec - Various Accruals 9_Goodwill 2 2" xfId="4177"/>
    <cellStyle name="_Table_Rec - Various Accruals 9_Goodwill 3" xfId="4178"/>
    <cellStyle name="_Table_Rec - Various Accruals 9_Goodwill 4" xfId="4179"/>
    <cellStyle name="_Table_Rec - Various Accruals 9_Goodwill_1" xfId="4180"/>
    <cellStyle name="_Table_Rec - Various Accruals 9_Goodwill_1 2" xfId="4181"/>
    <cellStyle name="_Table_Rec - Various Accruals 9_Goodwill_1 2 2" xfId="4182"/>
    <cellStyle name="_Table_Rec - Various Accruals 9_Goodwill_1 3" xfId="4183"/>
    <cellStyle name="_Table_Rec - Various Accruals 9_Goodwill_1 4" xfId="4184"/>
    <cellStyle name="_Table_Rec - Various Accruals 9_Goodwill_1_Acquisitions - Other" xfId="4185"/>
    <cellStyle name="_Table_Rec - Various Accruals 9_Goodwill_1_Acquisitions - Other 2" xfId="4186"/>
    <cellStyle name="_Table_Rec - Various Accruals 9_Goodwill_1_Acquisitions - Other 2 2" xfId="4187"/>
    <cellStyle name="_Table_Rec - Various Accruals 9_Goodwill_1_Acquisitions - Other 3" xfId="4188"/>
    <cellStyle name="_Table_Rec - Various Accruals 9_Goodwill_1_Acquisitions - Other 4" xfId="4189"/>
    <cellStyle name="_Table_Rec - Various Accruals 9_Goodwill_Acquisitions - Other" xfId="4190"/>
    <cellStyle name="_Table_Rec - Various Accruals 9_Goodwill_Acquisitions - Other 2" xfId="4191"/>
    <cellStyle name="_Table_Rec - Various Accruals 9_Goodwill_Acquisitions - Other 2 2" xfId="4192"/>
    <cellStyle name="_Table_Rec - Various Accruals 9_Goodwill_Acquisitions - Other 3" xfId="4193"/>
    <cellStyle name="_Table_Rec - Various Accruals 9_Goodwill_Acquisitions - Other 4" xfId="4194"/>
    <cellStyle name="_Table_Rec - Various Accruals 9_Goodwill_Intangibles" xfId="4195"/>
    <cellStyle name="_Table_Rec - Various Accruals 9_Goodwill_Intangibles 2" xfId="4196"/>
    <cellStyle name="_Table_Rec - Various Accruals 9_Goodwill_Intangibles 2 2" xfId="4197"/>
    <cellStyle name="_Table_Rec - Various Accruals 9_Goodwill_Intangibles 3" xfId="4198"/>
    <cellStyle name="_Table_Rec - Various Accruals 9_Goodwill_Intangibles 4" xfId="4199"/>
    <cellStyle name="_Table_Rec - Various Accruals 9_Goodwill_Intangibles_Acquisitions - Other" xfId="4200"/>
    <cellStyle name="_Table_Rec - Various Accruals 9_Goodwill_Intangibles_Acquisitions - Other 2" xfId="4201"/>
    <cellStyle name="_Table_Rec - Various Accruals 9_Goodwill_Intangibles_Acquisitions - Other 2 2" xfId="4202"/>
    <cellStyle name="_Table_Rec - Various Accruals 9_Goodwill_Intangibles_Acquisitions - Other 3" xfId="4203"/>
    <cellStyle name="_Table_Rec - Various Accruals 9_Goodwill_Intangibles_Acquisitions - Other 4" xfId="4204"/>
    <cellStyle name="_Table_Rec - Various Accruals 9_Intangibles" xfId="4205"/>
    <cellStyle name="_Table_Rec - Various Accruals 9_Intangibles 2" xfId="4206"/>
    <cellStyle name="_Table_Rec - Various Accruals 9_Intangibles 2 2" xfId="4207"/>
    <cellStyle name="_Table_Rec - Various Accruals 9_Intangibles 3" xfId="4208"/>
    <cellStyle name="_Table_Rec - Various Accruals 9_Intangibles 4" xfId="4209"/>
    <cellStyle name="_Table_Rec - Various Accruals 9_Intangibles_1" xfId="4210"/>
    <cellStyle name="_Table_Rec - Various Accruals 9_Intangibles_1 2" xfId="4211"/>
    <cellStyle name="_Table_Rec - Various Accruals 9_Intangibles_1 2 2" xfId="4212"/>
    <cellStyle name="_Table_Rec - Various Accruals 9_Intangibles_1 3" xfId="4213"/>
    <cellStyle name="_Table_Rec - Various Accruals 9_Intangibles_1 4" xfId="4214"/>
    <cellStyle name="_Table_Rec - Various Accruals 9_Intangibles_1_Acquisitions - Other" xfId="4215"/>
    <cellStyle name="_Table_Rec - Various Accruals 9_Intangibles_1_Acquisitions - Other 2" xfId="4216"/>
    <cellStyle name="_Table_Rec - Various Accruals 9_Intangibles_1_Acquisitions - Other 2 2" xfId="4217"/>
    <cellStyle name="_Table_Rec - Various Accruals 9_Intangibles_1_Acquisitions - Other 3" xfId="4218"/>
    <cellStyle name="_Table_Rec - Various Accruals 9_Intangibles_1_Acquisitions - Other 4" xfId="4219"/>
    <cellStyle name="_Table_Rec - Various Accruals 9_Intangibles_Acquisitions - Other" xfId="4220"/>
    <cellStyle name="_Table_Rec - Various Accruals 9_Intangibles_Acquisitions - Other 2" xfId="4221"/>
    <cellStyle name="_Table_Rec - Various Accruals 9_Intangibles_Acquisitions - Other 2 2" xfId="4222"/>
    <cellStyle name="_Table_Rec - Various Accruals 9_Intangibles_Acquisitions - Other 3" xfId="4223"/>
    <cellStyle name="_Table_Rec - Various Accruals 9_Intangibles_Acquisitions - Other 4" xfId="4224"/>
    <cellStyle name="_Table_Rec - Various Accruals 9_Intangibles_Intangibles" xfId="4225"/>
    <cellStyle name="_Table_Rec - Various Accruals 9_Intangibles_Intangibles 2" xfId="4226"/>
    <cellStyle name="_Table_Rec - Various Accruals 9_Intangibles_Intangibles 2 2" xfId="4227"/>
    <cellStyle name="_Table_Rec - Various Accruals 9_Intangibles_Intangibles 3" xfId="4228"/>
    <cellStyle name="_Table_Rec - Various Accruals 9_Intangibles_Intangibles 4" xfId="4229"/>
    <cellStyle name="_Table_Rec - Various Accruals 9_Intangibles_Intangibles_Acquisitions - Other" xfId="4230"/>
    <cellStyle name="_Table_Rec - Various Accruals 9_Intangibles_Intangibles_Acquisitions - Other 2" xfId="4231"/>
    <cellStyle name="_Table_Rec - Various Accruals 9_Intangibles_Intangibles_Acquisitions - Other 2 2" xfId="4232"/>
    <cellStyle name="_Table_Rec - Various Accruals 9_Intangibles_Intangibles_Acquisitions - Other 3" xfId="4233"/>
    <cellStyle name="_Table_Rec - Various Accruals 9_Intangibles_Intangibles_Acquisitions - Other 4" xfId="4234"/>
    <cellStyle name="_Table_Rec - Various Accruals_Accum Amort" xfId="4235"/>
    <cellStyle name="_Table_Rec - Various Accruals_Accum Amort 2" xfId="4236"/>
    <cellStyle name="_Table_Rec - Various Accruals_Accum Amort 2 2" xfId="4237"/>
    <cellStyle name="_Table_Rec - Various Accruals_Accum Amort 3" xfId="4238"/>
    <cellStyle name="_Table_Rec - Various Accruals_Accum Amort 4" xfId="4239"/>
    <cellStyle name="_Table_Rec - Various Accruals_Accum Amort_Acquisitions - Other" xfId="4240"/>
    <cellStyle name="_Table_Rec - Various Accruals_Accum Amort_Acquisitions - Other 2" xfId="4241"/>
    <cellStyle name="_Table_Rec - Various Accruals_Accum Amort_Acquisitions - Other 2 2" xfId="4242"/>
    <cellStyle name="_Table_Rec - Various Accruals_Accum Amort_Acquisitions - Other 3" xfId="4243"/>
    <cellStyle name="_Table_Rec - Various Accruals_Accum Amort_Acquisitions - Other 4" xfId="4244"/>
    <cellStyle name="_Table_Rec - Various Accruals_Acquisitions - Other" xfId="4245"/>
    <cellStyle name="_Table_Rec - Various Accruals_Acquisitions - Other 2" xfId="4246"/>
    <cellStyle name="_Table_Rec - Various Accruals_Acquisitions - Other 2 2" xfId="4247"/>
    <cellStyle name="_Table_Rec - Various Accruals_Acquisitions - Other 3" xfId="4248"/>
    <cellStyle name="_Table_Rec - Various Accruals_Acquisitions - Other 4" xfId="4249"/>
    <cellStyle name="_Table_Rec - Various Accruals_Goodwill" xfId="4250"/>
    <cellStyle name="_Table_Rec - Various Accruals_Goodwill 2" xfId="4251"/>
    <cellStyle name="_Table_Rec - Various Accruals_Goodwill 2 2" xfId="4252"/>
    <cellStyle name="_Table_Rec - Various Accruals_Goodwill 3" xfId="4253"/>
    <cellStyle name="_Table_Rec - Various Accruals_Goodwill 4" xfId="4254"/>
    <cellStyle name="_Table_Rec - Various Accruals_Goodwill_1" xfId="4255"/>
    <cellStyle name="_Table_Rec - Various Accruals_Goodwill_1 2" xfId="4256"/>
    <cellStyle name="_Table_Rec - Various Accruals_Goodwill_1 2 2" xfId="4257"/>
    <cellStyle name="_Table_Rec - Various Accruals_Goodwill_1 3" xfId="4258"/>
    <cellStyle name="_Table_Rec - Various Accruals_Goodwill_1 4" xfId="4259"/>
    <cellStyle name="_Table_Rec - Various Accruals_Goodwill_1_Acquisitions - Other" xfId="4260"/>
    <cellStyle name="_Table_Rec - Various Accruals_Goodwill_1_Acquisitions - Other 2" xfId="4261"/>
    <cellStyle name="_Table_Rec - Various Accruals_Goodwill_1_Acquisitions - Other 2 2" xfId="4262"/>
    <cellStyle name="_Table_Rec - Various Accruals_Goodwill_1_Acquisitions - Other 3" xfId="4263"/>
    <cellStyle name="_Table_Rec - Various Accruals_Goodwill_1_Acquisitions - Other 4" xfId="4264"/>
    <cellStyle name="_Table_Rec - Various Accruals_Goodwill_Acquisitions - Other" xfId="4265"/>
    <cellStyle name="_Table_Rec - Various Accruals_Goodwill_Acquisitions - Other 2" xfId="4266"/>
    <cellStyle name="_Table_Rec - Various Accruals_Goodwill_Acquisitions - Other 2 2" xfId="4267"/>
    <cellStyle name="_Table_Rec - Various Accruals_Goodwill_Acquisitions - Other 3" xfId="4268"/>
    <cellStyle name="_Table_Rec - Various Accruals_Goodwill_Acquisitions - Other 4" xfId="4269"/>
    <cellStyle name="_Table_Rec - Various Accruals_Goodwill_Intangibles" xfId="4270"/>
    <cellStyle name="_Table_Rec - Various Accruals_Goodwill_Intangibles 2" xfId="4271"/>
    <cellStyle name="_Table_Rec - Various Accruals_Goodwill_Intangibles 2 2" xfId="4272"/>
    <cellStyle name="_Table_Rec - Various Accruals_Goodwill_Intangibles 3" xfId="4273"/>
    <cellStyle name="_Table_Rec - Various Accruals_Goodwill_Intangibles 4" xfId="4274"/>
    <cellStyle name="_Table_Rec - Various Accruals_Goodwill_Intangibles_Acquisitions - Other" xfId="4275"/>
    <cellStyle name="_Table_Rec - Various Accruals_Goodwill_Intangibles_Acquisitions - Other 2" xfId="4276"/>
    <cellStyle name="_Table_Rec - Various Accruals_Goodwill_Intangibles_Acquisitions - Other 2 2" xfId="4277"/>
    <cellStyle name="_Table_Rec - Various Accruals_Goodwill_Intangibles_Acquisitions - Other 3" xfId="4278"/>
    <cellStyle name="_Table_Rec - Various Accruals_Goodwill_Intangibles_Acquisitions - Other 4" xfId="4279"/>
    <cellStyle name="_Table_Rec - Various Accruals_Intangibles" xfId="4280"/>
    <cellStyle name="_Table_Rec - Various Accruals_Intangibles 2" xfId="4281"/>
    <cellStyle name="_Table_Rec - Various Accruals_Intangibles 2 2" xfId="4282"/>
    <cellStyle name="_Table_Rec - Various Accruals_Intangibles 3" xfId="4283"/>
    <cellStyle name="_Table_Rec - Various Accruals_Intangibles 4" xfId="4284"/>
    <cellStyle name="_Table_Rec - Various Accruals_Intangibles_1" xfId="4285"/>
    <cellStyle name="_Table_Rec - Various Accruals_Intangibles_1 2" xfId="4286"/>
    <cellStyle name="_Table_Rec - Various Accruals_Intangibles_1 2 2" xfId="4287"/>
    <cellStyle name="_Table_Rec - Various Accruals_Intangibles_1 3" xfId="4288"/>
    <cellStyle name="_Table_Rec - Various Accruals_Intangibles_1 4" xfId="4289"/>
    <cellStyle name="_Table_Rec - Various Accruals_Intangibles_1_Acquisitions - Other" xfId="4290"/>
    <cellStyle name="_Table_Rec - Various Accruals_Intangibles_1_Acquisitions - Other 2" xfId="4291"/>
    <cellStyle name="_Table_Rec - Various Accruals_Intangibles_1_Acquisitions - Other 2 2" xfId="4292"/>
    <cellStyle name="_Table_Rec - Various Accruals_Intangibles_1_Acquisitions - Other 3" xfId="4293"/>
    <cellStyle name="_Table_Rec - Various Accruals_Intangibles_1_Acquisitions - Other 4" xfId="4294"/>
    <cellStyle name="_Table_Rec - Various Accruals_Intangibles_Acquisitions - Other" xfId="4295"/>
    <cellStyle name="_Table_Rec - Various Accruals_Intangibles_Acquisitions - Other 2" xfId="4296"/>
    <cellStyle name="_Table_Rec - Various Accruals_Intangibles_Acquisitions - Other 2 2" xfId="4297"/>
    <cellStyle name="_Table_Rec - Various Accruals_Intangibles_Acquisitions - Other 3" xfId="4298"/>
    <cellStyle name="_Table_Rec - Various Accruals_Intangibles_Acquisitions - Other 4" xfId="4299"/>
    <cellStyle name="_Table_Rec - Various Accruals_Intangibles_Intangibles" xfId="4300"/>
    <cellStyle name="_Table_Rec - Various Accruals_Intangibles_Intangibles 2" xfId="4301"/>
    <cellStyle name="_Table_Rec - Various Accruals_Intangibles_Intangibles 2 2" xfId="4302"/>
    <cellStyle name="_Table_Rec - Various Accruals_Intangibles_Intangibles 3" xfId="4303"/>
    <cellStyle name="_Table_Rec - Various Accruals_Intangibles_Intangibles 4" xfId="4304"/>
    <cellStyle name="_Table_Rec - Various Accruals_Intangibles_Intangibles_Acquisitions - Other" xfId="4305"/>
    <cellStyle name="_Table_Rec - Various Accruals_Intangibles_Intangibles_Acquisitions - Other 2" xfId="4306"/>
    <cellStyle name="_Table_Rec - Various Accruals_Intangibles_Intangibles_Acquisitions - Other 2 2" xfId="4307"/>
    <cellStyle name="_Table_Rec - Various Accruals_Intangibles_Intangibles_Acquisitions - Other 3" xfId="4308"/>
    <cellStyle name="_Table_Rec - Various Accruals_Intangibles_Intangibles_Acquisitions - Other 4" xfId="4309"/>
    <cellStyle name="_Table_Synergy_Revenue Loss Analysis" xfId="4310"/>
    <cellStyle name="_Table_The Software CSC_cg" xfId="4311"/>
    <cellStyle name="_Table_The Software CSC_cg 2" xfId="4312"/>
    <cellStyle name="_Table_The Software CSC_cg 2_Intangibles" xfId="4313"/>
    <cellStyle name="_Table_The Software CSC_cg_Goodwill" xfId="4314"/>
    <cellStyle name="_Table_Transaction Summary" xfId="4315"/>
    <cellStyle name="_Table_vertical sort by all time high mkt cap" xfId="4316"/>
    <cellStyle name="_TableHead" xfId="4317"/>
    <cellStyle name="_TableHead_Evolution of Revenue Estimates" xfId="4318"/>
    <cellStyle name="_TableHead_Exchange Ratio Analysis" xfId="4319"/>
    <cellStyle name="_TableHead_Exchange Ratio Analysis 1 8 02" xfId="4320"/>
    <cellStyle name="_TableHead_FV of Share Prices Analysis 5" xfId="4321"/>
    <cellStyle name="_TableHead_FV Shares PF" xfId="4322"/>
    <cellStyle name="_TableHead_The Software CSC_cg" xfId="4323"/>
    <cellStyle name="_TableHead_The Software CSC_cg 2" xfId="4324"/>
    <cellStyle name="_TableHead_The Software CSC_cg 2_Intangibles" xfId="4325"/>
    <cellStyle name="_TableHead_The Software CSC_cg_Goodwill" xfId="4326"/>
    <cellStyle name="_TableHead_trance merger_plans 92" xfId="4327"/>
    <cellStyle name="_TableHead_vertical sort by all time high mkt cap" xfId="4328"/>
    <cellStyle name="_TableHeading" xfId="4329"/>
    <cellStyle name="_TableRowBorder" xfId="4330"/>
    <cellStyle name="_TableRowBorder 2" xfId="4331"/>
    <cellStyle name="_TableRowHead" xfId="4332"/>
    <cellStyle name="_TableRowHead_03  lgto merger_plans_Bid_jt" xfId="4333"/>
    <cellStyle name="_TableRowHead_03  lgto merger_plans_Bid_jt 2" xfId="4334"/>
    <cellStyle name="_TableRowHead_03  lgto merger_plans_Bid_jt 2_Intangibles" xfId="4335"/>
    <cellStyle name="_TableRowHead_03  lgto merger_plans_Bid_jt_Goodwill" xfId="4336"/>
    <cellStyle name="_TableRowHead_BMC MP" xfId="4337"/>
    <cellStyle name="_TableRowHead_Book1" xfId="4338"/>
    <cellStyle name="_TableRowHead_Contribution Analysis_02" xfId="4339"/>
    <cellStyle name="_TableRowHead_Evolution of Revenue Estimates" xfId="4340"/>
    <cellStyle name="_TableRowHead_Summary Equity Value_d" xfId="4341"/>
    <cellStyle name="_TableRowHead_Synergy_Revenue Loss Analysis" xfId="4342"/>
    <cellStyle name="_TableRowHead_The Software CSC_cg" xfId="4343"/>
    <cellStyle name="_TableRowHead_The Software CSC_cg 2" xfId="4344"/>
    <cellStyle name="_TableRowHead_The Software CSC_cg 2_Intangibles" xfId="4345"/>
    <cellStyle name="_TableRowHead_The Software CSC_cg_Goodwill" xfId="4346"/>
    <cellStyle name="_TableRowHead_vertical sort by all time high mkt cap" xfId="4347"/>
    <cellStyle name="_TableRowHeading" xfId="4348"/>
    <cellStyle name="_TableSuperHead" xfId="4349"/>
    <cellStyle name="_TableSuperHead_24400 - Trademark" xfId="4350"/>
    <cellStyle name="_TableSuperHead_Evolution of Revenue Estimates" xfId="4351"/>
    <cellStyle name="_TableSuperHead_orbitz ppa v1" xfId="4352"/>
    <cellStyle name="_TableSuperHead_Rec - Various Accruals" xfId="4353"/>
    <cellStyle name="_TableSuperHead_The Software CSC_cg" xfId="4354"/>
    <cellStyle name="_TableSuperHead_The Software CSC_cg 2" xfId="4355"/>
    <cellStyle name="_TableSuperHead_The Software CSC_cg 2_Intangibles" xfId="4356"/>
    <cellStyle name="_TableSuperHead_The Software CSC_cg_Goodwill" xfId="4357"/>
    <cellStyle name="_TableSuperHead_Transaction Summary" xfId="4358"/>
    <cellStyle name="_TableSuperHead_vertical sort by all time high mkt cap" xfId="4359"/>
    <cellStyle name="_TableSuperHeading" xfId="4360"/>
    <cellStyle name="_TableText" xfId="4361"/>
    <cellStyle name="_Vertical - Model Adjustments (2.14.04)v21" xfId="4362"/>
    <cellStyle name="_Vertical - Model Adjustments (2.14.04)v21 2" xfId="4363"/>
    <cellStyle name="_Vertical - Model Adjustments (2.14.04)v21_Accum Amort" xfId="4364"/>
    <cellStyle name="_Vertical - Model Adjustments (2.14.04)v21_AMERICAS_Cash Flow Rollforward -Monthly-Mar-10" xfId="4365"/>
    <cellStyle name="_Vertical - Model Adjustments (2.14.04)v21_Cash Flow Quarterly Schedules" xfId="4366"/>
    <cellStyle name="_Vertical - Model Adjustments (2.14.04)v21_Goodwill" xfId="4367"/>
    <cellStyle name="_Vertical - Model Adjustments (2.14.04)v21_Intangibles" xfId="4368"/>
    <cellStyle name="_テレコムハウス" xfId="4369"/>
    <cellStyle name="_テレコムハウス_1" xfId="4370"/>
    <cellStyle name="_テレコムハウス_1_Goodwill" xfId="4371"/>
    <cellStyle name="_テレコムハウス_2" xfId="4372"/>
    <cellStyle name="_テレコムハウス_2 2" xfId="4373"/>
    <cellStyle name="_テレコムハウス_2 2_Goodwill" xfId="4374"/>
    <cellStyle name="_テレコムハウス_2 3" xfId="4375"/>
    <cellStyle name="_テレコムハウス_2_Accum Amort" xfId="4376"/>
    <cellStyle name="_テレコムハウス_2_Goodwill" xfId="4377"/>
    <cellStyle name="_テレコムハウス_2_Goodwill_1" xfId="4378"/>
    <cellStyle name="_テレコムハウス_2_Intangibles" xfId="4379"/>
    <cellStyle name="_テレコムハウス_3" xfId="4380"/>
    <cellStyle name="_テレコムハウス_3_Goodwill" xfId="4381"/>
    <cellStyle name="_テレコムハウス_4" xfId="4382"/>
    <cellStyle name="_テレコムハウス_4_Goodwill" xfId="4383"/>
    <cellStyle name="_テレコムハウス_5" xfId="4384"/>
    <cellStyle name="_テレコムハウス_5_AMERICAS_Cash Flow Rollforward -Monthly-Mar-10" xfId="4385"/>
    <cellStyle name="_テレコムハウス_5_AMERICAS_Cash Flow Rollforward -Monthly-Mar-10_Goodwill" xfId="4386"/>
    <cellStyle name="_テレコムハウス_5_Cash Flow Quarterly Schedules" xfId="4387"/>
    <cellStyle name="_テレコムハウス_5_Cash Flow Quarterly Schedules_Goodwill" xfId="4388"/>
    <cellStyle name="_テレコムハウス_5_Goodwill" xfId="4389"/>
    <cellStyle name="_テレコムハウス_6" xfId="4390"/>
    <cellStyle name="_テレコムハウス_6_Goodwill" xfId="4391"/>
    <cellStyle name="_テレコムハウス_7" xfId="4392"/>
    <cellStyle name="_テレコムハウス_8" xfId="4393"/>
    <cellStyle name="_テレコムハウス_8_Goodwill" xfId="4394"/>
    <cellStyle name="_テレコムハウス_8_Vectant 3-13-02" xfId="4395"/>
    <cellStyle name="_テレコムハウス_8_Vectant 3-13-02_Goodwill" xfId="4396"/>
    <cellStyle name="_テレコムハウス_Goodwill" xfId="4397"/>
    <cellStyle name="_事業企画OpEx" xfId="4433"/>
    <cellStyle name="_事業企画OpEx_1" xfId="4434"/>
    <cellStyle name="_事業企画OpEx_1_Goodwill" xfId="4435"/>
    <cellStyle name="_事業企画OpEx_2" xfId="4436"/>
    <cellStyle name="_事業企画OpEx_2_AMERICAS_Cash Flow Rollforward -Monthly-Mar-10" xfId="4437"/>
    <cellStyle name="_事業企画OpEx_2_AMERICAS_Cash Flow Rollforward -Monthly-Mar-10_Goodwill" xfId="4438"/>
    <cellStyle name="_事業企画OpEx_2_Cash Flow Quarterly Schedules" xfId="4439"/>
    <cellStyle name="_事業企画OpEx_2_Cash Flow Quarterly Schedules_Goodwill" xfId="4440"/>
    <cellStyle name="_事業企画OpEx_2_Goodwill" xfId="4441"/>
    <cellStyle name="_事業企画OpEx_3" xfId="4442"/>
    <cellStyle name="_事業企画OpEx_4" xfId="4443"/>
    <cellStyle name="_事業企画OpEx_4_Goodwill" xfId="4444"/>
    <cellStyle name="_事業企画OpEx_4_Vectant 3-13-02" xfId="4445"/>
    <cellStyle name="_事業企画OpEx_4_Vectant 3-13-02_Goodwill" xfId="4446"/>
    <cellStyle name="_事業企画OpEx_5" xfId="4447"/>
    <cellStyle name="_事業企画OpEx_5_Goodwill" xfId="4448"/>
    <cellStyle name="_事業企画OpEx_6" xfId="4449"/>
    <cellStyle name="_事業企画OpEx_6_Goodwill" xfId="4450"/>
    <cellStyle name="_事業企画OpEx_7" xfId="4451"/>
    <cellStyle name="_事業企画OpEx_7 2" xfId="4452"/>
    <cellStyle name="_事業企画OpEx_7 2_Goodwill" xfId="4453"/>
    <cellStyle name="_事業企画OpEx_7 3" xfId="4454"/>
    <cellStyle name="_事業企画OpEx_7_Accum Amort" xfId="4455"/>
    <cellStyle name="_事業企画OpEx_7_Goodwill" xfId="4456"/>
    <cellStyle name="_事業企画OpEx_7_Goodwill_1" xfId="4457"/>
    <cellStyle name="_事業企画OpEx_7_Intangibles" xfId="4458"/>
    <cellStyle name="_事業企画OpEx_8" xfId="4459"/>
    <cellStyle name="_事業企画OpEx_8_Goodwill" xfId="4460"/>
    <cellStyle name="_事業企画OpEx_Goodwill" xfId="4461"/>
    <cellStyle name="_伝送" xfId="4553"/>
    <cellStyle name="_伝送_1" xfId="4554"/>
    <cellStyle name="_伝送_1 2" xfId="4555"/>
    <cellStyle name="_伝送_1 2_Goodwill" xfId="4556"/>
    <cellStyle name="_伝送_1 3" xfId="4557"/>
    <cellStyle name="_伝送_1_Accum Amort" xfId="4558"/>
    <cellStyle name="_伝送_1_Goodwill" xfId="4559"/>
    <cellStyle name="_伝送_1_Goodwill_1" xfId="4560"/>
    <cellStyle name="_伝送_1_Intangibles" xfId="4561"/>
    <cellStyle name="_伝送_2" xfId="4562"/>
    <cellStyle name="_伝送_2_Goodwill" xfId="4563"/>
    <cellStyle name="_伝送_3" xfId="4564"/>
    <cellStyle name="_伝送_4" xfId="4565"/>
    <cellStyle name="_伝送_4_AMERICAS_Cash Flow Rollforward -Monthly-Mar-10" xfId="4566"/>
    <cellStyle name="_伝送_4_AMERICAS_Cash Flow Rollforward -Monthly-Mar-10_Goodwill" xfId="4567"/>
    <cellStyle name="_伝送_4_Cash Flow Quarterly Schedules" xfId="4568"/>
    <cellStyle name="_伝送_4_Cash Flow Quarterly Schedules_Goodwill" xfId="4569"/>
    <cellStyle name="_伝送_4_Goodwill" xfId="4570"/>
    <cellStyle name="_伝送_5" xfId="4571"/>
    <cellStyle name="_伝送_5_Goodwill" xfId="4572"/>
    <cellStyle name="_伝送_6" xfId="4573"/>
    <cellStyle name="_伝送_6_Goodwill" xfId="4574"/>
    <cellStyle name="_伝送_7" xfId="4575"/>
    <cellStyle name="_伝送_7_Goodwill" xfId="4576"/>
    <cellStyle name="_伝送_7_Vectant 3-13-02" xfId="4577"/>
    <cellStyle name="_伝送_7_Vectant 3-13-02_Goodwill" xfId="4578"/>
    <cellStyle name="_伝送_8" xfId="4579"/>
    <cellStyle name="_伝送_8_Goodwill" xfId="4580"/>
    <cellStyle name="_伝送_Goodwill" xfId="4581"/>
    <cellStyle name="_営業２部" xfId="4493"/>
    <cellStyle name="_営業２部_Goodwill" xfId="4494"/>
    <cellStyle name="_営業一部" xfId="4495"/>
    <cellStyle name="_営業一部_1" xfId="4496"/>
    <cellStyle name="_営業一部_1_Goodwill" xfId="4497"/>
    <cellStyle name="_営業一部_2" xfId="4498"/>
    <cellStyle name="_営業一部_2 2" xfId="4499"/>
    <cellStyle name="_営業一部_2 2_Goodwill" xfId="4500"/>
    <cellStyle name="_営業一部_2 3" xfId="4501"/>
    <cellStyle name="_営業一部_2_Accum Amort" xfId="4502"/>
    <cellStyle name="_営業一部_2_Goodwill" xfId="4503"/>
    <cellStyle name="_営業一部_2_Goodwill_1" xfId="4504"/>
    <cellStyle name="_営業一部_2_Intangibles" xfId="4505"/>
    <cellStyle name="_営業一部_3" xfId="4506"/>
    <cellStyle name="_営業一部_3_Goodwill" xfId="4507"/>
    <cellStyle name="_営業一部_4" xfId="4508"/>
    <cellStyle name="_営業一部_4_Goodwill" xfId="4509"/>
    <cellStyle name="_営業一部_5" xfId="4510"/>
    <cellStyle name="_営業一部_5_AMERICAS_Cash Flow Rollforward -Monthly-Mar-10" xfId="4511"/>
    <cellStyle name="_営業一部_5_AMERICAS_Cash Flow Rollforward -Monthly-Mar-10_Goodwill" xfId="4512"/>
    <cellStyle name="_営業一部_5_Cash Flow Quarterly Schedules" xfId="4513"/>
    <cellStyle name="_営業一部_5_Cash Flow Quarterly Schedules_Goodwill" xfId="4514"/>
    <cellStyle name="_営業一部_5_Goodwill" xfId="4515"/>
    <cellStyle name="_営業一部_6" xfId="4516"/>
    <cellStyle name="_営業一部_6_Goodwill" xfId="4517"/>
    <cellStyle name="_営業一部_7" xfId="4518"/>
    <cellStyle name="_営業一部_8" xfId="4519"/>
    <cellStyle name="_営業一部_8_Goodwill" xfId="4520"/>
    <cellStyle name="_営業一部_8_Vectant 3-13-02" xfId="4521"/>
    <cellStyle name="_営業一部_8_Vectant 3-13-02_Goodwill" xfId="4522"/>
    <cellStyle name="_営業一部_Goodwill" xfId="4523"/>
    <cellStyle name="_営業予算３０７" xfId="4524"/>
    <cellStyle name="_営業予算３０７_1" xfId="4525"/>
    <cellStyle name="_営業予算３０７_1 2" xfId="4526"/>
    <cellStyle name="_営業予算３０７_1 2_Goodwill" xfId="4527"/>
    <cellStyle name="_営業予算３０７_1 3" xfId="4528"/>
    <cellStyle name="_営業予算３０７_1_Accum Amort" xfId="4529"/>
    <cellStyle name="_営業予算３０７_1_Goodwill" xfId="4530"/>
    <cellStyle name="_営業予算３０７_1_Goodwill_1" xfId="4531"/>
    <cellStyle name="_営業予算３０７_1_Intangibles" xfId="4532"/>
    <cellStyle name="_営業予算３０７_2" xfId="4533"/>
    <cellStyle name="_営業予算３０７_2_Goodwill" xfId="4534"/>
    <cellStyle name="_営業予算３０７_3" xfId="4535"/>
    <cellStyle name="_営業予算３０７_3_Goodwill" xfId="4536"/>
    <cellStyle name="_営業予算３０７_4" xfId="4537"/>
    <cellStyle name="_営業予算３０７_5" xfId="4538"/>
    <cellStyle name="_営業予算３０７_5_Goodwill" xfId="4539"/>
    <cellStyle name="_営業予算３０７_6" xfId="4540"/>
    <cellStyle name="_営業予算３０７_6_AMERICAS_Cash Flow Rollforward -Monthly-Mar-10" xfId="4541"/>
    <cellStyle name="_営業予算３０７_6_AMERICAS_Cash Flow Rollforward -Monthly-Mar-10_Goodwill" xfId="4542"/>
    <cellStyle name="_営業予算３０７_6_Cash Flow Quarterly Schedules" xfId="4543"/>
    <cellStyle name="_営業予算３０７_6_Cash Flow Quarterly Schedules_Goodwill" xfId="4544"/>
    <cellStyle name="_営業予算３０７_6_Goodwill" xfId="4545"/>
    <cellStyle name="_営業予算３０７_7" xfId="4546"/>
    <cellStyle name="_営業予算３０７_7_Goodwill" xfId="4547"/>
    <cellStyle name="_営業予算３０７_8" xfId="4548"/>
    <cellStyle name="_営業予算３０７_8_Goodwill" xfId="4549"/>
    <cellStyle name="_営業予算３０７_Goodwill" xfId="4550"/>
    <cellStyle name="_営業予算３０７_Vectant 3-13-02" xfId="4551"/>
    <cellStyle name="_営業予算３０７_Vectant 3-13-02_Goodwill" xfId="4552"/>
    <cellStyle name="_幹部要約" xfId="4398"/>
    <cellStyle name="_幹部要約_Goodwill" xfId="4399"/>
    <cellStyle name="_管理本部" xfId="4400"/>
    <cellStyle name="_管理本部_1" xfId="4401"/>
    <cellStyle name="_管理本部_1_Goodwill" xfId="4402"/>
    <cellStyle name="_管理本部_2" xfId="4403"/>
    <cellStyle name="_管理本部_2_Goodwill" xfId="4404"/>
    <cellStyle name="_管理本部_3" xfId="4405"/>
    <cellStyle name="_管理本部_3_Goodwill" xfId="4406"/>
    <cellStyle name="_管理本部_4" xfId="4407"/>
    <cellStyle name="_管理本部_4_Goodwill" xfId="4408"/>
    <cellStyle name="_管理本部_5" xfId="4409"/>
    <cellStyle name="_管理本部_6" xfId="4410"/>
    <cellStyle name="_管理本部_6 2" xfId="4411"/>
    <cellStyle name="_管理本部_6 2_Goodwill" xfId="4412"/>
    <cellStyle name="_管理本部_6 3" xfId="4413"/>
    <cellStyle name="_管理本部_6_Accum Amort" xfId="4414"/>
    <cellStyle name="_管理本部_6_Goodwill" xfId="4415"/>
    <cellStyle name="_管理本部_6_Goodwill_1" xfId="4416"/>
    <cellStyle name="_管理本部_6_Intangibles" xfId="4417"/>
    <cellStyle name="_管理本部_7" xfId="4418"/>
    <cellStyle name="_管理本部_7_Goodwill" xfId="4419"/>
    <cellStyle name="_管理本部_8" xfId="4420"/>
    <cellStyle name="_管理本部_8_Goodwill" xfId="4421"/>
    <cellStyle name="_管理本部_8_Vectant 3-13-02" xfId="4422"/>
    <cellStyle name="_管理本部_8_Vectant 3-13-02_Goodwill" xfId="4423"/>
    <cellStyle name="_管理本部_9" xfId="4424"/>
    <cellStyle name="_管理本部_9_Goodwill" xfId="4425"/>
    <cellStyle name="_管理本部_AMERICAS_Cash Flow Rollforward -Monthly-Mar-10" xfId="4426"/>
    <cellStyle name="_管理本部_AMERICAS_Cash Flow Rollforward -Monthly-Mar-10_Goodwill" xfId="4427"/>
    <cellStyle name="_管理本部_Cash Flow Quarterly Schedules" xfId="4428"/>
    <cellStyle name="_管理本部_Cash Flow Quarterly Schedules_Goodwill" xfId="4429"/>
    <cellStyle name="_管理本部_Goodwill" xfId="4430"/>
    <cellStyle name="_経費合計" xfId="4431"/>
    <cellStyle name="_経費合計_Goodwill" xfId="4432"/>
    <cellStyle name="_線路" xfId="4462"/>
    <cellStyle name="_線路_1" xfId="4463"/>
    <cellStyle name="_線路_1 2" xfId="4464"/>
    <cellStyle name="_線路_1 2_Goodwill" xfId="4465"/>
    <cellStyle name="_線路_1 3" xfId="4466"/>
    <cellStyle name="_線路_1_Accum Amort" xfId="4467"/>
    <cellStyle name="_線路_1_Goodwill" xfId="4468"/>
    <cellStyle name="_線路_1_Goodwill_1" xfId="4469"/>
    <cellStyle name="_線路_1_Intangibles" xfId="4470"/>
    <cellStyle name="_線路_2" xfId="4471"/>
    <cellStyle name="_線路_2_Goodwill" xfId="4472"/>
    <cellStyle name="_線路_3" xfId="4473"/>
    <cellStyle name="_線路_4" xfId="4474"/>
    <cellStyle name="_線路_4_AMERICAS_Cash Flow Rollforward -Monthly-Mar-10" xfId="4475"/>
    <cellStyle name="_線路_4_AMERICAS_Cash Flow Rollforward -Monthly-Mar-10_Goodwill" xfId="4476"/>
    <cellStyle name="_線路_4_Cash Flow Quarterly Schedules" xfId="4477"/>
    <cellStyle name="_線路_4_Cash Flow Quarterly Schedules_Goodwill" xfId="4478"/>
    <cellStyle name="_線路_4_Goodwill" xfId="4479"/>
    <cellStyle name="_線路_5" xfId="4480"/>
    <cellStyle name="_線路_5_Goodwill" xfId="4481"/>
    <cellStyle name="_線路_6" xfId="4482"/>
    <cellStyle name="_線路_6_Goodwill" xfId="4483"/>
    <cellStyle name="_線路_7" xfId="4484"/>
    <cellStyle name="_線路_7_Goodwill" xfId="4485"/>
    <cellStyle name="_線路_7_Vectant 3-13-02" xfId="4486"/>
    <cellStyle name="_線路_7_Vectant 3-13-02_Goodwill" xfId="4487"/>
    <cellStyle name="_線路_8" xfId="4488"/>
    <cellStyle name="_線路_8_Goodwill" xfId="4489"/>
    <cellStyle name="_線路_9" xfId="4490"/>
    <cellStyle name="_線路_9_Goodwill" xfId="4491"/>
    <cellStyle name="_線路_Goodwill" xfId="4492"/>
    <cellStyle name="£ Black" xfId="4582"/>
    <cellStyle name="£ Black 2" xfId="4583"/>
    <cellStyle name="£ Blue" xfId="4584"/>
    <cellStyle name="£ Blue 2" xfId="4585"/>
    <cellStyle name="£ BP" xfId="4586"/>
    <cellStyle name="¥ JY" xfId="4587"/>
    <cellStyle name="0" xfId="4588"/>
    <cellStyle name="0.0x" xfId="4589"/>
    <cellStyle name="0_AMERICAS_Cash Flow Rollforward -Monthly-Mar-10" xfId="4590"/>
    <cellStyle name="0_Cash Flow Quarterly Schedules" xfId="4591"/>
    <cellStyle name="000,s" xfId="4592"/>
    <cellStyle name="000,s 2" xfId="4593"/>
    <cellStyle name="1" xfId="4594"/>
    <cellStyle name="1,comma" xfId="4595"/>
    <cellStyle name="1000s1Place" xfId="4596"/>
    <cellStyle name="12" xfId="4597"/>
    <cellStyle name="1998" xfId="4598"/>
    <cellStyle name="1H" xfId="4599"/>
    <cellStyle name="1H 2" xfId="4600"/>
    <cellStyle name="1H_Accum Amort" xfId="4601"/>
    <cellStyle name="1MMs1Place" xfId="4602"/>
    <cellStyle name="1MMs2Places" xfId="4603"/>
    <cellStyle name="1N" xfId="4604"/>
    <cellStyle name="1N 2" xfId="4605"/>
    <cellStyle name="1N_Accum Amort" xfId="4606"/>
    <cellStyle name="1R" xfId="4607"/>
    <cellStyle name="1R 2" xfId="4608"/>
    <cellStyle name="1R_Accum Amort" xfId="4609"/>
    <cellStyle name="2 Decimal" xfId="4610"/>
    <cellStyle name="20% - Accent1 2" xfId="4611"/>
    <cellStyle name="20% - Accent1 2 2" xfId="4612"/>
    <cellStyle name="20% - Accent1 2 2 2" xfId="4613"/>
    <cellStyle name="20% - Accent1 2 2 3" xfId="4614"/>
    <cellStyle name="20% - Accent1 2 2_Accum Amort" xfId="4615"/>
    <cellStyle name="20% - Accent1 2 3" xfId="4616"/>
    <cellStyle name="20% - Accent1 2 4" xfId="4617"/>
    <cellStyle name="20% - Accent1 2 5" xfId="4618"/>
    <cellStyle name="20% - Accent1 2 6" xfId="4619"/>
    <cellStyle name="20% - Accent1 2 7" xfId="4620"/>
    <cellStyle name="20% - Accent1 2_Accum Amort" xfId="4621"/>
    <cellStyle name="20% - Accent2 2" xfId="4622"/>
    <cellStyle name="20% - Accent2 2 2" xfId="4623"/>
    <cellStyle name="20% - Accent2 2 2 2" xfId="4624"/>
    <cellStyle name="20% - Accent2 2 2 3" xfId="4625"/>
    <cellStyle name="20% - Accent2 2 2_Accum Amort" xfId="4626"/>
    <cellStyle name="20% - Accent2 2 3" xfId="4627"/>
    <cellStyle name="20% - Accent2 2 4" xfId="4628"/>
    <cellStyle name="20% - Accent2 2 5" xfId="4629"/>
    <cellStyle name="20% - Accent2 2 6" xfId="4630"/>
    <cellStyle name="20% - Accent2 2 7" xfId="4631"/>
    <cellStyle name="20% - Accent2 2_Accum Amort" xfId="4632"/>
    <cellStyle name="20% - Accent3 2" xfId="4633"/>
    <cellStyle name="20% - Accent3 2 2" xfId="4634"/>
    <cellStyle name="20% - Accent3 2 2 2" xfId="4635"/>
    <cellStyle name="20% - Accent3 2 2 3" xfId="4636"/>
    <cellStyle name="20% - Accent3 2 2_Accum Amort" xfId="4637"/>
    <cellStyle name="20% - Accent3 2 3" xfId="4638"/>
    <cellStyle name="20% - Accent3 2 4" xfId="4639"/>
    <cellStyle name="20% - Accent3 2 5" xfId="4640"/>
    <cellStyle name="20% - Accent3 2 6" xfId="4641"/>
    <cellStyle name="20% - Accent3 2 7" xfId="4642"/>
    <cellStyle name="20% - Accent3 2_Accum Amort" xfId="4643"/>
    <cellStyle name="20% - Accent4 2" xfId="4644"/>
    <cellStyle name="20% - Accent4 2 2" xfId="4645"/>
    <cellStyle name="20% - Accent4 2 2 2" xfId="4646"/>
    <cellStyle name="20% - Accent4 2 2 3" xfId="4647"/>
    <cellStyle name="20% - Accent4 2 2_Accum Amort" xfId="4648"/>
    <cellStyle name="20% - Accent4 2 3" xfId="4649"/>
    <cellStyle name="20% - Accent4 2 4" xfId="4650"/>
    <cellStyle name="20% - Accent4 2 5" xfId="4651"/>
    <cellStyle name="20% - Accent4 2 6" xfId="4652"/>
    <cellStyle name="20% - Accent4 2 7" xfId="4653"/>
    <cellStyle name="20% - Accent4 2_Accum Amort" xfId="4654"/>
    <cellStyle name="20% - Accent5 2" xfId="4655"/>
    <cellStyle name="20% - Accent5 2 2" xfId="4656"/>
    <cellStyle name="20% - Accent5 2 3" xfId="4657"/>
    <cellStyle name="20% - Accent5 2_Accum Amort" xfId="4658"/>
    <cellStyle name="20% - Accent5 3" xfId="4659"/>
    <cellStyle name="20% - Accent5 4" xfId="4660"/>
    <cellStyle name="20% - Accent5 5" xfId="4661"/>
    <cellStyle name="20% - Accent5 6" xfId="4662"/>
    <cellStyle name="20% - Accent5 7" xfId="4663"/>
    <cellStyle name="20% - Accent6 2" xfId="4664"/>
    <cellStyle name="20% - Accent6 2 2" xfId="4665"/>
    <cellStyle name="20% - Accent6 2 3" xfId="4666"/>
    <cellStyle name="20% - Accent6 2_Accum Amort" xfId="4667"/>
    <cellStyle name="20% - Accent6 3" xfId="4668"/>
    <cellStyle name="20% - Accent6 4" xfId="4669"/>
    <cellStyle name="20% - Accent6 5" xfId="4670"/>
    <cellStyle name="20% - Accent6 6" xfId="4671"/>
    <cellStyle name="20% - Accent6 7" xfId="4672"/>
    <cellStyle name="20% - Akzent1" xfId="4673"/>
    <cellStyle name="20% - Akzent2" xfId="4674"/>
    <cellStyle name="20% - Akzent2 2" xfId="4675"/>
    <cellStyle name="20% - Akzent3" xfId="4676"/>
    <cellStyle name="20% - Akzent4" xfId="4677"/>
    <cellStyle name="20% - Akzent4 2" xfId="4678"/>
    <cellStyle name="20% - Akzent5" xfId="4679"/>
    <cellStyle name="20% - Akzent6" xfId="4680"/>
    <cellStyle name="2H" xfId="4681"/>
    <cellStyle name="2H 2" xfId="4682"/>
    <cellStyle name="2H_Accum Amort" xfId="4683"/>
    <cellStyle name="2N" xfId="4684"/>
    <cellStyle name="2N 2" xfId="4685"/>
    <cellStyle name="2N_Accum Amort" xfId="4686"/>
    <cellStyle name="2R" xfId="4687"/>
    <cellStyle name="2R 2" xfId="4688"/>
    <cellStyle name="2R_Accum Amort" xfId="4689"/>
    <cellStyle name="40% - Accent1 2" xfId="4690"/>
    <cellStyle name="40% - Accent1 2 2" xfId="4691"/>
    <cellStyle name="40% - Accent1 2 3" xfId="4692"/>
    <cellStyle name="40% - Accent1 2_Accum Amort" xfId="4693"/>
    <cellStyle name="40% - Accent1 3" xfId="4694"/>
    <cellStyle name="40% - Accent1 4" xfId="4695"/>
    <cellStyle name="40% - Accent1 5" xfId="4696"/>
    <cellStyle name="40% - Accent1 6" xfId="4697"/>
    <cellStyle name="40% - Accent1 7" xfId="4698"/>
    <cellStyle name="40% - Accent2 2" xfId="4699"/>
    <cellStyle name="40% - Accent2 2 2" xfId="4700"/>
    <cellStyle name="40% - Accent2 2 3" xfId="4701"/>
    <cellStyle name="40% - Accent2 2_Accum Amort" xfId="4702"/>
    <cellStyle name="40% - Accent2 3" xfId="4703"/>
    <cellStyle name="40% - Accent2 4" xfId="4704"/>
    <cellStyle name="40% - Accent2 5" xfId="4705"/>
    <cellStyle name="40% - Accent2 6" xfId="4706"/>
    <cellStyle name="40% - Accent2 7" xfId="4707"/>
    <cellStyle name="40% - Accent3 2" xfId="4708"/>
    <cellStyle name="40% - Accent3 2 2" xfId="4709"/>
    <cellStyle name="40% - Accent3 2 2 2" xfId="4710"/>
    <cellStyle name="40% - Accent3 2 2 3" xfId="4711"/>
    <cellStyle name="40% - Accent3 2 2_Accum Amort" xfId="4712"/>
    <cellStyle name="40% - Accent3 2 3" xfId="4713"/>
    <cellStyle name="40% - Accent3 2 4" xfId="4714"/>
    <cellStyle name="40% - Accent3 2 5" xfId="4715"/>
    <cellStyle name="40% - Accent3 2 6" xfId="4716"/>
    <cellStyle name="40% - Accent3 2 7" xfId="4717"/>
    <cellStyle name="40% - Accent3 2_Accum Amort" xfId="4718"/>
    <cellStyle name="40% - Accent4 2" xfId="4719"/>
    <cellStyle name="40% - Accent4 2 2" xfId="4720"/>
    <cellStyle name="40% - Accent4 2 3" xfId="4721"/>
    <cellStyle name="40% - Accent4 2_Accum Amort" xfId="4722"/>
    <cellStyle name="40% - Accent4 3" xfId="4723"/>
    <cellStyle name="40% - Accent4 4" xfId="4724"/>
    <cellStyle name="40% - Accent4 5" xfId="4725"/>
    <cellStyle name="40% - Accent4 6" xfId="4726"/>
    <cellStyle name="40% - Accent4 7" xfId="4727"/>
    <cellStyle name="40% - Accent5 2" xfId="4728"/>
    <cellStyle name="40% - Accent5 2 2" xfId="4729"/>
    <cellStyle name="40% - Accent5 2 3" xfId="4730"/>
    <cellStyle name="40% - Accent5 2_Accum Amort" xfId="4731"/>
    <cellStyle name="40% - Accent5 3" xfId="4732"/>
    <cellStyle name="40% - Accent5 4" xfId="4733"/>
    <cellStyle name="40% - Accent5 5" xfId="4734"/>
    <cellStyle name="40% - Accent5 6" xfId="4735"/>
    <cellStyle name="40% - Accent5 7" xfId="4736"/>
    <cellStyle name="40% - Accent6 2" xfId="4737"/>
    <cellStyle name="40% - Accent6 2 2" xfId="4738"/>
    <cellStyle name="40% - Accent6 2 3" xfId="4739"/>
    <cellStyle name="40% - Accent6 2_Accum Amort" xfId="4740"/>
    <cellStyle name="40% - Accent6 3" xfId="4741"/>
    <cellStyle name="40% - Accent6 4" xfId="4742"/>
    <cellStyle name="40% - Accent6 5" xfId="4743"/>
    <cellStyle name="40% - Accent6 6" xfId="4744"/>
    <cellStyle name="40% - Accent6 7" xfId="4745"/>
    <cellStyle name="40% - Akzent1" xfId="4746"/>
    <cellStyle name="40% - Akzent2" xfId="4747"/>
    <cellStyle name="40% - Akzent3" xfId="4748"/>
    <cellStyle name="40% - Akzent4" xfId="4749"/>
    <cellStyle name="40% - Akzent5" xfId="4750"/>
    <cellStyle name="40% - Akzent6" xfId="4751"/>
    <cellStyle name="6-0" xfId="11093"/>
    <cellStyle name="60% - Accent3 2" xfId="4752"/>
    <cellStyle name="60% - Accent4 2" xfId="4753"/>
    <cellStyle name="60% - Accent6 2" xfId="4754"/>
    <cellStyle name="60% - Akzent1" xfId="4755"/>
    <cellStyle name="60% - Akzent2" xfId="4756"/>
    <cellStyle name="60% - Akzent3" xfId="4757"/>
    <cellStyle name="60% - Akzent4" xfId="4758"/>
    <cellStyle name="60% - Akzent5" xfId="4759"/>
    <cellStyle name="60% - Akzent6" xfId="4760"/>
    <cellStyle name="9" xfId="4761"/>
    <cellStyle name="9_Amortization" xfId="4762"/>
    <cellStyle name="9_Amortization_AMERICAS_Cash Flow Rollforward -Monthly-Mar-10" xfId="4763"/>
    <cellStyle name="9_Amortization_Cash Flow Quarterly Schedules" xfId="4764"/>
    <cellStyle name="A pts" xfId="4765"/>
    <cellStyle name="ac" xfId="4766"/>
    <cellStyle name="accounting" xfId="4767"/>
    <cellStyle name="Accounting Dollar" xfId="4768"/>
    <cellStyle name="Accounting Dollar (Double)" xfId="4769"/>
    <cellStyle name="accounting_Academy Analysis V8" xfId="4770"/>
    <cellStyle name="AcctgDollrDash0" xfId="4771"/>
    <cellStyle name="Across" xfId="4772"/>
    <cellStyle name="active" xfId="4773"/>
    <cellStyle name="active 2" xfId="4774"/>
    <cellStyle name="active_Accum Amort" xfId="4775"/>
    <cellStyle name="Actual" xfId="4776"/>
    <cellStyle name="Actual 2" xfId="4777"/>
    <cellStyle name="Actual Date" xfId="4778"/>
    <cellStyle name="Actual Date 2" xfId="4779"/>
    <cellStyle name="Akzent1 2" xfId="4780"/>
    <cellStyle name="Akzent2 2" xfId="4781"/>
    <cellStyle name="Akzent3 2" xfId="4782"/>
    <cellStyle name="Akzent4 2" xfId="4783"/>
    <cellStyle name="Akzent5 2" xfId="4784"/>
    <cellStyle name="Akzent6 2" xfId="4785"/>
    <cellStyle name="Amount [.0]" xfId="4786"/>
    <cellStyle name="Amount [.0] 2" xfId="4787"/>
    <cellStyle name="Amount [.0MM]" xfId="4788"/>
    <cellStyle name="Amount [.0MM] 2" xfId="4789"/>
    <cellStyle name="Amount [0]" xfId="4790"/>
    <cellStyle name="Amount [0] 2" xfId="4791"/>
    <cellStyle name="Amount [0MM]" xfId="4792"/>
    <cellStyle name="Amount [0MM] 2" xfId="4793"/>
    <cellStyle name="Andre's Title" xfId="4794"/>
    <cellStyle name="Ann'l_Incr" xfId="4795"/>
    <cellStyle name="args.style" xfId="4796"/>
    <cellStyle name="Arial 10" xfId="4797"/>
    <cellStyle name="Arial 10 2" xfId="4798"/>
    <cellStyle name="Arial 10 3" xfId="4799"/>
    <cellStyle name="Arial 10_Accum Amort" xfId="4800"/>
    <cellStyle name="Arial 12" xfId="4801"/>
    <cellStyle name="Assumption" xfId="4802"/>
    <cellStyle name="Assumption 10" xfId="4803"/>
    <cellStyle name="Assumption 10 2" xfId="4804"/>
    <cellStyle name="Assumption 10 2 2" xfId="4805"/>
    <cellStyle name="Assumption 10 2 2 2" xfId="4806"/>
    <cellStyle name="Assumption 10 2 2 2 2" xfId="4807"/>
    <cellStyle name="Assumption 10 2 2 3" xfId="4808"/>
    <cellStyle name="Assumption 10 2 3" xfId="4809"/>
    <cellStyle name="Assumption 10 2 3 2" xfId="4810"/>
    <cellStyle name="Assumption 10 2 4" xfId="4811"/>
    <cellStyle name="Assumption 10 2 4 2" xfId="4812"/>
    <cellStyle name="Assumption 10 2 5" xfId="4813"/>
    <cellStyle name="Assumption 10 3" xfId="4814"/>
    <cellStyle name="Assumption 10 3 2" xfId="4815"/>
    <cellStyle name="Assumption 10 3 2 2" xfId="4816"/>
    <cellStyle name="Assumption 10 3 3" xfId="4817"/>
    <cellStyle name="Assumption 10 4" xfId="4818"/>
    <cellStyle name="Assumption 10 4 2" xfId="4819"/>
    <cellStyle name="Assumption 10 5" xfId="4820"/>
    <cellStyle name="Assumption 10 5 2" xfId="4821"/>
    <cellStyle name="Assumption 10 6" xfId="4822"/>
    <cellStyle name="Assumption 11" xfId="4823"/>
    <cellStyle name="Assumption 11 2" xfId="4824"/>
    <cellStyle name="Assumption 11 2 2" xfId="4825"/>
    <cellStyle name="Assumption 11 2 2 2" xfId="4826"/>
    <cellStyle name="Assumption 11 2 3" xfId="4827"/>
    <cellStyle name="Assumption 11 3" xfId="4828"/>
    <cellStyle name="Assumption 11 3 2" xfId="4829"/>
    <cellStyle name="Assumption 11 4" xfId="4830"/>
    <cellStyle name="Assumption 11 4 2" xfId="4831"/>
    <cellStyle name="Assumption 11 5" xfId="4832"/>
    <cellStyle name="Assumption 12" xfId="4833"/>
    <cellStyle name="Assumption 12 2" xfId="4834"/>
    <cellStyle name="Assumption 12 2 2" xfId="4835"/>
    <cellStyle name="Assumption 12 2 2 2" xfId="4836"/>
    <cellStyle name="Assumption 12 2 3" xfId="4837"/>
    <cellStyle name="Assumption 12 3" xfId="4838"/>
    <cellStyle name="Assumption 12 3 2" xfId="4839"/>
    <cellStyle name="Assumption 12 4" xfId="4840"/>
    <cellStyle name="Assumption 12 4 2" xfId="4841"/>
    <cellStyle name="Assumption 12 5" xfId="4842"/>
    <cellStyle name="Assumption 13" xfId="4843"/>
    <cellStyle name="Assumption 13 2" xfId="4844"/>
    <cellStyle name="Assumption 13 2 2" xfId="4845"/>
    <cellStyle name="Assumption 13 3" xfId="4846"/>
    <cellStyle name="Assumption 14" xfId="4847"/>
    <cellStyle name="Assumption 14 2" xfId="4848"/>
    <cellStyle name="Assumption 15" xfId="4849"/>
    <cellStyle name="Assumption 15 2" xfId="4850"/>
    <cellStyle name="Assumption 16" xfId="4851"/>
    <cellStyle name="Assumption 2" xfId="4852"/>
    <cellStyle name="Assumption 2 2" xfId="4853"/>
    <cellStyle name="Assumption 2 2 2" xfId="4854"/>
    <cellStyle name="Assumption 2 2 2 2" xfId="4855"/>
    <cellStyle name="Assumption 2 2 2 2 2" xfId="4856"/>
    <cellStyle name="Assumption 2 2 2 3" xfId="4857"/>
    <cellStyle name="Assumption 2 2 3" xfId="4858"/>
    <cellStyle name="Assumption 2 2 3 2" xfId="4859"/>
    <cellStyle name="Assumption 2 2 4" xfId="4860"/>
    <cellStyle name="Assumption 2 2 4 2" xfId="4861"/>
    <cellStyle name="Assumption 2 2 5" xfId="4862"/>
    <cellStyle name="Assumption 2 3" xfId="4863"/>
    <cellStyle name="Assumption 2 3 2" xfId="4864"/>
    <cellStyle name="Assumption 2 3 2 2" xfId="4865"/>
    <cellStyle name="Assumption 2 3 3" xfId="4866"/>
    <cellStyle name="Assumption 2 4" xfId="4867"/>
    <cellStyle name="Assumption 2 4 2" xfId="4868"/>
    <cellStyle name="Assumption 2 5" xfId="4869"/>
    <cellStyle name="Assumption 2 5 2" xfId="4870"/>
    <cellStyle name="Assumption 2 6" xfId="4871"/>
    <cellStyle name="Assumption 3" xfId="4872"/>
    <cellStyle name="Assumption 3 2" xfId="4873"/>
    <cellStyle name="Assumption 3 2 2" xfId="4874"/>
    <cellStyle name="Assumption 3 2 2 2" xfId="4875"/>
    <cellStyle name="Assumption 3 2 2 2 2" xfId="4876"/>
    <cellStyle name="Assumption 3 2 2 3" xfId="4877"/>
    <cellStyle name="Assumption 3 2 3" xfId="4878"/>
    <cellStyle name="Assumption 3 2 3 2" xfId="4879"/>
    <cellStyle name="Assumption 3 2 4" xfId="4880"/>
    <cellStyle name="Assumption 3 2 4 2" xfId="4881"/>
    <cellStyle name="Assumption 3 2 5" xfId="4882"/>
    <cellStyle name="Assumption 3 3" xfId="4883"/>
    <cellStyle name="Assumption 3 3 2" xfId="4884"/>
    <cellStyle name="Assumption 3 3 2 2" xfId="4885"/>
    <cellStyle name="Assumption 3 3 3" xfId="4886"/>
    <cellStyle name="Assumption 3 4" xfId="4887"/>
    <cellStyle name="Assumption 3 4 2" xfId="4888"/>
    <cellStyle name="Assumption 3 5" xfId="4889"/>
    <cellStyle name="Assumption 3 5 2" xfId="4890"/>
    <cellStyle name="Assumption 3 6" xfId="4891"/>
    <cellStyle name="Assumption 4" xfId="4892"/>
    <cellStyle name="Assumption 4 2" xfId="4893"/>
    <cellStyle name="Assumption 4 2 2" xfId="4894"/>
    <cellStyle name="Assumption 4 2 2 2" xfId="4895"/>
    <cellStyle name="Assumption 4 2 2 2 2" xfId="4896"/>
    <cellStyle name="Assumption 4 2 2 3" xfId="4897"/>
    <cellStyle name="Assumption 4 2 3" xfId="4898"/>
    <cellStyle name="Assumption 4 2 3 2" xfId="4899"/>
    <cellStyle name="Assumption 4 2 4" xfId="4900"/>
    <cellStyle name="Assumption 4 2 4 2" xfId="4901"/>
    <cellStyle name="Assumption 4 2 5" xfId="4902"/>
    <cellStyle name="Assumption 4 3" xfId="4903"/>
    <cellStyle name="Assumption 4 3 2" xfId="4904"/>
    <cellStyle name="Assumption 4 3 2 2" xfId="4905"/>
    <cellStyle name="Assumption 4 3 3" xfId="4906"/>
    <cellStyle name="Assumption 4 4" xfId="4907"/>
    <cellStyle name="Assumption 4 4 2" xfId="4908"/>
    <cellStyle name="Assumption 4 5" xfId="4909"/>
    <cellStyle name="Assumption 4 5 2" xfId="4910"/>
    <cellStyle name="Assumption 4 6" xfId="4911"/>
    <cellStyle name="Assumption 5" xfId="4912"/>
    <cellStyle name="Assumption 5 2" xfId="4913"/>
    <cellStyle name="Assumption 5 2 2" xfId="4914"/>
    <cellStyle name="Assumption 5 2 2 2" xfId="4915"/>
    <cellStyle name="Assumption 5 2 2 2 2" xfId="4916"/>
    <cellStyle name="Assumption 5 2 2 3" xfId="4917"/>
    <cellStyle name="Assumption 5 2 3" xfId="4918"/>
    <cellStyle name="Assumption 5 2 3 2" xfId="4919"/>
    <cellStyle name="Assumption 5 2 4" xfId="4920"/>
    <cellStyle name="Assumption 5 2 4 2" xfId="4921"/>
    <cellStyle name="Assumption 5 2 5" xfId="4922"/>
    <cellStyle name="Assumption 5 3" xfId="4923"/>
    <cellStyle name="Assumption 5 3 2" xfId="4924"/>
    <cellStyle name="Assumption 5 3 2 2" xfId="4925"/>
    <cellStyle name="Assumption 5 3 3" xfId="4926"/>
    <cellStyle name="Assumption 5 4" xfId="4927"/>
    <cellStyle name="Assumption 5 4 2" xfId="4928"/>
    <cellStyle name="Assumption 5 5" xfId="4929"/>
    <cellStyle name="Assumption 5 5 2" xfId="4930"/>
    <cellStyle name="Assumption 5 6" xfId="4931"/>
    <cellStyle name="Assumption 6" xfId="4932"/>
    <cellStyle name="Assumption 6 2" xfId="4933"/>
    <cellStyle name="Assumption 6 2 2" xfId="4934"/>
    <cellStyle name="Assumption 6 2 2 2" xfId="4935"/>
    <cellStyle name="Assumption 6 2 2 2 2" xfId="4936"/>
    <cellStyle name="Assumption 6 2 2 3" xfId="4937"/>
    <cellStyle name="Assumption 6 2 3" xfId="4938"/>
    <cellStyle name="Assumption 6 2 3 2" xfId="4939"/>
    <cellStyle name="Assumption 6 2 4" xfId="4940"/>
    <cellStyle name="Assumption 6 2 4 2" xfId="4941"/>
    <cellStyle name="Assumption 6 2 5" xfId="4942"/>
    <cellStyle name="Assumption 6 3" xfId="4943"/>
    <cellStyle name="Assumption 6 3 2" xfId="4944"/>
    <cellStyle name="Assumption 6 3 2 2" xfId="4945"/>
    <cellStyle name="Assumption 6 3 3" xfId="4946"/>
    <cellStyle name="Assumption 6 4" xfId="4947"/>
    <cellStyle name="Assumption 6 4 2" xfId="4948"/>
    <cellStyle name="Assumption 6 5" xfId="4949"/>
    <cellStyle name="Assumption 6 5 2" xfId="4950"/>
    <cellStyle name="Assumption 6 6" xfId="4951"/>
    <cellStyle name="Assumption 7" xfId="4952"/>
    <cellStyle name="Assumption 7 2" xfId="4953"/>
    <cellStyle name="Assumption 7 2 2" xfId="4954"/>
    <cellStyle name="Assumption 7 2 2 2" xfId="4955"/>
    <cellStyle name="Assumption 7 2 2 2 2" xfId="4956"/>
    <cellStyle name="Assumption 7 2 2 3" xfId="4957"/>
    <cellStyle name="Assumption 7 2 3" xfId="4958"/>
    <cellStyle name="Assumption 7 2 3 2" xfId="4959"/>
    <cellStyle name="Assumption 7 2 4" xfId="4960"/>
    <cellStyle name="Assumption 7 2 4 2" xfId="4961"/>
    <cellStyle name="Assumption 7 2 5" xfId="4962"/>
    <cellStyle name="Assumption 7 3" xfId="4963"/>
    <cellStyle name="Assumption 7 3 2" xfId="4964"/>
    <cellStyle name="Assumption 7 3 2 2" xfId="4965"/>
    <cellStyle name="Assumption 7 3 3" xfId="4966"/>
    <cellStyle name="Assumption 7 4" xfId="4967"/>
    <cellStyle name="Assumption 7 4 2" xfId="4968"/>
    <cellStyle name="Assumption 7 5" xfId="4969"/>
    <cellStyle name="Assumption 7 5 2" xfId="4970"/>
    <cellStyle name="Assumption 7 6" xfId="4971"/>
    <cellStyle name="Assumption 8" xfId="4972"/>
    <cellStyle name="Assumption 8 2" xfId="4973"/>
    <cellStyle name="Assumption 8 2 2" xfId="4974"/>
    <cellStyle name="Assumption 8 2 2 2" xfId="4975"/>
    <cellStyle name="Assumption 8 2 2 2 2" xfId="4976"/>
    <cellStyle name="Assumption 8 2 2 3" xfId="4977"/>
    <cellStyle name="Assumption 8 2 3" xfId="4978"/>
    <cellStyle name="Assumption 8 2 3 2" xfId="4979"/>
    <cellStyle name="Assumption 8 2 4" xfId="4980"/>
    <cellStyle name="Assumption 8 2 4 2" xfId="4981"/>
    <cellStyle name="Assumption 8 2 5" xfId="4982"/>
    <cellStyle name="Assumption 8 3" xfId="4983"/>
    <cellStyle name="Assumption 8 3 2" xfId="4984"/>
    <cellStyle name="Assumption 8 3 2 2" xfId="4985"/>
    <cellStyle name="Assumption 8 3 3" xfId="4986"/>
    <cellStyle name="Assumption 8 4" xfId="4987"/>
    <cellStyle name="Assumption 8 4 2" xfId="4988"/>
    <cellStyle name="Assumption 8 5" xfId="4989"/>
    <cellStyle name="Assumption 8 5 2" xfId="4990"/>
    <cellStyle name="Assumption 8 6" xfId="4991"/>
    <cellStyle name="Assumption 9" xfId="4992"/>
    <cellStyle name="Assumption 9 2" xfId="4993"/>
    <cellStyle name="Assumption 9 2 2" xfId="4994"/>
    <cellStyle name="Assumption 9 2 2 2" xfId="4995"/>
    <cellStyle name="Assumption 9 2 2 2 2" xfId="4996"/>
    <cellStyle name="Assumption 9 2 2 3" xfId="4997"/>
    <cellStyle name="Assumption 9 2 3" xfId="4998"/>
    <cellStyle name="Assumption 9 2 3 2" xfId="4999"/>
    <cellStyle name="Assumption 9 2 4" xfId="5000"/>
    <cellStyle name="Assumption 9 2 4 2" xfId="5001"/>
    <cellStyle name="Assumption 9 2 5" xfId="5002"/>
    <cellStyle name="Assumption 9 3" xfId="5003"/>
    <cellStyle name="Assumption 9 3 2" xfId="5004"/>
    <cellStyle name="Assumption 9 3 2 2" xfId="5005"/>
    <cellStyle name="Assumption 9 3 3" xfId="5006"/>
    <cellStyle name="Assumption 9 4" xfId="5007"/>
    <cellStyle name="Assumption 9 4 2" xfId="5008"/>
    <cellStyle name="Assumption 9 5" xfId="5009"/>
    <cellStyle name="Assumption 9 5 2" xfId="5010"/>
    <cellStyle name="Assumption 9 6" xfId="5011"/>
    <cellStyle name="Ausgabe 10" xfId="5012"/>
    <cellStyle name="Ausgabe 10 2" xfId="5013"/>
    <cellStyle name="Ausgabe 11" xfId="5014"/>
    <cellStyle name="Ausgabe 11 2" xfId="5015"/>
    <cellStyle name="Ausgabe 12" xfId="5016"/>
    <cellStyle name="Ausgabe 12 2" xfId="5017"/>
    <cellStyle name="Ausgabe 13" xfId="5018"/>
    <cellStyle name="Ausgabe 13 2" xfId="5019"/>
    <cellStyle name="Ausgabe 14" xfId="5020"/>
    <cellStyle name="Ausgabe 14 2" xfId="5021"/>
    <cellStyle name="Ausgabe 15" xfId="5022"/>
    <cellStyle name="Ausgabe 15 2" xfId="5023"/>
    <cellStyle name="Ausgabe 16" xfId="5024"/>
    <cellStyle name="Ausgabe 16 2" xfId="5025"/>
    <cellStyle name="Ausgabe 17" xfId="5026"/>
    <cellStyle name="Ausgabe 17 2" xfId="5027"/>
    <cellStyle name="Ausgabe 18" xfId="5028"/>
    <cellStyle name="Ausgabe 18 2" xfId="5029"/>
    <cellStyle name="Ausgabe 19" xfId="5030"/>
    <cellStyle name="Ausgabe 19 2" xfId="5031"/>
    <cellStyle name="Ausgabe 2" xfId="5032"/>
    <cellStyle name="Ausgabe 2 2" xfId="5033"/>
    <cellStyle name="Ausgabe 2 2 2" xfId="5034"/>
    <cellStyle name="Ausgabe 2 2 2 2" xfId="5035"/>
    <cellStyle name="Ausgabe 2 2 3" xfId="5036"/>
    <cellStyle name="Ausgabe 2 2 3 2" xfId="5037"/>
    <cellStyle name="Ausgabe 2 3" xfId="5038"/>
    <cellStyle name="Ausgabe 2 3 2" xfId="5039"/>
    <cellStyle name="Ausgabe 2 3 2 2" xfId="5040"/>
    <cellStyle name="Ausgabe 2 3 3" xfId="5041"/>
    <cellStyle name="Ausgabe 2 3 3 2" xfId="5042"/>
    <cellStyle name="Ausgabe 2 4" xfId="5043"/>
    <cellStyle name="Ausgabe 2 4 2" xfId="5044"/>
    <cellStyle name="Ausgabe 2 4 2 2" xfId="5045"/>
    <cellStyle name="Ausgabe 2 4 3" xfId="5046"/>
    <cellStyle name="Ausgabe 2 4 3 2" xfId="5047"/>
    <cellStyle name="Ausgabe 2 4 4" xfId="5048"/>
    <cellStyle name="Ausgabe 2 5" xfId="5049"/>
    <cellStyle name="Ausgabe 2 5 2" xfId="5050"/>
    <cellStyle name="Ausgabe 2 5 2 2" xfId="5051"/>
    <cellStyle name="Ausgabe 2 5 3" xfId="5052"/>
    <cellStyle name="Ausgabe 2 5 3 2" xfId="5053"/>
    <cellStyle name="Ausgabe 2 5 4" xfId="5054"/>
    <cellStyle name="Ausgabe 2 6" xfId="5055"/>
    <cellStyle name="Ausgabe 2 6 2" xfId="5056"/>
    <cellStyle name="Ausgabe 20" xfId="5057"/>
    <cellStyle name="Ausgabe 20 2" xfId="5058"/>
    <cellStyle name="Ausgabe 21" xfId="5059"/>
    <cellStyle name="Ausgabe 21 2" xfId="5060"/>
    <cellStyle name="Ausgabe 22" xfId="5061"/>
    <cellStyle name="Ausgabe 22 2" xfId="5062"/>
    <cellStyle name="Ausgabe 23" xfId="5063"/>
    <cellStyle name="Ausgabe 23 2" xfId="5064"/>
    <cellStyle name="Ausgabe 24" xfId="5065"/>
    <cellStyle name="Ausgabe 24 2" xfId="5066"/>
    <cellStyle name="Ausgabe 25" xfId="5067"/>
    <cellStyle name="Ausgabe 25 2" xfId="5068"/>
    <cellStyle name="Ausgabe 26" xfId="5069"/>
    <cellStyle name="Ausgabe 26 2" xfId="5070"/>
    <cellStyle name="Ausgabe 27" xfId="5071"/>
    <cellStyle name="Ausgabe 27 2" xfId="5072"/>
    <cellStyle name="Ausgabe 28" xfId="5073"/>
    <cellStyle name="Ausgabe 29" xfId="5074"/>
    <cellStyle name="Ausgabe 3" xfId="5075"/>
    <cellStyle name="Ausgabe 3 2" xfId="5076"/>
    <cellStyle name="Ausgabe 3 2 2" xfId="5077"/>
    <cellStyle name="Ausgabe 3 2 2 2" xfId="5078"/>
    <cellStyle name="Ausgabe 3 2 3" xfId="5079"/>
    <cellStyle name="Ausgabe 3 2 3 2" xfId="5080"/>
    <cellStyle name="Ausgabe 3 3" xfId="5081"/>
    <cellStyle name="Ausgabe 3 3 2" xfId="5082"/>
    <cellStyle name="Ausgabe 3 3 2 2" xfId="5083"/>
    <cellStyle name="Ausgabe 3 3 3" xfId="5084"/>
    <cellStyle name="Ausgabe 3 3 3 2" xfId="5085"/>
    <cellStyle name="Ausgabe 3 4" xfId="5086"/>
    <cellStyle name="Ausgabe 3 4 2" xfId="5087"/>
    <cellStyle name="Ausgabe 3 4 2 2" xfId="5088"/>
    <cellStyle name="Ausgabe 3 4 3" xfId="5089"/>
    <cellStyle name="Ausgabe 3 4 3 2" xfId="5090"/>
    <cellStyle name="Ausgabe 3 4 4" xfId="5091"/>
    <cellStyle name="Ausgabe 3 5" xfId="5092"/>
    <cellStyle name="Ausgabe 3 5 2" xfId="5093"/>
    <cellStyle name="Ausgabe 3 5 2 2" xfId="5094"/>
    <cellStyle name="Ausgabe 3 5 3" xfId="5095"/>
    <cellStyle name="Ausgabe 3 5 3 2" xfId="5096"/>
    <cellStyle name="Ausgabe 3 5 4" xfId="5097"/>
    <cellStyle name="Ausgabe 3 6" xfId="5098"/>
    <cellStyle name="Ausgabe 3 6 2" xfId="5099"/>
    <cellStyle name="Ausgabe 30" xfId="5100"/>
    <cellStyle name="Ausgabe 4" xfId="5101"/>
    <cellStyle name="Ausgabe 4 2" xfId="5102"/>
    <cellStyle name="Ausgabe 4 2 2" xfId="5103"/>
    <cellStyle name="Ausgabe 4 2 2 2" xfId="5104"/>
    <cellStyle name="Ausgabe 4 2 3" xfId="5105"/>
    <cellStyle name="Ausgabe 4 2 3 2" xfId="5106"/>
    <cellStyle name="Ausgabe 4 3" xfId="5107"/>
    <cellStyle name="Ausgabe 4 3 2" xfId="5108"/>
    <cellStyle name="Ausgabe 4 3 2 2" xfId="5109"/>
    <cellStyle name="Ausgabe 4 3 3" xfId="5110"/>
    <cellStyle name="Ausgabe 4 3 3 2" xfId="5111"/>
    <cellStyle name="Ausgabe 4 4" xfId="5112"/>
    <cellStyle name="Ausgabe 4 4 2" xfId="5113"/>
    <cellStyle name="Ausgabe 4 4 2 2" xfId="5114"/>
    <cellStyle name="Ausgabe 4 4 3" xfId="5115"/>
    <cellStyle name="Ausgabe 4 4 3 2" xfId="5116"/>
    <cellStyle name="Ausgabe 4 4 4" xfId="5117"/>
    <cellStyle name="Ausgabe 4 5" xfId="5118"/>
    <cellStyle name="Ausgabe 4 5 2" xfId="5119"/>
    <cellStyle name="Ausgabe 4 5 2 2" xfId="5120"/>
    <cellStyle name="Ausgabe 4 5 3" xfId="5121"/>
    <cellStyle name="Ausgabe 4 5 3 2" xfId="5122"/>
    <cellStyle name="Ausgabe 4 5 4" xfId="5123"/>
    <cellStyle name="Ausgabe 4 6" xfId="5124"/>
    <cellStyle name="Ausgabe 4 6 2" xfId="5125"/>
    <cellStyle name="Ausgabe 4 7" xfId="5126"/>
    <cellStyle name="Ausgabe 4 7 2" xfId="5127"/>
    <cellStyle name="Ausgabe 4 8" xfId="5128"/>
    <cellStyle name="Ausgabe 5" xfId="5129"/>
    <cellStyle name="Ausgabe 5 2" xfId="5130"/>
    <cellStyle name="Ausgabe 5 2 2" xfId="5131"/>
    <cellStyle name="Ausgabe 5 2 2 2" xfId="5132"/>
    <cellStyle name="Ausgabe 5 2 3" xfId="5133"/>
    <cellStyle name="Ausgabe 5 2 3 2" xfId="5134"/>
    <cellStyle name="Ausgabe 5 3" xfId="5135"/>
    <cellStyle name="Ausgabe 5 3 2" xfId="5136"/>
    <cellStyle name="Ausgabe 5 3 2 2" xfId="5137"/>
    <cellStyle name="Ausgabe 5 3 3" xfId="5138"/>
    <cellStyle name="Ausgabe 5 3 3 2" xfId="5139"/>
    <cellStyle name="Ausgabe 5 4" xfId="5140"/>
    <cellStyle name="Ausgabe 5 4 2" xfId="5141"/>
    <cellStyle name="Ausgabe 5 4 2 2" xfId="5142"/>
    <cellStyle name="Ausgabe 5 4 3" xfId="5143"/>
    <cellStyle name="Ausgabe 5 4 3 2" xfId="5144"/>
    <cellStyle name="Ausgabe 5 4 4" xfId="5145"/>
    <cellStyle name="Ausgabe 5 5" xfId="5146"/>
    <cellStyle name="Ausgabe 5 5 2" xfId="5147"/>
    <cellStyle name="Ausgabe 5 5 2 2" xfId="5148"/>
    <cellStyle name="Ausgabe 5 5 3" xfId="5149"/>
    <cellStyle name="Ausgabe 5 5 3 2" xfId="5150"/>
    <cellStyle name="Ausgabe 5 5 4" xfId="5151"/>
    <cellStyle name="Ausgabe 5 6" xfId="5152"/>
    <cellStyle name="Ausgabe 5 6 2" xfId="5153"/>
    <cellStyle name="Ausgabe 5 7" xfId="5154"/>
    <cellStyle name="Ausgabe 5 7 2" xfId="5155"/>
    <cellStyle name="Ausgabe 5 8" xfId="5156"/>
    <cellStyle name="Ausgabe 6" xfId="5157"/>
    <cellStyle name="Ausgabe 6 2" xfId="5158"/>
    <cellStyle name="Ausgabe 6 2 2" xfId="5159"/>
    <cellStyle name="Ausgabe 6 3" xfId="5160"/>
    <cellStyle name="Ausgabe 6 3 2" xfId="5161"/>
    <cellStyle name="Ausgabe 6 4" xfId="5162"/>
    <cellStyle name="Ausgabe 7" xfId="5163"/>
    <cellStyle name="Ausgabe 7 2" xfId="5164"/>
    <cellStyle name="Ausgabe 7 2 2" xfId="5165"/>
    <cellStyle name="Ausgabe 7 3" xfId="5166"/>
    <cellStyle name="Ausgabe 7 3 2" xfId="5167"/>
    <cellStyle name="Ausgabe 7 4" xfId="5168"/>
    <cellStyle name="Ausgabe 8" xfId="5169"/>
    <cellStyle name="Ausgabe 8 2" xfId="5170"/>
    <cellStyle name="Ausgabe 8 2 2" xfId="5171"/>
    <cellStyle name="Ausgabe 8 3" xfId="5172"/>
    <cellStyle name="Ausgabe 8 3 2" xfId="5173"/>
    <cellStyle name="Ausgabe 8 4" xfId="5174"/>
    <cellStyle name="Ausgabe 9" xfId="5175"/>
    <cellStyle name="Ausgabe 9 2" xfId="5176"/>
    <cellStyle name="Ausgabe 9 2 2" xfId="5177"/>
    <cellStyle name="Ausgabe 9 3" xfId="5178"/>
    <cellStyle name="Ausgabe 9 3 2" xfId="5179"/>
    <cellStyle name="Ausgabe 9 4" xfId="5180"/>
    <cellStyle name="Berechnung 10" xfId="5181"/>
    <cellStyle name="Berechnung 10 2" xfId="5182"/>
    <cellStyle name="Berechnung 10 2 2" xfId="5183"/>
    <cellStyle name="Berechnung 10 3" xfId="5184"/>
    <cellStyle name="Berechnung 10 3 2" xfId="5185"/>
    <cellStyle name="Berechnung 10 4" xfId="5186"/>
    <cellStyle name="Berechnung 11" xfId="5187"/>
    <cellStyle name="Berechnung 11 2" xfId="5188"/>
    <cellStyle name="Berechnung 12" xfId="5189"/>
    <cellStyle name="Berechnung 12 2" xfId="5190"/>
    <cellStyle name="Berechnung 13" xfId="5191"/>
    <cellStyle name="Berechnung 13 2" xfId="5192"/>
    <cellStyle name="Berechnung 14" xfId="5193"/>
    <cellStyle name="Berechnung 14 2" xfId="5194"/>
    <cellStyle name="Berechnung 15" xfId="5195"/>
    <cellStyle name="Berechnung 15 2" xfId="5196"/>
    <cellStyle name="Berechnung 16" xfId="5197"/>
    <cellStyle name="Berechnung 16 2" xfId="5198"/>
    <cellStyle name="Berechnung 17" xfId="5199"/>
    <cellStyle name="Berechnung 17 2" xfId="5200"/>
    <cellStyle name="Berechnung 18" xfId="5201"/>
    <cellStyle name="Berechnung 18 2" xfId="5202"/>
    <cellStyle name="Berechnung 19" xfId="5203"/>
    <cellStyle name="Berechnung 19 2" xfId="5204"/>
    <cellStyle name="Berechnung 2" xfId="5205"/>
    <cellStyle name="Berechnung 2 2" xfId="5206"/>
    <cellStyle name="Berechnung 2 2 2" xfId="5207"/>
    <cellStyle name="Berechnung 2 2 2 2" xfId="5208"/>
    <cellStyle name="Berechnung 2 2 3" xfId="5209"/>
    <cellStyle name="Berechnung 2 2 3 2" xfId="5210"/>
    <cellStyle name="Berechnung 2 3" xfId="5211"/>
    <cellStyle name="Berechnung 2 3 2" xfId="5212"/>
    <cellStyle name="Berechnung 2 3 2 2" xfId="5213"/>
    <cellStyle name="Berechnung 2 3 3" xfId="5214"/>
    <cellStyle name="Berechnung 2 3 3 2" xfId="5215"/>
    <cellStyle name="Berechnung 2 4" xfId="5216"/>
    <cellStyle name="Berechnung 2 4 2" xfId="5217"/>
    <cellStyle name="Berechnung 2 4 2 2" xfId="5218"/>
    <cellStyle name="Berechnung 2 4 3" xfId="5219"/>
    <cellStyle name="Berechnung 2 4 3 2" xfId="5220"/>
    <cellStyle name="Berechnung 2 4 4" xfId="5221"/>
    <cellStyle name="Berechnung 2 5" xfId="5222"/>
    <cellStyle name="Berechnung 2 5 2" xfId="5223"/>
    <cellStyle name="Berechnung 2 5 2 2" xfId="5224"/>
    <cellStyle name="Berechnung 2 5 3" xfId="5225"/>
    <cellStyle name="Berechnung 2 5 3 2" xfId="5226"/>
    <cellStyle name="Berechnung 2 5 4" xfId="5227"/>
    <cellStyle name="Berechnung 2 6" xfId="5228"/>
    <cellStyle name="Berechnung 2 6 2" xfId="5229"/>
    <cellStyle name="Berechnung 20" xfId="5230"/>
    <cellStyle name="Berechnung 20 2" xfId="5231"/>
    <cellStyle name="Berechnung 21" xfId="5232"/>
    <cellStyle name="Berechnung 21 2" xfId="5233"/>
    <cellStyle name="Berechnung 22" xfId="5234"/>
    <cellStyle name="Berechnung 22 2" xfId="5235"/>
    <cellStyle name="Berechnung 23" xfId="5236"/>
    <cellStyle name="Berechnung 23 2" xfId="5237"/>
    <cellStyle name="Berechnung 24" xfId="5238"/>
    <cellStyle name="Berechnung 24 2" xfId="5239"/>
    <cellStyle name="Berechnung 25" xfId="5240"/>
    <cellStyle name="Berechnung 25 2" xfId="5241"/>
    <cellStyle name="Berechnung 26" xfId="5242"/>
    <cellStyle name="Berechnung 26 2" xfId="5243"/>
    <cellStyle name="Berechnung 27" xfId="5244"/>
    <cellStyle name="Berechnung 27 2" xfId="5245"/>
    <cellStyle name="Berechnung 28" xfId="5246"/>
    <cellStyle name="Berechnung 28 2" xfId="5247"/>
    <cellStyle name="Berechnung 29" xfId="5248"/>
    <cellStyle name="Berechnung 3" xfId="5249"/>
    <cellStyle name="Berechnung 3 2" xfId="5250"/>
    <cellStyle name="Berechnung 3 2 2" xfId="5251"/>
    <cellStyle name="Berechnung 3 2 2 2" xfId="5252"/>
    <cellStyle name="Berechnung 3 2 3" xfId="5253"/>
    <cellStyle name="Berechnung 3 2 3 2" xfId="5254"/>
    <cellStyle name="Berechnung 3 3" xfId="5255"/>
    <cellStyle name="Berechnung 3 3 2" xfId="5256"/>
    <cellStyle name="Berechnung 3 3 2 2" xfId="5257"/>
    <cellStyle name="Berechnung 3 3 3" xfId="5258"/>
    <cellStyle name="Berechnung 3 3 3 2" xfId="5259"/>
    <cellStyle name="Berechnung 3 4" xfId="5260"/>
    <cellStyle name="Berechnung 3 4 2" xfId="5261"/>
    <cellStyle name="Berechnung 3 4 2 2" xfId="5262"/>
    <cellStyle name="Berechnung 3 4 3" xfId="5263"/>
    <cellStyle name="Berechnung 3 4 3 2" xfId="5264"/>
    <cellStyle name="Berechnung 3 4 4" xfId="5265"/>
    <cellStyle name="Berechnung 3 5" xfId="5266"/>
    <cellStyle name="Berechnung 3 5 2" xfId="5267"/>
    <cellStyle name="Berechnung 3 5 2 2" xfId="5268"/>
    <cellStyle name="Berechnung 3 5 3" xfId="5269"/>
    <cellStyle name="Berechnung 3 5 3 2" xfId="5270"/>
    <cellStyle name="Berechnung 3 5 4" xfId="5271"/>
    <cellStyle name="Berechnung 3 6" xfId="5272"/>
    <cellStyle name="Berechnung 3 6 2" xfId="5273"/>
    <cellStyle name="Berechnung 30" xfId="5274"/>
    <cellStyle name="Berechnung 31" xfId="5275"/>
    <cellStyle name="Berechnung 4" xfId="5276"/>
    <cellStyle name="Berechnung 4 2" xfId="5277"/>
    <cellStyle name="Berechnung 4 2 2" xfId="5278"/>
    <cellStyle name="Berechnung 4 2 2 2" xfId="5279"/>
    <cellStyle name="Berechnung 4 2 3" xfId="5280"/>
    <cellStyle name="Berechnung 4 2 3 2" xfId="5281"/>
    <cellStyle name="Berechnung 4 3" xfId="5282"/>
    <cellStyle name="Berechnung 4 3 2" xfId="5283"/>
    <cellStyle name="Berechnung 4 3 2 2" xfId="5284"/>
    <cellStyle name="Berechnung 4 3 3" xfId="5285"/>
    <cellStyle name="Berechnung 4 3 3 2" xfId="5286"/>
    <cellStyle name="Berechnung 4 4" xfId="5287"/>
    <cellStyle name="Berechnung 4 4 2" xfId="5288"/>
    <cellStyle name="Berechnung 4 4 2 2" xfId="5289"/>
    <cellStyle name="Berechnung 4 4 3" xfId="5290"/>
    <cellStyle name="Berechnung 4 4 3 2" xfId="5291"/>
    <cellStyle name="Berechnung 4 4 4" xfId="5292"/>
    <cellStyle name="Berechnung 4 5" xfId="5293"/>
    <cellStyle name="Berechnung 4 5 2" xfId="5294"/>
    <cellStyle name="Berechnung 4 5 2 2" xfId="5295"/>
    <cellStyle name="Berechnung 4 5 3" xfId="5296"/>
    <cellStyle name="Berechnung 4 5 3 2" xfId="5297"/>
    <cellStyle name="Berechnung 4 5 4" xfId="5298"/>
    <cellStyle name="Berechnung 4 6" xfId="5299"/>
    <cellStyle name="Berechnung 4 6 2" xfId="5300"/>
    <cellStyle name="Berechnung 4 7" xfId="5301"/>
    <cellStyle name="Berechnung 4 7 2" xfId="5302"/>
    <cellStyle name="Berechnung 4 8" xfId="5303"/>
    <cellStyle name="Berechnung 5" xfId="5304"/>
    <cellStyle name="Berechnung 5 2" xfId="5305"/>
    <cellStyle name="Berechnung 5 2 2" xfId="5306"/>
    <cellStyle name="Berechnung 5 2 2 2" xfId="5307"/>
    <cellStyle name="Berechnung 5 2 3" xfId="5308"/>
    <cellStyle name="Berechnung 5 2 3 2" xfId="5309"/>
    <cellStyle name="Berechnung 5 3" xfId="5310"/>
    <cellStyle name="Berechnung 5 3 2" xfId="5311"/>
    <cellStyle name="Berechnung 5 3 2 2" xfId="5312"/>
    <cellStyle name="Berechnung 5 3 3" xfId="5313"/>
    <cellStyle name="Berechnung 5 3 3 2" xfId="5314"/>
    <cellStyle name="Berechnung 5 4" xfId="5315"/>
    <cellStyle name="Berechnung 5 4 2" xfId="5316"/>
    <cellStyle name="Berechnung 5 4 2 2" xfId="5317"/>
    <cellStyle name="Berechnung 5 4 3" xfId="5318"/>
    <cellStyle name="Berechnung 5 4 3 2" xfId="5319"/>
    <cellStyle name="Berechnung 5 4 4" xfId="5320"/>
    <cellStyle name="Berechnung 5 5" xfId="5321"/>
    <cellStyle name="Berechnung 5 5 2" xfId="5322"/>
    <cellStyle name="Berechnung 5 5 2 2" xfId="5323"/>
    <cellStyle name="Berechnung 5 5 3" xfId="5324"/>
    <cellStyle name="Berechnung 5 5 3 2" xfId="5325"/>
    <cellStyle name="Berechnung 5 5 4" xfId="5326"/>
    <cellStyle name="Berechnung 5 6" xfId="5327"/>
    <cellStyle name="Berechnung 5 6 2" xfId="5328"/>
    <cellStyle name="Berechnung 5 7" xfId="5329"/>
    <cellStyle name="Berechnung 5 7 2" xfId="5330"/>
    <cellStyle name="Berechnung 5 8" xfId="5331"/>
    <cellStyle name="Berechnung 6" xfId="5332"/>
    <cellStyle name="Berechnung 6 2" xfId="5333"/>
    <cellStyle name="Berechnung 6 2 2" xfId="5334"/>
    <cellStyle name="Berechnung 6 3" xfId="5335"/>
    <cellStyle name="Berechnung 6 3 2" xfId="5336"/>
    <cellStyle name="Berechnung 6 4" xfId="5337"/>
    <cellStyle name="Berechnung 7" xfId="5338"/>
    <cellStyle name="Berechnung 7 2" xfId="5339"/>
    <cellStyle name="Berechnung 7 2 2" xfId="5340"/>
    <cellStyle name="Berechnung 7 3" xfId="5341"/>
    <cellStyle name="Berechnung 7 3 2" xfId="5342"/>
    <cellStyle name="Berechnung 7 4" xfId="5343"/>
    <cellStyle name="Berechnung 8" xfId="5344"/>
    <cellStyle name="Berechnung 8 2" xfId="5345"/>
    <cellStyle name="Berechnung 8 2 2" xfId="5346"/>
    <cellStyle name="Berechnung 8 3" xfId="5347"/>
    <cellStyle name="Berechnung 8 3 2" xfId="5348"/>
    <cellStyle name="Berechnung 8 4" xfId="5349"/>
    <cellStyle name="Berechnung 9" xfId="5350"/>
    <cellStyle name="Berechnung 9 2" xfId="5351"/>
    <cellStyle name="Berechnung 9 2 2" xfId="5352"/>
    <cellStyle name="Berechnung 9 3" xfId="5353"/>
    <cellStyle name="Berechnung 9 3 2" xfId="5354"/>
    <cellStyle name="Berechnung 9 4" xfId="5355"/>
    <cellStyle name="Besuchter Hyperlink 10" xfId="5356"/>
    <cellStyle name="Besuchter Hyperlink 11" xfId="5357"/>
    <cellStyle name="Besuchter Hyperlink 12" xfId="5358"/>
    <cellStyle name="Besuchter Hyperlink 13" xfId="5359"/>
    <cellStyle name="Besuchter Hyperlink 14" xfId="5360"/>
    <cellStyle name="Besuchter Hyperlink 15" xfId="5361"/>
    <cellStyle name="Besuchter Hyperlink 16" xfId="5362"/>
    <cellStyle name="Besuchter Hyperlink 2" xfId="5363"/>
    <cellStyle name="Besuchter Hyperlink 3" xfId="5364"/>
    <cellStyle name="Besuchter Hyperlink 4" xfId="5365"/>
    <cellStyle name="Besuchter Hyperlink 5" xfId="5366"/>
    <cellStyle name="Besuchter Hyperlink 6" xfId="5367"/>
    <cellStyle name="Besuchter Hyperlink 7" xfId="5368"/>
    <cellStyle name="Besuchter Hyperlink 8" xfId="5369"/>
    <cellStyle name="Besuchter Hyperlink 9" xfId="5370"/>
    <cellStyle name="Big Text" xfId="5371"/>
    <cellStyle name="BilanzKonten" xfId="5372"/>
    <cellStyle name="BilanzKopf" xfId="5373"/>
    <cellStyle name="BilanzKopf 10" xfId="5374"/>
    <cellStyle name="BilanzKopf 10 2" xfId="5375"/>
    <cellStyle name="BilanzKopf 10 2 2" xfId="5376"/>
    <cellStyle name="BilanzKopf 10 2 2 2" xfId="5377"/>
    <cellStyle name="BilanzKopf 10 2 3" xfId="5378"/>
    <cellStyle name="BilanzKopf 10 3" xfId="5379"/>
    <cellStyle name="BilanzKopf 10 3 2" xfId="5380"/>
    <cellStyle name="BilanzKopf 10 4" xfId="5381"/>
    <cellStyle name="BilanzKopf 10 4 2" xfId="5382"/>
    <cellStyle name="BilanzKopf 10 5" xfId="5383"/>
    <cellStyle name="BilanzKopf 11" xfId="5384"/>
    <cellStyle name="BilanzKopf 11 2" xfId="5385"/>
    <cellStyle name="BilanzKopf 11 2 2" xfId="5386"/>
    <cellStyle name="BilanzKopf 11 3" xfId="5387"/>
    <cellStyle name="BilanzKopf 12" xfId="5388"/>
    <cellStyle name="BilanzKopf 12 2" xfId="5389"/>
    <cellStyle name="BilanzKopf 13" xfId="5390"/>
    <cellStyle name="BilanzKopf 13 2" xfId="5391"/>
    <cellStyle name="BilanzKopf 14" xfId="5392"/>
    <cellStyle name="BilanzKopf 2" xfId="5393"/>
    <cellStyle name="BilanzKopf 2 2" xfId="5394"/>
    <cellStyle name="BilanzKopf 2 2 2" xfId="5395"/>
    <cellStyle name="BilanzKopf 2 2 2 2" xfId="5396"/>
    <cellStyle name="BilanzKopf 2 2 2 2 2" xfId="5397"/>
    <cellStyle name="BilanzKopf 2 2 2 3" xfId="5398"/>
    <cellStyle name="BilanzKopf 2 2 3" xfId="5399"/>
    <cellStyle name="BilanzKopf 2 2 3 2" xfId="5400"/>
    <cellStyle name="BilanzKopf 2 2 4" xfId="5401"/>
    <cellStyle name="BilanzKopf 2 2 4 2" xfId="5402"/>
    <cellStyle name="BilanzKopf 2 2 5" xfId="5403"/>
    <cellStyle name="BilanzKopf 2 3" xfId="5404"/>
    <cellStyle name="BilanzKopf 2 3 2" xfId="5405"/>
    <cellStyle name="BilanzKopf 2 3 2 2" xfId="5406"/>
    <cellStyle name="BilanzKopf 2 3 3" xfId="5407"/>
    <cellStyle name="BilanzKopf 2 4" xfId="5408"/>
    <cellStyle name="BilanzKopf 2 4 2" xfId="5409"/>
    <cellStyle name="BilanzKopf 2 5" xfId="5410"/>
    <cellStyle name="BilanzKopf 2 5 2" xfId="5411"/>
    <cellStyle name="BilanzKopf 2 6" xfId="5412"/>
    <cellStyle name="BilanzKopf 2_Acquisitions - Other" xfId="5413"/>
    <cellStyle name="BilanzKopf 3" xfId="5414"/>
    <cellStyle name="BilanzKopf 3 2" xfId="5415"/>
    <cellStyle name="BilanzKopf 3 2 2" xfId="5416"/>
    <cellStyle name="BilanzKopf 3 2 2 2" xfId="5417"/>
    <cellStyle name="BilanzKopf 3 2 2 2 2" xfId="5418"/>
    <cellStyle name="BilanzKopf 3 2 2 3" xfId="5419"/>
    <cellStyle name="BilanzKopf 3 2 3" xfId="5420"/>
    <cellStyle name="BilanzKopf 3 2 3 2" xfId="5421"/>
    <cellStyle name="BilanzKopf 3 2 4" xfId="5422"/>
    <cellStyle name="BilanzKopf 3 2 4 2" xfId="5423"/>
    <cellStyle name="BilanzKopf 3 2 5" xfId="5424"/>
    <cellStyle name="BilanzKopf 3 3" xfId="5425"/>
    <cellStyle name="BilanzKopf 3 3 2" xfId="5426"/>
    <cellStyle name="BilanzKopf 3 3 2 2" xfId="5427"/>
    <cellStyle name="BilanzKopf 3 3 3" xfId="5428"/>
    <cellStyle name="BilanzKopf 3 4" xfId="5429"/>
    <cellStyle name="BilanzKopf 3 4 2" xfId="5430"/>
    <cellStyle name="BilanzKopf 3 5" xfId="5431"/>
    <cellStyle name="BilanzKopf 3 5 2" xfId="5432"/>
    <cellStyle name="BilanzKopf 3 6" xfId="5433"/>
    <cellStyle name="BilanzKopf 3_Acquisitions - Other" xfId="5434"/>
    <cellStyle name="BilanzKopf 4" xfId="5435"/>
    <cellStyle name="BilanzKopf 4 2" xfId="5436"/>
    <cellStyle name="BilanzKopf 4 2 2" xfId="5437"/>
    <cellStyle name="BilanzKopf 4 2 2 2" xfId="5438"/>
    <cellStyle name="BilanzKopf 4 2 2 2 2" xfId="5439"/>
    <cellStyle name="BilanzKopf 4 2 2 3" xfId="5440"/>
    <cellStyle name="BilanzKopf 4 2 3" xfId="5441"/>
    <cellStyle name="BilanzKopf 4 2 3 2" xfId="5442"/>
    <cellStyle name="BilanzKopf 4 2 4" xfId="5443"/>
    <cellStyle name="BilanzKopf 4 2 4 2" xfId="5444"/>
    <cellStyle name="BilanzKopf 4 2 5" xfId="5445"/>
    <cellStyle name="BilanzKopf 4 3" xfId="5446"/>
    <cellStyle name="BilanzKopf 4 3 2" xfId="5447"/>
    <cellStyle name="BilanzKopf 4 3 2 2" xfId="5448"/>
    <cellStyle name="BilanzKopf 4 3 3" xfId="5449"/>
    <cellStyle name="BilanzKopf 4 4" xfId="5450"/>
    <cellStyle name="BilanzKopf 4 4 2" xfId="5451"/>
    <cellStyle name="BilanzKopf 4 5" xfId="5452"/>
    <cellStyle name="BilanzKopf 4 5 2" xfId="5453"/>
    <cellStyle name="BilanzKopf 4 6" xfId="5454"/>
    <cellStyle name="BilanzKopf 4_Acquisitions - Other" xfId="5455"/>
    <cellStyle name="BilanzKopf 5" xfId="5456"/>
    <cellStyle name="BilanzKopf 5 2" xfId="5457"/>
    <cellStyle name="BilanzKopf 5 2 2" xfId="5458"/>
    <cellStyle name="BilanzKopf 5 2 2 2" xfId="5459"/>
    <cellStyle name="BilanzKopf 5 2 2 2 2" xfId="5460"/>
    <cellStyle name="BilanzKopf 5 2 2 3" xfId="5461"/>
    <cellStyle name="BilanzKopf 5 2 3" xfId="5462"/>
    <cellStyle name="BilanzKopf 5 2 3 2" xfId="5463"/>
    <cellStyle name="BilanzKopf 5 2 4" xfId="5464"/>
    <cellStyle name="BilanzKopf 5 2 4 2" xfId="5465"/>
    <cellStyle name="BilanzKopf 5 2 5" xfId="5466"/>
    <cellStyle name="BilanzKopf 5 3" xfId="5467"/>
    <cellStyle name="BilanzKopf 5 3 2" xfId="5468"/>
    <cellStyle name="BilanzKopf 5 3 2 2" xfId="5469"/>
    <cellStyle name="BilanzKopf 5 3 3" xfId="5470"/>
    <cellStyle name="BilanzKopf 5 4" xfId="5471"/>
    <cellStyle name="BilanzKopf 5 4 2" xfId="5472"/>
    <cellStyle name="BilanzKopf 5 5" xfId="5473"/>
    <cellStyle name="BilanzKopf 5 5 2" xfId="5474"/>
    <cellStyle name="BilanzKopf 5 6" xfId="5475"/>
    <cellStyle name="BilanzKopf 5_Acquisitions - Other" xfId="5476"/>
    <cellStyle name="BilanzKopf 6" xfId="5477"/>
    <cellStyle name="BilanzKopf 6 2" xfId="5478"/>
    <cellStyle name="BilanzKopf 6 2 2" xfId="5479"/>
    <cellStyle name="BilanzKopf 6 2 2 2" xfId="5480"/>
    <cellStyle name="BilanzKopf 6 2 2 2 2" xfId="5481"/>
    <cellStyle name="BilanzKopf 6 2 2 3" xfId="5482"/>
    <cellStyle name="BilanzKopf 6 2 3" xfId="5483"/>
    <cellStyle name="BilanzKopf 6 2 3 2" xfId="5484"/>
    <cellStyle name="BilanzKopf 6 2 4" xfId="5485"/>
    <cellStyle name="BilanzKopf 6 2 4 2" xfId="5486"/>
    <cellStyle name="BilanzKopf 6 2 5" xfId="5487"/>
    <cellStyle name="BilanzKopf 6 3" xfId="5488"/>
    <cellStyle name="BilanzKopf 6 3 2" xfId="5489"/>
    <cellStyle name="BilanzKopf 6 3 2 2" xfId="5490"/>
    <cellStyle name="BilanzKopf 6 3 3" xfId="5491"/>
    <cellStyle name="BilanzKopf 6 4" xfId="5492"/>
    <cellStyle name="BilanzKopf 6 4 2" xfId="5493"/>
    <cellStyle name="BilanzKopf 6 5" xfId="5494"/>
    <cellStyle name="BilanzKopf 6 5 2" xfId="5495"/>
    <cellStyle name="BilanzKopf 6 6" xfId="5496"/>
    <cellStyle name="BilanzKopf 6_Acquisitions - Other" xfId="5497"/>
    <cellStyle name="BilanzKopf 7" xfId="5498"/>
    <cellStyle name="BilanzKopf 7 2" xfId="5499"/>
    <cellStyle name="BilanzKopf 7 2 2" xfId="5500"/>
    <cellStyle name="BilanzKopf 7 2 2 2" xfId="5501"/>
    <cellStyle name="BilanzKopf 7 2 2 2 2" xfId="5502"/>
    <cellStyle name="BilanzKopf 7 2 2 3" xfId="5503"/>
    <cellStyle name="BilanzKopf 7 2 3" xfId="5504"/>
    <cellStyle name="BilanzKopf 7 2 3 2" xfId="5505"/>
    <cellStyle name="BilanzKopf 7 2 4" xfId="5506"/>
    <cellStyle name="BilanzKopf 7 2 4 2" xfId="5507"/>
    <cellStyle name="BilanzKopf 7 2 5" xfId="5508"/>
    <cellStyle name="BilanzKopf 7 3" xfId="5509"/>
    <cellStyle name="BilanzKopf 7 3 2" xfId="5510"/>
    <cellStyle name="BilanzKopf 7 3 2 2" xfId="5511"/>
    <cellStyle name="BilanzKopf 7 3 3" xfId="5512"/>
    <cellStyle name="BilanzKopf 7 4" xfId="5513"/>
    <cellStyle name="BilanzKopf 7 4 2" xfId="5514"/>
    <cellStyle name="BilanzKopf 7 5" xfId="5515"/>
    <cellStyle name="BilanzKopf 7 5 2" xfId="5516"/>
    <cellStyle name="BilanzKopf 7 6" xfId="5517"/>
    <cellStyle name="BilanzKopf 7_Acquisitions - Other" xfId="5518"/>
    <cellStyle name="BilanzKopf 8" xfId="5519"/>
    <cellStyle name="BilanzKopf 8 2" xfId="5520"/>
    <cellStyle name="BilanzKopf 8 2 2" xfId="5521"/>
    <cellStyle name="BilanzKopf 8 2 2 2" xfId="5522"/>
    <cellStyle name="BilanzKopf 8 2 2 2 2" xfId="5523"/>
    <cellStyle name="BilanzKopf 8 2 2 3" xfId="5524"/>
    <cellStyle name="BilanzKopf 8 2 3" xfId="5525"/>
    <cellStyle name="BilanzKopf 8 2 3 2" xfId="5526"/>
    <cellStyle name="BilanzKopf 8 2 4" xfId="5527"/>
    <cellStyle name="BilanzKopf 8 2 4 2" xfId="5528"/>
    <cellStyle name="BilanzKopf 8 2 5" xfId="5529"/>
    <cellStyle name="BilanzKopf 8 3" xfId="5530"/>
    <cellStyle name="BilanzKopf 8 3 2" xfId="5531"/>
    <cellStyle name="BilanzKopf 8 3 2 2" xfId="5532"/>
    <cellStyle name="BilanzKopf 8 3 3" xfId="5533"/>
    <cellStyle name="BilanzKopf 8 4" xfId="5534"/>
    <cellStyle name="BilanzKopf 8 4 2" xfId="5535"/>
    <cellStyle name="BilanzKopf 8 5" xfId="5536"/>
    <cellStyle name="BilanzKopf 8 5 2" xfId="5537"/>
    <cellStyle name="BilanzKopf 8 6" xfId="5538"/>
    <cellStyle name="BilanzKopf 8_Acquisitions - Other" xfId="5539"/>
    <cellStyle name="BilanzKopf 9" xfId="5540"/>
    <cellStyle name="BilanzKopf 9 2" xfId="5541"/>
    <cellStyle name="BilanzKopf 9 2 2" xfId="5542"/>
    <cellStyle name="BilanzKopf 9 2 2 2" xfId="5543"/>
    <cellStyle name="BilanzKopf 9 2 2 2 2" xfId="5544"/>
    <cellStyle name="BilanzKopf 9 2 2 3" xfId="5545"/>
    <cellStyle name="BilanzKopf 9 2 3" xfId="5546"/>
    <cellStyle name="BilanzKopf 9 2 3 2" xfId="5547"/>
    <cellStyle name="BilanzKopf 9 2 4" xfId="5548"/>
    <cellStyle name="BilanzKopf 9 2 4 2" xfId="5549"/>
    <cellStyle name="BilanzKopf 9 2 5" xfId="5550"/>
    <cellStyle name="BilanzKopf 9 3" xfId="5551"/>
    <cellStyle name="BilanzKopf 9 3 2" xfId="5552"/>
    <cellStyle name="BilanzKopf 9 3 2 2" xfId="5553"/>
    <cellStyle name="BilanzKopf 9 3 3" xfId="5554"/>
    <cellStyle name="BilanzKopf 9 4" xfId="5555"/>
    <cellStyle name="BilanzKopf 9 4 2" xfId="5556"/>
    <cellStyle name="BilanzKopf 9 5" xfId="5557"/>
    <cellStyle name="BilanzKopf 9 5 2" xfId="5558"/>
    <cellStyle name="BilanzKopf 9 6" xfId="5559"/>
    <cellStyle name="BilanzKopf 9_Acquisitions - Other" xfId="5560"/>
    <cellStyle name="BilanzKopf_Accum Amort" xfId="5561"/>
    <cellStyle name="BilanzZahlen" xfId="5562"/>
    <cellStyle name="BilanzZahlenDetail" xfId="5563"/>
    <cellStyle name="BilanzZahlenProzent" xfId="5564"/>
    <cellStyle name="BilanzZahlenProzentDetail" xfId="5565"/>
    <cellStyle name="Black" xfId="5566"/>
    <cellStyle name="Black 2" xfId="5567"/>
    <cellStyle name="Black Days" xfId="5568"/>
    <cellStyle name="Black Days 2" xfId="5569"/>
    <cellStyle name="Black Decimal" xfId="5570"/>
    <cellStyle name="Black Dollar" xfId="5571"/>
    <cellStyle name="Black Dollar 10" xfId="5572"/>
    <cellStyle name="Black Dollar 10 2" xfId="5573"/>
    <cellStyle name="Black Dollar 10 2 2" xfId="5574"/>
    <cellStyle name="Black Dollar 10 2 2 2" xfId="5575"/>
    <cellStyle name="Black Dollar 10 2 3" xfId="5576"/>
    <cellStyle name="Black Dollar 10 3" xfId="5577"/>
    <cellStyle name="Black Dollar 10 3 2" xfId="5578"/>
    <cellStyle name="Black Dollar 10 4" xfId="5579"/>
    <cellStyle name="Black Dollar 10 4 2" xfId="5580"/>
    <cellStyle name="Black Dollar 10 5" xfId="5581"/>
    <cellStyle name="Black Dollar 11" xfId="5582"/>
    <cellStyle name="Black Dollar 11 2" xfId="5583"/>
    <cellStyle name="Black Dollar 11 2 2" xfId="5584"/>
    <cellStyle name="Black Dollar 11 2 2 2" xfId="5585"/>
    <cellStyle name="Black Dollar 11 2 3" xfId="5586"/>
    <cellStyle name="Black Dollar 11 3" xfId="5587"/>
    <cellStyle name="Black Dollar 11 3 2" xfId="5588"/>
    <cellStyle name="Black Dollar 11 4" xfId="5589"/>
    <cellStyle name="Black Dollar 11 4 2" xfId="5590"/>
    <cellStyle name="Black Dollar 11 5" xfId="5591"/>
    <cellStyle name="Black Dollar 12" xfId="5592"/>
    <cellStyle name="Black Dollar 12 2" xfId="5593"/>
    <cellStyle name="Black Dollar 12 2 2" xfId="5594"/>
    <cellStyle name="Black Dollar 12 3" xfId="5595"/>
    <cellStyle name="Black Dollar 13" xfId="5596"/>
    <cellStyle name="Black Dollar 13 2" xfId="5597"/>
    <cellStyle name="Black Dollar 14" xfId="5598"/>
    <cellStyle name="Black Dollar 14 2" xfId="5599"/>
    <cellStyle name="Black Dollar 15" xfId="5600"/>
    <cellStyle name="Black Dollar 2" xfId="5601"/>
    <cellStyle name="Black Dollar 2 2" xfId="5602"/>
    <cellStyle name="Black Dollar 2 2 2" xfId="5603"/>
    <cellStyle name="Black Dollar 2 2 2 2" xfId="5604"/>
    <cellStyle name="Black Dollar 2 2 2 2 2" xfId="5605"/>
    <cellStyle name="Black Dollar 2 2 2 3" xfId="5606"/>
    <cellStyle name="Black Dollar 2 2 3" xfId="5607"/>
    <cellStyle name="Black Dollar 2 2 3 2" xfId="5608"/>
    <cellStyle name="Black Dollar 2 2 4" xfId="5609"/>
    <cellStyle name="Black Dollar 2 2 4 2" xfId="5610"/>
    <cellStyle name="Black Dollar 2 2 5" xfId="5611"/>
    <cellStyle name="Black Dollar 2 3" xfId="5612"/>
    <cellStyle name="Black Dollar 2 3 2" xfId="5613"/>
    <cellStyle name="Black Dollar 2 3 2 2" xfId="5614"/>
    <cellStyle name="Black Dollar 2 3 3" xfId="5615"/>
    <cellStyle name="Black Dollar 2 4" xfId="5616"/>
    <cellStyle name="Black Dollar 2 4 2" xfId="5617"/>
    <cellStyle name="Black Dollar 2 5" xfId="5618"/>
    <cellStyle name="Black Dollar 2 5 2" xfId="5619"/>
    <cellStyle name="Black Dollar 2 6" xfId="5620"/>
    <cellStyle name="Black Dollar 2_Acquisitions - Other" xfId="5621"/>
    <cellStyle name="Black Dollar 3" xfId="5622"/>
    <cellStyle name="Black Dollar 3 2" xfId="5623"/>
    <cellStyle name="Black Dollar 3 2 2" xfId="5624"/>
    <cellStyle name="Black Dollar 3 2 2 2" xfId="5625"/>
    <cellStyle name="Black Dollar 3 2 2 2 2" xfId="5626"/>
    <cellStyle name="Black Dollar 3 2 2 3" xfId="5627"/>
    <cellStyle name="Black Dollar 3 2 3" xfId="5628"/>
    <cellStyle name="Black Dollar 3 2 3 2" xfId="5629"/>
    <cellStyle name="Black Dollar 3 2 4" xfId="5630"/>
    <cellStyle name="Black Dollar 3 2 4 2" xfId="5631"/>
    <cellStyle name="Black Dollar 3 2 5" xfId="5632"/>
    <cellStyle name="Black Dollar 3 3" xfId="5633"/>
    <cellStyle name="Black Dollar 3 3 2" xfId="5634"/>
    <cellStyle name="Black Dollar 3 3 2 2" xfId="5635"/>
    <cellStyle name="Black Dollar 3 3 3" xfId="5636"/>
    <cellStyle name="Black Dollar 3 4" xfId="5637"/>
    <cellStyle name="Black Dollar 3 4 2" xfId="5638"/>
    <cellStyle name="Black Dollar 3 5" xfId="5639"/>
    <cellStyle name="Black Dollar 3 5 2" xfId="5640"/>
    <cellStyle name="Black Dollar 3 6" xfId="5641"/>
    <cellStyle name="Black Dollar 3_Acquisitions - Other" xfId="5642"/>
    <cellStyle name="Black Dollar 4" xfId="5643"/>
    <cellStyle name="Black Dollar 4 2" xfId="5644"/>
    <cellStyle name="Black Dollar 4 2 2" xfId="5645"/>
    <cellStyle name="Black Dollar 4 2 2 2" xfId="5646"/>
    <cellStyle name="Black Dollar 4 2 2 2 2" xfId="5647"/>
    <cellStyle name="Black Dollar 4 2 2 3" xfId="5648"/>
    <cellStyle name="Black Dollar 4 2 3" xfId="5649"/>
    <cellStyle name="Black Dollar 4 2 3 2" xfId="5650"/>
    <cellStyle name="Black Dollar 4 2 4" xfId="5651"/>
    <cellStyle name="Black Dollar 4 2 4 2" xfId="5652"/>
    <cellStyle name="Black Dollar 4 2 5" xfId="5653"/>
    <cellStyle name="Black Dollar 4 3" xfId="5654"/>
    <cellStyle name="Black Dollar 4 3 2" xfId="5655"/>
    <cellStyle name="Black Dollar 4 3 2 2" xfId="5656"/>
    <cellStyle name="Black Dollar 4 3 3" xfId="5657"/>
    <cellStyle name="Black Dollar 4 4" xfId="5658"/>
    <cellStyle name="Black Dollar 4 4 2" xfId="5659"/>
    <cellStyle name="Black Dollar 4 5" xfId="5660"/>
    <cellStyle name="Black Dollar 4 5 2" xfId="5661"/>
    <cellStyle name="Black Dollar 4 6" xfId="5662"/>
    <cellStyle name="Black Dollar 4_Acquisitions - Other" xfId="5663"/>
    <cellStyle name="Black Dollar 5" xfId="5664"/>
    <cellStyle name="Black Dollar 5 2" xfId="5665"/>
    <cellStyle name="Black Dollar 5 2 2" xfId="5666"/>
    <cellStyle name="Black Dollar 5 2 2 2" xfId="5667"/>
    <cellStyle name="Black Dollar 5 2 2 2 2" xfId="5668"/>
    <cellStyle name="Black Dollar 5 2 2 3" xfId="5669"/>
    <cellStyle name="Black Dollar 5 2 3" xfId="5670"/>
    <cellStyle name="Black Dollar 5 2 3 2" xfId="5671"/>
    <cellStyle name="Black Dollar 5 2 4" xfId="5672"/>
    <cellStyle name="Black Dollar 5 2 4 2" xfId="5673"/>
    <cellStyle name="Black Dollar 5 2 5" xfId="5674"/>
    <cellStyle name="Black Dollar 5 3" xfId="5675"/>
    <cellStyle name="Black Dollar 5 3 2" xfId="5676"/>
    <cellStyle name="Black Dollar 5 3 2 2" xfId="5677"/>
    <cellStyle name="Black Dollar 5 3 3" xfId="5678"/>
    <cellStyle name="Black Dollar 5 4" xfId="5679"/>
    <cellStyle name="Black Dollar 5 4 2" xfId="5680"/>
    <cellStyle name="Black Dollar 5 5" xfId="5681"/>
    <cellStyle name="Black Dollar 5 5 2" xfId="5682"/>
    <cellStyle name="Black Dollar 5 6" xfId="5683"/>
    <cellStyle name="Black Dollar 5_Acquisitions - Other" xfId="5684"/>
    <cellStyle name="Black Dollar 6" xfId="5685"/>
    <cellStyle name="Black Dollar 6 2" xfId="5686"/>
    <cellStyle name="Black Dollar 6 2 2" xfId="5687"/>
    <cellStyle name="Black Dollar 6 2 2 2" xfId="5688"/>
    <cellStyle name="Black Dollar 6 2 2 2 2" xfId="5689"/>
    <cellStyle name="Black Dollar 6 2 2 3" xfId="5690"/>
    <cellStyle name="Black Dollar 6 2 3" xfId="5691"/>
    <cellStyle name="Black Dollar 6 2 3 2" xfId="5692"/>
    <cellStyle name="Black Dollar 6 2 4" xfId="5693"/>
    <cellStyle name="Black Dollar 6 2 4 2" xfId="5694"/>
    <cellStyle name="Black Dollar 6 2 5" xfId="5695"/>
    <cellStyle name="Black Dollar 6 3" xfId="5696"/>
    <cellStyle name="Black Dollar 6 3 2" xfId="5697"/>
    <cellStyle name="Black Dollar 6 3 2 2" xfId="5698"/>
    <cellStyle name="Black Dollar 6 3 3" xfId="5699"/>
    <cellStyle name="Black Dollar 6 4" xfId="5700"/>
    <cellStyle name="Black Dollar 6 4 2" xfId="5701"/>
    <cellStyle name="Black Dollar 6 5" xfId="5702"/>
    <cellStyle name="Black Dollar 6 5 2" xfId="5703"/>
    <cellStyle name="Black Dollar 6 6" xfId="5704"/>
    <cellStyle name="Black Dollar 6_Acquisitions - Other" xfId="5705"/>
    <cellStyle name="Black Dollar 7" xfId="5706"/>
    <cellStyle name="Black Dollar 7 2" xfId="5707"/>
    <cellStyle name="Black Dollar 7 2 2" xfId="5708"/>
    <cellStyle name="Black Dollar 7 2 2 2" xfId="5709"/>
    <cellStyle name="Black Dollar 7 2 2 2 2" xfId="5710"/>
    <cellStyle name="Black Dollar 7 2 2 3" xfId="5711"/>
    <cellStyle name="Black Dollar 7 2 3" xfId="5712"/>
    <cellStyle name="Black Dollar 7 2 3 2" xfId="5713"/>
    <cellStyle name="Black Dollar 7 2 4" xfId="5714"/>
    <cellStyle name="Black Dollar 7 2 4 2" xfId="5715"/>
    <cellStyle name="Black Dollar 7 2 5" xfId="5716"/>
    <cellStyle name="Black Dollar 7 3" xfId="5717"/>
    <cellStyle name="Black Dollar 7 3 2" xfId="5718"/>
    <cellStyle name="Black Dollar 7 3 2 2" xfId="5719"/>
    <cellStyle name="Black Dollar 7 3 3" xfId="5720"/>
    <cellStyle name="Black Dollar 7 4" xfId="5721"/>
    <cellStyle name="Black Dollar 7 4 2" xfId="5722"/>
    <cellStyle name="Black Dollar 7 5" xfId="5723"/>
    <cellStyle name="Black Dollar 7 5 2" xfId="5724"/>
    <cellStyle name="Black Dollar 7 6" xfId="5725"/>
    <cellStyle name="Black Dollar 7_Acquisitions - Other" xfId="5726"/>
    <cellStyle name="Black Dollar 8" xfId="5727"/>
    <cellStyle name="Black Dollar 8 2" xfId="5728"/>
    <cellStyle name="Black Dollar 8 2 2" xfId="5729"/>
    <cellStyle name="Black Dollar 8 2 2 2" xfId="5730"/>
    <cellStyle name="Black Dollar 8 2 2 2 2" xfId="5731"/>
    <cellStyle name="Black Dollar 8 2 2 3" xfId="5732"/>
    <cellStyle name="Black Dollar 8 2 3" xfId="5733"/>
    <cellStyle name="Black Dollar 8 2 3 2" xfId="5734"/>
    <cellStyle name="Black Dollar 8 2 4" xfId="5735"/>
    <cellStyle name="Black Dollar 8 2 4 2" xfId="5736"/>
    <cellStyle name="Black Dollar 8 2 5" xfId="5737"/>
    <cellStyle name="Black Dollar 8 3" xfId="5738"/>
    <cellStyle name="Black Dollar 8 3 2" xfId="5739"/>
    <cellStyle name="Black Dollar 8 3 2 2" xfId="5740"/>
    <cellStyle name="Black Dollar 8 3 3" xfId="5741"/>
    <cellStyle name="Black Dollar 8 4" xfId="5742"/>
    <cellStyle name="Black Dollar 8 4 2" xfId="5743"/>
    <cellStyle name="Black Dollar 8 5" xfId="5744"/>
    <cellStyle name="Black Dollar 8 5 2" xfId="5745"/>
    <cellStyle name="Black Dollar 8 6" xfId="5746"/>
    <cellStyle name="Black Dollar 8_Acquisitions - Other" xfId="5747"/>
    <cellStyle name="Black Dollar 9" xfId="5748"/>
    <cellStyle name="Black Dollar 9 2" xfId="5749"/>
    <cellStyle name="Black Dollar 9 2 2" xfId="5750"/>
    <cellStyle name="Black Dollar 9 2 2 2" xfId="5751"/>
    <cellStyle name="Black Dollar 9 2 2 2 2" xfId="5752"/>
    <cellStyle name="Black Dollar 9 2 2 3" xfId="5753"/>
    <cellStyle name="Black Dollar 9 2 3" xfId="5754"/>
    <cellStyle name="Black Dollar 9 2 3 2" xfId="5755"/>
    <cellStyle name="Black Dollar 9 2 4" xfId="5756"/>
    <cellStyle name="Black Dollar 9 2 4 2" xfId="5757"/>
    <cellStyle name="Black Dollar 9 2 5" xfId="5758"/>
    <cellStyle name="Black Dollar 9 3" xfId="5759"/>
    <cellStyle name="Black Dollar 9 3 2" xfId="5760"/>
    <cellStyle name="Black Dollar 9 3 2 2" xfId="5761"/>
    <cellStyle name="Black Dollar 9 3 3" xfId="5762"/>
    <cellStyle name="Black Dollar 9 4" xfId="5763"/>
    <cellStyle name="Black Dollar 9 4 2" xfId="5764"/>
    <cellStyle name="Black Dollar 9 5" xfId="5765"/>
    <cellStyle name="Black Dollar 9 5 2" xfId="5766"/>
    <cellStyle name="Black Dollar 9 6" xfId="5767"/>
    <cellStyle name="Black Dollar 9_Acquisitions - Other" xfId="5768"/>
    <cellStyle name="Black Dollar_Accum Amort" xfId="5769"/>
    <cellStyle name="Black EPS" xfId="5770"/>
    <cellStyle name="Black Percent" xfId="5771"/>
    <cellStyle name="Black Percent 2" xfId="5772"/>
    <cellStyle name="Black Percent2" xfId="5773"/>
    <cellStyle name="Black Percent2 2" xfId="5774"/>
    <cellStyle name="Black Percent2_Goodwill" xfId="5775"/>
    <cellStyle name="Black Times" xfId="5776"/>
    <cellStyle name="Black Times 2" xfId="5777"/>
    <cellStyle name="Black Times Two Deci" xfId="5778"/>
    <cellStyle name="Black Times Two Deci 2" xfId="5779"/>
    <cellStyle name="Black Times Two Deci_Goodwill" xfId="5780"/>
    <cellStyle name="Black Times Two Deci2" xfId="5781"/>
    <cellStyle name="Black Times_5bfk01_" xfId="5782"/>
    <cellStyle name="Black Times2" xfId="5783"/>
    <cellStyle name="Black Times2 2" xfId="5784"/>
    <cellStyle name="Black Times2_Goodwill" xfId="5785"/>
    <cellStyle name="Black_040602 Landal DRAFT opening BS v2" xfId="5786"/>
    <cellStyle name="BlackStrike" xfId="5787"/>
    <cellStyle name="BlackStrike 2" xfId="5788"/>
    <cellStyle name="BlackText" xfId="5789"/>
    <cellStyle name="blank" xfId="5790"/>
    <cellStyle name="blank 2" xfId="5791"/>
    <cellStyle name="blocked" xfId="5792"/>
    <cellStyle name="Blue" xfId="5793"/>
    <cellStyle name="Blue Decimal" xfId="5794"/>
    <cellStyle name="Blue Dollar" xfId="5795"/>
    <cellStyle name="Blue Dollar 2" xfId="5796"/>
    <cellStyle name="Blue EPS" xfId="5797"/>
    <cellStyle name="Blue EPS 2" xfId="5798"/>
    <cellStyle name="Blue Text" xfId="5799"/>
    <cellStyle name="Blue Text 2" xfId="5800"/>
    <cellStyle name="Blue Title" xfId="5801"/>
    <cellStyle name="Blue Zero Deci" xfId="5802"/>
    <cellStyle name="Blue Zero Deci 2" xfId="5803"/>
    <cellStyle name="Blue_040602 Landal DRAFT opening BS v2" xfId="5804"/>
    <cellStyle name="Blueback" xfId="5805"/>
    <cellStyle name="Blueback 2" xfId="5806"/>
    <cellStyle name="bluenodec" xfId="5807"/>
    <cellStyle name="bluepercent" xfId="5808"/>
    <cellStyle name="bluepercent 2" xfId="5809"/>
    <cellStyle name="Body" xfId="5810"/>
    <cellStyle name="Bold/Border" xfId="5811"/>
    <cellStyle name="Bold12" xfId="11094"/>
    <cellStyle name="BoldItal12" xfId="11095"/>
    <cellStyle name="BoldText" xfId="5812"/>
    <cellStyle name="BoldText 2" xfId="5813"/>
    <cellStyle name="Border" xfId="5814"/>
    <cellStyle name="Border 10" xfId="5815"/>
    <cellStyle name="Border 10 2" xfId="5816"/>
    <cellStyle name="Border 10 2 2" xfId="5817"/>
    <cellStyle name="Border 10 2 2 2" xfId="5818"/>
    <cellStyle name="Border 10 2 3" xfId="5819"/>
    <cellStyle name="Border 10 3" xfId="5820"/>
    <cellStyle name="Border 10 3 2" xfId="5821"/>
    <cellStyle name="Border 10 4" xfId="5822"/>
    <cellStyle name="Border 10 4 2" xfId="5823"/>
    <cellStyle name="Border 10 5" xfId="5824"/>
    <cellStyle name="Border 11" xfId="5825"/>
    <cellStyle name="Border 11 2" xfId="5826"/>
    <cellStyle name="Border 11 2 2" xfId="5827"/>
    <cellStyle name="Border 11 2 2 2" xfId="5828"/>
    <cellStyle name="Border 11 2 3" xfId="5829"/>
    <cellStyle name="Border 11 3" xfId="5830"/>
    <cellStyle name="Border 11 3 2" xfId="5831"/>
    <cellStyle name="Border 11 4" xfId="5832"/>
    <cellStyle name="Border 11 4 2" xfId="5833"/>
    <cellStyle name="Border 11 5" xfId="5834"/>
    <cellStyle name="Border 12" xfId="5835"/>
    <cellStyle name="Border 12 2" xfId="5836"/>
    <cellStyle name="Border 12 2 2" xfId="5837"/>
    <cellStyle name="Border 12 3" xfId="5838"/>
    <cellStyle name="Border 13" xfId="5839"/>
    <cellStyle name="Border 13 2" xfId="5840"/>
    <cellStyle name="Border 14" xfId="5841"/>
    <cellStyle name="Border 14 2" xfId="5842"/>
    <cellStyle name="Border 15" xfId="5843"/>
    <cellStyle name="Border 2" xfId="5844"/>
    <cellStyle name="Border 2 2" xfId="5845"/>
    <cellStyle name="Border 2 2 2" xfId="5846"/>
    <cellStyle name="Border 2 2 2 2" xfId="5847"/>
    <cellStyle name="Border 2 2 2 2 2" xfId="5848"/>
    <cellStyle name="Border 2 2 2 3" xfId="5849"/>
    <cellStyle name="Border 2 2 3" xfId="5850"/>
    <cellStyle name="Border 2 2 3 2" xfId="5851"/>
    <cellStyle name="Border 2 2 4" xfId="5852"/>
    <cellStyle name="Border 2 2 4 2" xfId="5853"/>
    <cellStyle name="Border 2 2 5" xfId="5854"/>
    <cellStyle name="Border 2 3" xfId="5855"/>
    <cellStyle name="Border 2 3 2" xfId="5856"/>
    <cellStyle name="Border 2 3 2 2" xfId="5857"/>
    <cellStyle name="Border 2 3 3" xfId="5858"/>
    <cellStyle name="Border 2 4" xfId="5859"/>
    <cellStyle name="Border 2 4 2" xfId="5860"/>
    <cellStyle name="Border 2 5" xfId="5861"/>
    <cellStyle name="Border 2 5 2" xfId="5862"/>
    <cellStyle name="Border 2 6" xfId="5863"/>
    <cellStyle name="Border 2_Acquisitions - Other" xfId="5864"/>
    <cellStyle name="Border 3" xfId="5865"/>
    <cellStyle name="Border 3 2" xfId="5866"/>
    <cellStyle name="Border 3 2 2" xfId="5867"/>
    <cellStyle name="Border 3 2 2 2" xfId="5868"/>
    <cellStyle name="Border 3 2 2 2 2" xfId="5869"/>
    <cellStyle name="Border 3 2 2 3" xfId="5870"/>
    <cellStyle name="Border 3 2 3" xfId="5871"/>
    <cellStyle name="Border 3 2 3 2" xfId="5872"/>
    <cellStyle name="Border 3 2 4" xfId="5873"/>
    <cellStyle name="Border 3 2 4 2" xfId="5874"/>
    <cellStyle name="Border 3 2 5" xfId="5875"/>
    <cellStyle name="Border 3 3" xfId="5876"/>
    <cellStyle name="Border 3 3 2" xfId="5877"/>
    <cellStyle name="Border 3 3 2 2" xfId="5878"/>
    <cellStyle name="Border 3 3 3" xfId="5879"/>
    <cellStyle name="Border 3 4" xfId="5880"/>
    <cellStyle name="Border 3 4 2" xfId="5881"/>
    <cellStyle name="Border 3 5" xfId="5882"/>
    <cellStyle name="Border 3 5 2" xfId="5883"/>
    <cellStyle name="Border 3 6" xfId="5884"/>
    <cellStyle name="Border 3_Acquisitions - Other" xfId="5885"/>
    <cellStyle name="Border 4" xfId="5886"/>
    <cellStyle name="Border 4 2" xfId="5887"/>
    <cellStyle name="Border 4 2 2" xfId="5888"/>
    <cellStyle name="Border 4 2 2 2" xfId="5889"/>
    <cellStyle name="Border 4 2 2 2 2" xfId="5890"/>
    <cellStyle name="Border 4 2 2 3" xfId="5891"/>
    <cellStyle name="Border 4 2 3" xfId="5892"/>
    <cellStyle name="Border 4 2 3 2" xfId="5893"/>
    <cellStyle name="Border 4 2 4" xfId="5894"/>
    <cellStyle name="Border 4 2 4 2" xfId="5895"/>
    <cellStyle name="Border 4 2 5" xfId="5896"/>
    <cellStyle name="Border 4 3" xfId="5897"/>
    <cellStyle name="Border 4 3 2" xfId="5898"/>
    <cellStyle name="Border 4 3 2 2" xfId="5899"/>
    <cellStyle name="Border 4 3 3" xfId="5900"/>
    <cellStyle name="Border 4 4" xfId="5901"/>
    <cellStyle name="Border 4 4 2" xfId="5902"/>
    <cellStyle name="Border 4 5" xfId="5903"/>
    <cellStyle name="Border 4 5 2" xfId="5904"/>
    <cellStyle name="Border 4 6" xfId="5905"/>
    <cellStyle name="Border 4_Acquisitions - Other" xfId="5906"/>
    <cellStyle name="Border 5" xfId="5907"/>
    <cellStyle name="Border 5 2" xfId="5908"/>
    <cellStyle name="Border 5 2 2" xfId="5909"/>
    <cellStyle name="Border 5 2 2 2" xfId="5910"/>
    <cellStyle name="Border 5 2 2 2 2" xfId="5911"/>
    <cellStyle name="Border 5 2 2 3" xfId="5912"/>
    <cellStyle name="Border 5 2 3" xfId="5913"/>
    <cellStyle name="Border 5 2 3 2" xfId="5914"/>
    <cellStyle name="Border 5 2 4" xfId="5915"/>
    <cellStyle name="Border 5 2 4 2" xfId="5916"/>
    <cellStyle name="Border 5 2 5" xfId="5917"/>
    <cellStyle name="Border 5 3" xfId="5918"/>
    <cellStyle name="Border 5 3 2" xfId="5919"/>
    <cellStyle name="Border 5 3 2 2" xfId="5920"/>
    <cellStyle name="Border 5 3 3" xfId="5921"/>
    <cellStyle name="Border 5 4" xfId="5922"/>
    <cellStyle name="Border 5 4 2" xfId="5923"/>
    <cellStyle name="Border 5 5" xfId="5924"/>
    <cellStyle name="Border 5 5 2" xfId="5925"/>
    <cellStyle name="Border 5 6" xfId="5926"/>
    <cellStyle name="Border 5_Acquisitions - Other" xfId="5927"/>
    <cellStyle name="Border 6" xfId="5928"/>
    <cellStyle name="Border 6 2" xfId="5929"/>
    <cellStyle name="Border 6 2 2" xfId="5930"/>
    <cellStyle name="Border 6 2 2 2" xfId="5931"/>
    <cellStyle name="Border 6 2 2 2 2" xfId="5932"/>
    <cellStyle name="Border 6 2 2 3" xfId="5933"/>
    <cellStyle name="Border 6 2 3" xfId="5934"/>
    <cellStyle name="Border 6 2 3 2" xfId="5935"/>
    <cellStyle name="Border 6 2 4" xfId="5936"/>
    <cellStyle name="Border 6 2 4 2" xfId="5937"/>
    <cellStyle name="Border 6 2 5" xfId="5938"/>
    <cellStyle name="Border 6 3" xfId="5939"/>
    <cellStyle name="Border 6 3 2" xfId="5940"/>
    <cellStyle name="Border 6 3 2 2" xfId="5941"/>
    <cellStyle name="Border 6 3 3" xfId="5942"/>
    <cellStyle name="Border 6 4" xfId="5943"/>
    <cellStyle name="Border 6 4 2" xfId="5944"/>
    <cellStyle name="Border 6 5" xfId="5945"/>
    <cellStyle name="Border 6 5 2" xfId="5946"/>
    <cellStyle name="Border 6 6" xfId="5947"/>
    <cellStyle name="Border 6_Acquisitions - Other" xfId="5948"/>
    <cellStyle name="Border 7" xfId="5949"/>
    <cellStyle name="Border 7 2" xfId="5950"/>
    <cellStyle name="Border 7 2 2" xfId="5951"/>
    <cellStyle name="Border 7 2 2 2" xfId="5952"/>
    <cellStyle name="Border 7 2 2 2 2" xfId="5953"/>
    <cellStyle name="Border 7 2 2 3" xfId="5954"/>
    <cellStyle name="Border 7 2 3" xfId="5955"/>
    <cellStyle name="Border 7 2 3 2" xfId="5956"/>
    <cellStyle name="Border 7 2 4" xfId="5957"/>
    <cellStyle name="Border 7 2 4 2" xfId="5958"/>
    <cellStyle name="Border 7 2 5" xfId="5959"/>
    <cellStyle name="Border 7 3" xfId="5960"/>
    <cellStyle name="Border 7 3 2" xfId="5961"/>
    <cellStyle name="Border 7 3 2 2" xfId="5962"/>
    <cellStyle name="Border 7 3 3" xfId="5963"/>
    <cellStyle name="Border 7 4" xfId="5964"/>
    <cellStyle name="Border 7 4 2" xfId="5965"/>
    <cellStyle name="Border 7 5" xfId="5966"/>
    <cellStyle name="Border 7 5 2" xfId="5967"/>
    <cellStyle name="Border 7 6" xfId="5968"/>
    <cellStyle name="Border 7_Acquisitions - Other" xfId="5969"/>
    <cellStyle name="Border 8" xfId="5970"/>
    <cellStyle name="Border 8 2" xfId="5971"/>
    <cellStyle name="Border 8 2 2" xfId="5972"/>
    <cellStyle name="Border 8 2 2 2" xfId="5973"/>
    <cellStyle name="Border 8 2 2 2 2" xfId="5974"/>
    <cellStyle name="Border 8 2 2 3" xfId="5975"/>
    <cellStyle name="Border 8 2 3" xfId="5976"/>
    <cellStyle name="Border 8 2 3 2" xfId="5977"/>
    <cellStyle name="Border 8 2 4" xfId="5978"/>
    <cellStyle name="Border 8 2 4 2" xfId="5979"/>
    <cellStyle name="Border 8 2 5" xfId="5980"/>
    <cellStyle name="Border 8 3" xfId="5981"/>
    <cellStyle name="Border 8 3 2" xfId="5982"/>
    <cellStyle name="Border 8 3 2 2" xfId="5983"/>
    <cellStyle name="Border 8 3 3" xfId="5984"/>
    <cellStyle name="Border 8 4" xfId="5985"/>
    <cellStyle name="Border 8 4 2" xfId="5986"/>
    <cellStyle name="Border 8 5" xfId="5987"/>
    <cellStyle name="Border 8 5 2" xfId="5988"/>
    <cellStyle name="Border 8 6" xfId="5989"/>
    <cellStyle name="Border 8_Acquisitions - Other" xfId="5990"/>
    <cellStyle name="Border 9" xfId="5991"/>
    <cellStyle name="Border 9 2" xfId="5992"/>
    <cellStyle name="Border 9 2 2" xfId="5993"/>
    <cellStyle name="Border 9 2 2 2" xfId="5994"/>
    <cellStyle name="Border 9 2 2 2 2" xfId="5995"/>
    <cellStyle name="Border 9 2 2 3" xfId="5996"/>
    <cellStyle name="Border 9 2 3" xfId="5997"/>
    <cellStyle name="Border 9 2 3 2" xfId="5998"/>
    <cellStyle name="Border 9 2 4" xfId="5999"/>
    <cellStyle name="Border 9 2 4 2" xfId="6000"/>
    <cellStyle name="Border 9 2 5" xfId="6001"/>
    <cellStyle name="Border 9 3" xfId="6002"/>
    <cellStyle name="Border 9 3 2" xfId="6003"/>
    <cellStyle name="Border 9 3 2 2" xfId="6004"/>
    <cellStyle name="Border 9 3 3" xfId="6005"/>
    <cellStyle name="Border 9 4" xfId="6006"/>
    <cellStyle name="Border 9 4 2" xfId="6007"/>
    <cellStyle name="Border 9 5" xfId="6008"/>
    <cellStyle name="Border 9 5 2" xfId="6009"/>
    <cellStyle name="Border 9 6" xfId="6010"/>
    <cellStyle name="Border 9_Acquisitions - Other" xfId="6011"/>
    <cellStyle name="Border Heavy" xfId="6012"/>
    <cellStyle name="Border Heavy 2" xfId="6013"/>
    <cellStyle name="Border Thin" xfId="6014"/>
    <cellStyle name="Border Thin 2" xfId="6015"/>
    <cellStyle name="Border Thin 3" xfId="6016"/>
    <cellStyle name="Border Thin_Accum Amort" xfId="6017"/>
    <cellStyle name="Border, Bottom" xfId="6018"/>
    <cellStyle name="Border, Left" xfId="6019"/>
    <cellStyle name="Border, Right" xfId="6020"/>
    <cellStyle name="Border, Top" xfId="6021"/>
    <cellStyle name="Border, Top 10" xfId="6022"/>
    <cellStyle name="Border, Top 10 2" xfId="6023"/>
    <cellStyle name="Border, Top 10 2 2" xfId="6024"/>
    <cellStyle name="Border, Top 10 2 2 2" xfId="6025"/>
    <cellStyle name="Border, Top 10 2 3" xfId="6026"/>
    <cellStyle name="Border, Top 10 3" xfId="6027"/>
    <cellStyle name="Border, Top 10 3 2" xfId="6028"/>
    <cellStyle name="Border, Top 10 4" xfId="6029"/>
    <cellStyle name="Border, Top 10 4 2" xfId="6030"/>
    <cellStyle name="Border, Top 10 5" xfId="6031"/>
    <cellStyle name="Border, Top 11" xfId="6032"/>
    <cellStyle name="Border, Top 11 2" xfId="6033"/>
    <cellStyle name="Border, Top 11 2 2" xfId="6034"/>
    <cellStyle name="Border, Top 11 2 2 2" xfId="6035"/>
    <cellStyle name="Border, Top 11 2 3" xfId="6036"/>
    <cellStyle name="Border, Top 11 3" xfId="6037"/>
    <cellStyle name="Border, Top 11 3 2" xfId="6038"/>
    <cellStyle name="Border, Top 11 4" xfId="6039"/>
    <cellStyle name="Border, Top 11 4 2" xfId="6040"/>
    <cellStyle name="Border, Top 11 5" xfId="6041"/>
    <cellStyle name="Border, Top 12" xfId="6042"/>
    <cellStyle name="Border, Top 12 2" xfId="6043"/>
    <cellStyle name="Border, Top 12 2 2" xfId="6044"/>
    <cellStyle name="Border, Top 12 3" xfId="6045"/>
    <cellStyle name="Border, Top 13" xfId="6046"/>
    <cellStyle name="Border, Top 13 2" xfId="6047"/>
    <cellStyle name="Border, Top 14" xfId="6048"/>
    <cellStyle name="Border, Top 14 2" xfId="6049"/>
    <cellStyle name="Border, Top 15" xfId="6050"/>
    <cellStyle name="Border, Top 2" xfId="6051"/>
    <cellStyle name="Border, Top 2 2" xfId="6052"/>
    <cellStyle name="Border, Top 2 2 2" xfId="6053"/>
    <cellStyle name="Border, Top 2 2 2 2" xfId="6054"/>
    <cellStyle name="Border, Top 2 2 2 2 2" xfId="6055"/>
    <cellStyle name="Border, Top 2 2 2 3" xfId="6056"/>
    <cellStyle name="Border, Top 2 2 3" xfId="6057"/>
    <cellStyle name="Border, Top 2 2 3 2" xfId="6058"/>
    <cellStyle name="Border, Top 2 2 4" xfId="6059"/>
    <cellStyle name="Border, Top 2 2 4 2" xfId="6060"/>
    <cellStyle name="Border, Top 2 2 5" xfId="6061"/>
    <cellStyle name="Border, Top 2 3" xfId="6062"/>
    <cellStyle name="Border, Top 2 3 2" xfId="6063"/>
    <cellStyle name="Border, Top 2 3 2 2" xfId="6064"/>
    <cellStyle name="Border, Top 2 3 3" xfId="6065"/>
    <cellStyle name="Border, Top 2 4" xfId="6066"/>
    <cellStyle name="Border, Top 2 4 2" xfId="6067"/>
    <cellStyle name="Border, Top 2 5" xfId="6068"/>
    <cellStyle name="Border, Top 2 5 2" xfId="6069"/>
    <cellStyle name="Border, Top 2 6" xfId="6070"/>
    <cellStyle name="Border, Top 2_Acquisitions - Other" xfId="6071"/>
    <cellStyle name="Border, Top 3" xfId="6072"/>
    <cellStyle name="Border, Top 3 2" xfId="6073"/>
    <cellStyle name="Border, Top 3 2 2" xfId="6074"/>
    <cellStyle name="Border, Top 3 2 2 2" xfId="6075"/>
    <cellStyle name="Border, Top 3 2 2 2 2" xfId="6076"/>
    <cellStyle name="Border, Top 3 2 2 3" xfId="6077"/>
    <cellStyle name="Border, Top 3 2 3" xfId="6078"/>
    <cellStyle name="Border, Top 3 2 3 2" xfId="6079"/>
    <cellStyle name="Border, Top 3 2 4" xfId="6080"/>
    <cellStyle name="Border, Top 3 2 4 2" xfId="6081"/>
    <cellStyle name="Border, Top 3 2 5" xfId="6082"/>
    <cellStyle name="Border, Top 3 3" xfId="6083"/>
    <cellStyle name="Border, Top 3 3 2" xfId="6084"/>
    <cellStyle name="Border, Top 3 3 2 2" xfId="6085"/>
    <cellStyle name="Border, Top 3 3 3" xfId="6086"/>
    <cellStyle name="Border, Top 3 4" xfId="6087"/>
    <cellStyle name="Border, Top 3 4 2" xfId="6088"/>
    <cellStyle name="Border, Top 3 5" xfId="6089"/>
    <cellStyle name="Border, Top 3 5 2" xfId="6090"/>
    <cellStyle name="Border, Top 3 6" xfId="6091"/>
    <cellStyle name="Border, Top 3_Acquisitions - Other" xfId="6092"/>
    <cellStyle name="Border, Top 4" xfId="6093"/>
    <cellStyle name="Border, Top 4 2" xfId="6094"/>
    <cellStyle name="Border, Top 4 2 2" xfId="6095"/>
    <cellStyle name="Border, Top 4 2 2 2" xfId="6096"/>
    <cellStyle name="Border, Top 4 2 2 2 2" xfId="6097"/>
    <cellStyle name="Border, Top 4 2 2 3" xfId="6098"/>
    <cellStyle name="Border, Top 4 2 3" xfId="6099"/>
    <cellStyle name="Border, Top 4 2 3 2" xfId="6100"/>
    <cellStyle name="Border, Top 4 2 4" xfId="6101"/>
    <cellStyle name="Border, Top 4 2 4 2" xfId="6102"/>
    <cellStyle name="Border, Top 4 2 5" xfId="6103"/>
    <cellStyle name="Border, Top 4 3" xfId="6104"/>
    <cellStyle name="Border, Top 4 3 2" xfId="6105"/>
    <cellStyle name="Border, Top 4 3 2 2" xfId="6106"/>
    <cellStyle name="Border, Top 4 3 3" xfId="6107"/>
    <cellStyle name="Border, Top 4 4" xfId="6108"/>
    <cellStyle name="Border, Top 4 4 2" xfId="6109"/>
    <cellStyle name="Border, Top 4 5" xfId="6110"/>
    <cellStyle name="Border, Top 4 5 2" xfId="6111"/>
    <cellStyle name="Border, Top 4 6" xfId="6112"/>
    <cellStyle name="Border, Top 4_Acquisitions - Other" xfId="6113"/>
    <cellStyle name="Border, Top 5" xfId="6114"/>
    <cellStyle name="Border, Top 5 2" xfId="6115"/>
    <cellStyle name="Border, Top 5 2 2" xfId="6116"/>
    <cellStyle name="Border, Top 5 2 2 2" xfId="6117"/>
    <cellStyle name="Border, Top 5 2 2 2 2" xfId="6118"/>
    <cellStyle name="Border, Top 5 2 2 3" xfId="6119"/>
    <cellStyle name="Border, Top 5 2 3" xfId="6120"/>
    <cellStyle name="Border, Top 5 2 3 2" xfId="6121"/>
    <cellStyle name="Border, Top 5 2 4" xfId="6122"/>
    <cellStyle name="Border, Top 5 2 4 2" xfId="6123"/>
    <cellStyle name="Border, Top 5 2 5" xfId="6124"/>
    <cellStyle name="Border, Top 5 3" xfId="6125"/>
    <cellStyle name="Border, Top 5 3 2" xfId="6126"/>
    <cellStyle name="Border, Top 5 3 2 2" xfId="6127"/>
    <cellStyle name="Border, Top 5 3 3" xfId="6128"/>
    <cellStyle name="Border, Top 5 4" xfId="6129"/>
    <cellStyle name="Border, Top 5 4 2" xfId="6130"/>
    <cellStyle name="Border, Top 5 5" xfId="6131"/>
    <cellStyle name="Border, Top 5 5 2" xfId="6132"/>
    <cellStyle name="Border, Top 5 6" xfId="6133"/>
    <cellStyle name="Border, Top 5_Acquisitions - Other" xfId="6134"/>
    <cellStyle name="Border, Top 6" xfId="6135"/>
    <cellStyle name="Border, Top 6 2" xfId="6136"/>
    <cellStyle name="Border, Top 6 2 2" xfId="6137"/>
    <cellStyle name="Border, Top 6 2 2 2" xfId="6138"/>
    <cellStyle name="Border, Top 6 2 2 2 2" xfId="6139"/>
    <cellStyle name="Border, Top 6 2 2 3" xfId="6140"/>
    <cellStyle name="Border, Top 6 2 3" xfId="6141"/>
    <cellStyle name="Border, Top 6 2 3 2" xfId="6142"/>
    <cellStyle name="Border, Top 6 2 4" xfId="6143"/>
    <cellStyle name="Border, Top 6 2 4 2" xfId="6144"/>
    <cellStyle name="Border, Top 6 2 5" xfId="6145"/>
    <cellStyle name="Border, Top 6 3" xfId="6146"/>
    <cellStyle name="Border, Top 6 3 2" xfId="6147"/>
    <cellStyle name="Border, Top 6 3 2 2" xfId="6148"/>
    <cellStyle name="Border, Top 6 3 3" xfId="6149"/>
    <cellStyle name="Border, Top 6 4" xfId="6150"/>
    <cellStyle name="Border, Top 6 4 2" xfId="6151"/>
    <cellStyle name="Border, Top 6 5" xfId="6152"/>
    <cellStyle name="Border, Top 6 5 2" xfId="6153"/>
    <cellStyle name="Border, Top 6 6" xfId="6154"/>
    <cellStyle name="Border, Top 6_Acquisitions - Other" xfId="6155"/>
    <cellStyle name="Border, Top 7" xfId="6156"/>
    <cellStyle name="Border, Top 7 2" xfId="6157"/>
    <cellStyle name="Border, Top 7 2 2" xfId="6158"/>
    <cellStyle name="Border, Top 7 2 2 2" xfId="6159"/>
    <cellStyle name="Border, Top 7 2 2 2 2" xfId="6160"/>
    <cellStyle name="Border, Top 7 2 2 3" xfId="6161"/>
    <cellStyle name="Border, Top 7 2 3" xfId="6162"/>
    <cellStyle name="Border, Top 7 2 3 2" xfId="6163"/>
    <cellStyle name="Border, Top 7 2 4" xfId="6164"/>
    <cellStyle name="Border, Top 7 2 4 2" xfId="6165"/>
    <cellStyle name="Border, Top 7 2 5" xfId="6166"/>
    <cellStyle name="Border, Top 7 3" xfId="6167"/>
    <cellStyle name="Border, Top 7 3 2" xfId="6168"/>
    <cellStyle name="Border, Top 7 3 2 2" xfId="6169"/>
    <cellStyle name="Border, Top 7 3 3" xfId="6170"/>
    <cellStyle name="Border, Top 7 4" xfId="6171"/>
    <cellStyle name="Border, Top 7 4 2" xfId="6172"/>
    <cellStyle name="Border, Top 7 5" xfId="6173"/>
    <cellStyle name="Border, Top 7 5 2" xfId="6174"/>
    <cellStyle name="Border, Top 7 6" xfId="6175"/>
    <cellStyle name="Border, Top 7_Acquisitions - Other" xfId="6176"/>
    <cellStyle name="Border, Top 8" xfId="6177"/>
    <cellStyle name="Border, Top 8 2" xfId="6178"/>
    <cellStyle name="Border, Top 8 2 2" xfId="6179"/>
    <cellStyle name="Border, Top 8 2 2 2" xfId="6180"/>
    <cellStyle name="Border, Top 8 2 2 2 2" xfId="6181"/>
    <cellStyle name="Border, Top 8 2 2 3" xfId="6182"/>
    <cellStyle name="Border, Top 8 2 3" xfId="6183"/>
    <cellStyle name="Border, Top 8 2 3 2" xfId="6184"/>
    <cellStyle name="Border, Top 8 2 4" xfId="6185"/>
    <cellStyle name="Border, Top 8 2 4 2" xfId="6186"/>
    <cellStyle name="Border, Top 8 2 5" xfId="6187"/>
    <cellStyle name="Border, Top 8 3" xfId="6188"/>
    <cellStyle name="Border, Top 8 3 2" xfId="6189"/>
    <cellStyle name="Border, Top 8 3 2 2" xfId="6190"/>
    <cellStyle name="Border, Top 8 3 3" xfId="6191"/>
    <cellStyle name="Border, Top 8 4" xfId="6192"/>
    <cellStyle name="Border, Top 8 4 2" xfId="6193"/>
    <cellStyle name="Border, Top 8 5" xfId="6194"/>
    <cellStyle name="Border, Top 8 5 2" xfId="6195"/>
    <cellStyle name="Border, Top 8 6" xfId="6196"/>
    <cellStyle name="Border, Top 8_Acquisitions - Other" xfId="6197"/>
    <cellStyle name="Border, Top 9" xfId="6198"/>
    <cellStyle name="Border, Top 9 2" xfId="6199"/>
    <cellStyle name="Border, Top 9 2 2" xfId="6200"/>
    <cellStyle name="Border, Top 9 2 2 2" xfId="6201"/>
    <cellStyle name="Border, Top 9 2 2 2 2" xfId="6202"/>
    <cellStyle name="Border, Top 9 2 2 3" xfId="6203"/>
    <cellStyle name="Border, Top 9 2 3" xfId="6204"/>
    <cellStyle name="Border, Top 9 2 3 2" xfId="6205"/>
    <cellStyle name="Border, Top 9 2 4" xfId="6206"/>
    <cellStyle name="Border, Top 9 2 4 2" xfId="6207"/>
    <cellStyle name="Border, Top 9 2 5" xfId="6208"/>
    <cellStyle name="Border, Top 9 3" xfId="6209"/>
    <cellStyle name="Border, Top 9 3 2" xfId="6210"/>
    <cellStyle name="Border, Top 9 3 2 2" xfId="6211"/>
    <cellStyle name="Border, Top 9 3 3" xfId="6212"/>
    <cellStyle name="Border, Top 9 4" xfId="6213"/>
    <cellStyle name="Border, Top 9 4 2" xfId="6214"/>
    <cellStyle name="Border, Top 9 5" xfId="6215"/>
    <cellStyle name="Border, Top 9 5 2" xfId="6216"/>
    <cellStyle name="Border, Top 9 6" xfId="6217"/>
    <cellStyle name="Border, Top 9_Acquisitions - Other" xfId="6218"/>
    <cellStyle name="Border, Top_Accum Amort" xfId="6219"/>
    <cellStyle name="Border_Accum Amort" xfId="6220"/>
    <cellStyle name="Bottom" xfId="6221"/>
    <cellStyle name="Bottom bold border" xfId="6222"/>
    <cellStyle name="Bottom Edge" xfId="6223"/>
    <cellStyle name="Bottom Edge 10" xfId="6224"/>
    <cellStyle name="Bottom Edge 10 2" xfId="6225"/>
    <cellStyle name="Bottom Edge 10 2 2" xfId="6226"/>
    <cellStyle name="Bottom Edge 10 3" xfId="6227"/>
    <cellStyle name="Bottom Edge 11" xfId="6228"/>
    <cellStyle name="Bottom Edge 11 2" xfId="6229"/>
    <cellStyle name="Bottom Edge 12" xfId="6230"/>
    <cellStyle name="Bottom Edge 2" xfId="6231"/>
    <cellStyle name="Bottom Edge 2 2" xfId="6232"/>
    <cellStyle name="Bottom Edge 2 2 2" xfId="6233"/>
    <cellStyle name="Bottom Edge 2 2 2 2" xfId="6234"/>
    <cellStyle name="Bottom Edge 2 2 3" xfId="6235"/>
    <cellStyle name="Bottom Edge 2 3" xfId="6236"/>
    <cellStyle name="Bottom Edge 2 3 2" xfId="6237"/>
    <cellStyle name="Bottom Edge 2 4" xfId="6238"/>
    <cellStyle name="Bottom Edge 2_Goodwill" xfId="6239"/>
    <cellStyle name="Bottom Edge 3" xfId="6240"/>
    <cellStyle name="Bottom Edge 3 2" xfId="6241"/>
    <cellStyle name="Bottom Edge 3 2 2" xfId="6242"/>
    <cellStyle name="Bottom Edge 3 2 2 2" xfId="6243"/>
    <cellStyle name="Bottom Edge 3 2 3" xfId="6244"/>
    <cellStyle name="Bottom Edge 3 3" xfId="6245"/>
    <cellStyle name="Bottom Edge 3 3 2" xfId="6246"/>
    <cellStyle name="Bottom Edge 3 4" xfId="6247"/>
    <cellStyle name="Bottom Edge 3_Goodwill" xfId="6248"/>
    <cellStyle name="Bottom Edge 4" xfId="6249"/>
    <cellStyle name="Bottom Edge 4 2" xfId="6250"/>
    <cellStyle name="Bottom Edge 4 2 2" xfId="6251"/>
    <cellStyle name="Bottom Edge 4 2 2 2" xfId="6252"/>
    <cellStyle name="Bottom Edge 4 2 3" xfId="6253"/>
    <cellStyle name="Bottom Edge 4 3" xfId="6254"/>
    <cellStyle name="Bottom Edge 4 3 2" xfId="6255"/>
    <cellStyle name="Bottom Edge 4 4" xfId="6256"/>
    <cellStyle name="Bottom Edge 4_Goodwill" xfId="6257"/>
    <cellStyle name="Bottom Edge 5" xfId="6258"/>
    <cellStyle name="Bottom Edge 5 2" xfId="6259"/>
    <cellStyle name="Bottom Edge 5 2 2" xfId="6260"/>
    <cellStyle name="Bottom Edge 5 2 2 2" xfId="6261"/>
    <cellStyle name="Bottom Edge 5 2 3" xfId="6262"/>
    <cellStyle name="Bottom Edge 5 3" xfId="6263"/>
    <cellStyle name="Bottom Edge 5 3 2" xfId="6264"/>
    <cellStyle name="Bottom Edge 5 4" xfId="6265"/>
    <cellStyle name="Bottom Edge 5_Goodwill" xfId="6266"/>
    <cellStyle name="Bottom Edge 6" xfId="6267"/>
    <cellStyle name="Bottom Edge 6 2" xfId="6268"/>
    <cellStyle name="Bottom Edge 6 2 2" xfId="6269"/>
    <cellStyle name="Bottom Edge 6 2 2 2" xfId="6270"/>
    <cellStyle name="Bottom Edge 6 2 3" xfId="6271"/>
    <cellStyle name="Bottom Edge 6 3" xfId="6272"/>
    <cellStyle name="Bottom Edge 6 3 2" xfId="6273"/>
    <cellStyle name="Bottom Edge 6 4" xfId="6274"/>
    <cellStyle name="Bottom Edge 6_Goodwill" xfId="6275"/>
    <cellStyle name="Bottom Edge 7" xfId="6276"/>
    <cellStyle name="Bottom Edge 7 2" xfId="6277"/>
    <cellStyle name="Bottom Edge 7 2 2" xfId="6278"/>
    <cellStyle name="Bottom Edge 7 2 2 2" xfId="6279"/>
    <cellStyle name="Bottom Edge 7 2 3" xfId="6280"/>
    <cellStyle name="Bottom Edge 7 3" xfId="6281"/>
    <cellStyle name="Bottom Edge 7 3 2" xfId="6282"/>
    <cellStyle name="Bottom Edge 7 4" xfId="6283"/>
    <cellStyle name="Bottom Edge 7_Goodwill" xfId="6284"/>
    <cellStyle name="Bottom Edge 8" xfId="6285"/>
    <cellStyle name="Bottom Edge 8 2" xfId="6286"/>
    <cellStyle name="Bottom Edge 8 2 2" xfId="6287"/>
    <cellStyle name="Bottom Edge 8 2 2 2" xfId="6288"/>
    <cellStyle name="Bottom Edge 8 2 3" xfId="6289"/>
    <cellStyle name="Bottom Edge 8 3" xfId="6290"/>
    <cellStyle name="Bottom Edge 8 3 2" xfId="6291"/>
    <cellStyle name="Bottom Edge 8 4" xfId="6292"/>
    <cellStyle name="Bottom Edge 8_Goodwill" xfId="6293"/>
    <cellStyle name="Bottom Edge 9" xfId="6294"/>
    <cellStyle name="Bottom Edge 9 2" xfId="6295"/>
    <cellStyle name="Bottom Edge 9 2 2" xfId="6296"/>
    <cellStyle name="Bottom Edge 9 2 2 2" xfId="6297"/>
    <cellStyle name="Bottom Edge 9 2 3" xfId="6298"/>
    <cellStyle name="Bottom Edge 9 3" xfId="6299"/>
    <cellStyle name="Bottom Edge 9 3 2" xfId="6300"/>
    <cellStyle name="Bottom Edge 9 4" xfId="6301"/>
    <cellStyle name="Bottom Edge 9_Goodwill" xfId="6302"/>
    <cellStyle name="Bottom Edge_Accum Amort" xfId="6303"/>
    <cellStyle name="Bottom single border" xfId="6304"/>
    <cellStyle name="Bottom single border 2" xfId="6305"/>
    <cellStyle name="Breadcrumb" xfId="6306"/>
    <cellStyle name="Breadcrumb 10" xfId="6307"/>
    <cellStyle name="Breadcrumb 10 2" xfId="6308"/>
    <cellStyle name="Breadcrumb 10 2 2" xfId="6309"/>
    <cellStyle name="Breadcrumb 10 2 2 2" xfId="6310"/>
    <cellStyle name="Breadcrumb 10 2 3" xfId="6311"/>
    <cellStyle name="Breadcrumb 10 3" xfId="6312"/>
    <cellStyle name="Breadcrumb 10 3 2" xfId="6313"/>
    <cellStyle name="Breadcrumb 10 4" xfId="6314"/>
    <cellStyle name="Breadcrumb 10 4 2" xfId="6315"/>
    <cellStyle name="Breadcrumb 10 5" xfId="6316"/>
    <cellStyle name="Breadcrumb 11" xfId="6317"/>
    <cellStyle name="Breadcrumb 11 2" xfId="6318"/>
    <cellStyle name="Breadcrumb 11 2 2" xfId="6319"/>
    <cellStyle name="Breadcrumb 11 2 2 2" xfId="6320"/>
    <cellStyle name="Breadcrumb 11 2 3" xfId="6321"/>
    <cellStyle name="Breadcrumb 11 3" xfId="6322"/>
    <cellStyle name="Breadcrumb 11 3 2" xfId="6323"/>
    <cellStyle name="Breadcrumb 11 4" xfId="6324"/>
    <cellStyle name="Breadcrumb 11 4 2" xfId="6325"/>
    <cellStyle name="Breadcrumb 11 5" xfId="6326"/>
    <cellStyle name="Breadcrumb 12" xfId="6327"/>
    <cellStyle name="Breadcrumb 12 2" xfId="6328"/>
    <cellStyle name="Breadcrumb 12 2 2" xfId="6329"/>
    <cellStyle name="Breadcrumb 12 3" xfId="6330"/>
    <cellStyle name="Breadcrumb 13" xfId="6331"/>
    <cellStyle name="Breadcrumb 13 2" xfId="6332"/>
    <cellStyle name="Breadcrumb 14" xfId="6333"/>
    <cellStyle name="Breadcrumb 14 2" xfId="6334"/>
    <cellStyle name="Breadcrumb 15" xfId="6335"/>
    <cellStyle name="Breadcrumb 2" xfId="6336"/>
    <cellStyle name="Breadcrumb 2 2" xfId="6337"/>
    <cellStyle name="Breadcrumb 2 2 2" xfId="6338"/>
    <cellStyle name="Breadcrumb 2 2 2 2" xfId="6339"/>
    <cellStyle name="Breadcrumb 2 2 2 2 2" xfId="6340"/>
    <cellStyle name="Breadcrumb 2 2 2 3" xfId="6341"/>
    <cellStyle name="Breadcrumb 2 2 3" xfId="6342"/>
    <cellStyle name="Breadcrumb 2 2 3 2" xfId="6343"/>
    <cellStyle name="Breadcrumb 2 2 4" xfId="6344"/>
    <cellStyle name="Breadcrumb 2 2 4 2" xfId="6345"/>
    <cellStyle name="Breadcrumb 2 2 5" xfId="6346"/>
    <cellStyle name="Breadcrumb 2 3" xfId="6347"/>
    <cellStyle name="Breadcrumb 2 3 2" xfId="6348"/>
    <cellStyle name="Breadcrumb 2 3 2 2" xfId="6349"/>
    <cellStyle name="Breadcrumb 2 3 3" xfId="6350"/>
    <cellStyle name="Breadcrumb 2 4" xfId="6351"/>
    <cellStyle name="Breadcrumb 2 4 2" xfId="6352"/>
    <cellStyle name="Breadcrumb 2 5" xfId="6353"/>
    <cellStyle name="Breadcrumb 2 5 2" xfId="6354"/>
    <cellStyle name="Breadcrumb 2 6" xfId="6355"/>
    <cellStyle name="Breadcrumb 2_Acquisitions - Other" xfId="6356"/>
    <cellStyle name="Breadcrumb 3" xfId="6357"/>
    <cellStyle name="Breadcrumb 3 2" xfId="6358"/>
    <cellStyle name="Breadcrumb 3 2 2" xfId="6359"/>
    <cellStyle name="Breadcrumb 3 2 2 2" xfId="6360"/>
    <cellStyle name="Breadcrumb 3 2 2 2 2" xfId="6361"/>
    <cellStyle name="Breadcrumb 3 2 2 3" xfId="6362"/>
    <cellStyle name="Breadcrumb 3 2 3" xfId="6363"/>
    <cellStyle name="Breadcrumb 3 2 3 2" xfId="6364"/>
    <cellStyle name="Breadcrumb 3 2 4" xfId="6365"/>
    <cellStyle name="Breadcrumb 3 2 4 2" xfId="6366"/>
    <cellStyle name="Breadcrumb 3 2 5" xfId="6367"/>
    <cellStyle name="Breadcrumb 3 3" xfId="6368"/>
    <cellStyle name="Breadcrumb 3 3 2" xfId="6369"/>
    <cellStyle name="Breadcrumb 3 3 2 2" xfId="6370"/>
    <cellStyle name="Breadcrumb 3 3 3" xfId="6371"/>
    <cellStyle name="Breadcrumb 3 4" xfId="6372"/>
    <cellStyle name="Breadcrumb 3 4 2" xfId="6373"/>
    <cellStyle name="Breadcrumb 3 5" xfId="6374"/>
    <cellStyle name="Breadcrumb 3 5 2" xfId="6375"/>
    <cellStyle name="Breadcrumb 3 6" xfId="6376"/>
    <cellStyle name="Breadcrumb 3_Acquisitions - Other" xfId="6377"/>
    <cellStyle name="Breadcrumb 4" xfId="6378"/>
    <cellStyle name="Breadcrumb 4 2" xfId="6379"/>
    <cellStyle name="Breadcrumb 4 2 2" xfId="6380"/>
    <cellStyle name="Breadcrumb 4 2 2 2" xfId="6381"/>
    <cellStyle name="Breadcrumb 4 2 2 2 2" xfId="6382"/>
    <cellStyle name="Breadcrumb 4 2 2 3" xfId="6383"/>
    <cellStyle name="Breadcrumb 4 2 3" xfId="6384"/>
    <cellStyle name="Breadcrumb 4 2 3 2" xfId="6385"/>
    <cellStyle name="Breadcrumb 4 2 4" xfId="6386"/>
    <cellStyle name="Breadcrumb 4 2 4 2" xfId="6387"/>
    <cellStyle name="Breadcrumb 4 2 5" xfId="6388"/>
    <cellStyle name="Breadcrumb 4 3" xfId="6389"/>
    <cellStyle name="Breadcrumb 4 3 2" xfId="6390"/>
    <cellStyle name="Breadcrumb 4 3 2 2" xfId="6391"/>
    <cellStyle name="Breadcrumb 4 3 3" xfId="6392"/>
    <cellStyle name="Breadcrumb 4 4" xfId="6393"/>
    <cellStyle name="Breadcrumb 4 4 2" xfId="6394"/>
    <cellStyle name="Breadcrumb 4 5" xfId="6395"/>
    <cellStyle name="Breadcrumb 4 5 2" xfId="6396"/>
    <cellStyle name="Breadcrumb 4 6" xfId="6397"/>
    <cellStyle name="Breadcrumb 4_Acquisitions - Other" xfId="6398"/>
    <cellStyle name="Breadcrumb 5" xfId="6399"/>
    <cellStyle name="Breadcrumb 5 2" xfId="6400"/>
    <cellStyle name="Breadcrumb 5 2 2" xfId="6401"/>
    <cellStyle name="Breadcrumb 5 2 2 2" xfId="6402"/>
    <cellStyle name="Breadcrumb 5 2 2 2 2" xfId="6403"/>
    <cellStyle name="Breadcrumb 5 2 2 3" xfId="6404"/>
    <cellStyle name="Breadcrumb 5 2 3" xfId="6405"/>
    <cellStyle name="Breadcrumb 5 2 3 2" xfId="6406"/>
    <cellStyle name="Breadcrumb 5 2 4" xfId="6407"/>
    <cellStyle name="Breadcrumb 5 2 4 2" xfId="6408"/>
    <cellStyle name="Breadcrumb 5 2 5" xfId="6409"/>
    <cellStyle name="Breadcrumb 5 3" xfId="6410"/>
    <cellStyle name="Breadcrumb 5 3 2" xfId="6411"/>
    <cellStyle name="Breadcrumb 5 3 2 2" xfId="6412"/>
    <cellStyle name="Breadcrumb 5 3 3" xfId="6413"/>
    <cellStyle name="Breadcrumb 5 4" xfId="6414"/>
    <cellStyle name="Breadcrumb 5 4 2" xfId="6415"/>
    <cellStyle name="Breadcrumb 5 5" xfId="6416"/>
    <cellStyle name="Breadcrumb 5 5 2" xfId="6417"/>
    <cellStyle name="Breadcrumb 5 6" xfId="6418"/>
    <cellStyle name="Breadcrumb 5_Acquisitions - Other" xfId="6419"/>
    <cellStyle name="Breadcrumb 6" xfId="6420"/>
    <cellStyle name="Breadcrumb 6 2" xfId="6421"/>
    <cellStyle name="Breadcrumb 6 2 2" xfId="6422"/>
    <cellStyle name="Breadcrumb 6 2 2 2" xfId="6423"/>
    <cellStyle name="Breadcrumb 6 2 2 2 2" xfId="6424"/>
    <cellStyle name="Breadcrumb 6 2 2 3" xfId="6425"/>
    <cellStyle name="Breadcrumb 6 2 3" xfId="6426"/>
    <cellStyle name="Breadcrumb 6 2 3 2" xfId="6427"/>
    <cellStyle name="Breadcrumb 6 2 4" xfId="6428"/>
    <cellStyle name="Breadcrumb 6 2 4 2" xfId="6429"/>
    <cellStyle name="Breadcrumb 6 2 5" xfId="6430"/>
    <cellStyle name="Breadcrumb 6 3" xfId="6431"/>
    <cellStyle name="Breadcrumb 6 3 2" xfId="6432"/>
    <cellStyle name="Breadcrumb 6 3 2 2" xfId="6433"/>
    <cellStyle name="Breadcrumb 6 3 3" xfId="6434"/>
    <cellStyle name="Breadcrumb 6 4" xfId="6435"/>
    <cellStyle name="Breadcrumb 6 4 2" xfId="6436"/>
    <cellStyle name="Breadcrumb 6 5" xfId="6437"/>
    <cellStyle name="Breadcrumb 6 5 2" xfId="6438"/>
    <cellStyle name="Breadcrumb 6 6" xfId="6439"/>
    <cellStyle name="Breadcrumb 6_Acquisitions - Other" xfId="6440"/>
    <cellStyle name="Breadcrumb 7" xfId="6441"/>
    <cellStyle name="Breadcrumb 7 2" xfId="6442"/>
    <cellStyle name="Breadcrumb 7 2 2" xfId="6443"/>
    <cellStyle name="Breadcrumb 7 2 2 2" xfId="6444"/>
    <cellStyle name="Breadcrumb 7 2 2 2 2" xfId="6445"/>
    <cellStyle name="Breadcrumb 7 2 2 3" xfId="6446"/>
    <cellStyle name="Breadcrumb 7 2 3" xfId="6447"/>
    <cellStyle name="Breadcrumb 7 2 3 2" xfId="6448"/>
    <cellStyle name="Breadcrumb 7 2 4" xfId="6449"/>
    <cellStyle name="Breadcrumb 7 2 4 2" xfId="6450"/>
    <cellStyle name="Breadcrumb 7 2 5" xfId="6451"/>
    <cellStyle name="Breadcrumb 7 3" xfId="6452"/>
    <cellStyle name="Breadcrumb 7 3 2" xfId="6453"/>
    <cellStyle name="Breadcrumb 7 3 2 2" xfId="6454"/>
    <cellStyle name="Breadcrumb 7 3 3" xfId="6455"/>
    <cellStyle name="Breadcrumb 7 4" xfId="6456"/>
    <cellStyle name="Breadcrumb 7 4 2" xfId="6457"/>
    <cellStyle name="Breadcrumb 7 5" xfId="6458"/>
    <cellStyle name="Breadcrumb 7 5 2" xfId="6459"/>
    <cellStyle name="Breadcrumb 7 6" xfId="6460"/>
    <cellStyle name="Breadcrumb 7_Acquisitions - Other" xfId="6461"/>
    <cellStyle name="Breadcrumb 8" xfId="6462"/>
    <cellStyle name="Breadcrumb 8 2" xfId="6463"/>
    <cellStyle name="Breadcrumb 8 2 2" xfId="6464"/>
    <cellStyle name="Breadcrumb 8 2 2 2" xfId="6465"/>
    <cellStyle name="Breadcrumb 8 2 2 2 2" xfId="6466"/>
    <cellStyle name="Breadcrumb 8 2 2 3" xfId="6467"/>
    <cellStyle name="Breadcrumb 8 2 3" xfId="6468"/>
    <cellStyle name="Breadcrumb 8 2 3 2" xfId="6469"/>
    <cellStyle name="Breadcrumb 8 2 4" xfId="6470"/>
    <cellStyle name="Breadcrumb 8 2 4 2" xfId="6471"/>
    <cellStyle name="Breadcrumb 8 2 5" xfId="6472"/>
    <cellStyle name="Breadcrumb 8 3" xfId="6473"/>
    <cellStyle name="Breadcrumb 8 3 2" xfId="6474"/>
    <cellStyle name="Breadcrumb 8 3 2 2" xfId="6475"/>
    <cellStyle name="Breadcrumb 8 3 3" xfId="6476"/>
    <cellStyle name="Breadcrumb 8 4" xfId="6477"/>
    <cellStyle name="Breadcrumb 8 4 2" xfId="6478"/>
    <cellStyle name="Breadcrumb 8 5" xfId="6479"/>
    <cellStyle name="Breadcrumb 8 5 2" xfId="6480"/>
    <cellStyle name="Breadcrumb 8 6" xfId="6481"/>
    <cellStyle name="Breadcrumb 8_Acquisitions - Other" xfId="6482"/>
    <cellStyle name="Breadcrumb 9" xfId="6483"/>
    <cellStyle name="Breadcrumb 9 2" xfId="6484"/>
    <cellStyle name="Breadcrumb 9 2 2" xfId="6485"/>
    <cellStyle name="Breadcrumb 9 2 2 2" xfId="6486"/>
    <cellStyle name="Breadcrumb 9 2 2 2 2" xfId="6487"/>
    <cellStyle name="Breadcrumb 9 2 2 3" xfId="6488"/>
    <cellStyle name="Breadcrumb 9 2 3" xfId="6489"/>
    <cellStyle name="Breadcrumb 9 2 3 2" xfId="6490"/>
    <cellStyle name="Breadcrumb 9 2 4" xfId="6491"/>
    <cellStyle name="Breadcrumb 9 2 4 2" xfId="6492"/>
    <cellStyle name="Breadcrumb 9 2 5" xfId="6493"/>
    <cellStyle name="Breadcrumb 9 3" xfId="6494"/>
    <cellStyle name="Breadcrumb 9 3 2" xfId="6495"/>
    <cellStyle name="Breadcrumb 9 3 2 2" xfId="6496"/>
    <cellStyle name="Breadcrumb 9 3 3" xfId="6497"/>
    <cellStyle name="Breadcrumb 9 4" xfId="6498"/>
    <cellStyle name="Breadcrumb 9 4 2" xfId="6499"/>
    <cellStyle name="Breadcrumb 9 5" xfId="6500"/>
    <cellStyle name="Breadcrumb 9 5 2" xfId="6501"/>
    <cellStyle name="Breadcrumb 9 6" xfId="6502"/>
    <cellStyle name="Breadcrumb 9_Acquisitions - Other" xfId="6503"/>
    <cellStyle name="Breadcrumb_Accum Amort" xfId="6504"/>
    <cellStyle name="British Pound" xfId="6505"/>
    <cellStyle name="British Pound 2" xfId="6506"/>
    <cellStyle name="Bullet" xfId="6507"/>
    <cellStyle name="Business Description" xfId="6508"/>
    <cellStyle name="C:\Data\MS\Excel" xfId="11096"/>
    <cellStyle name="Calc Currency (0)" xfId="6509"/>
    <cellStyle name="Calc Currency (2)" xfId="6510"/>
    <cellStyle name="Calc Percent (0)" xfId="6511"/>
    <cellStyle name="Calc Percent (1)" xfId="6512"/>
    <cellStyle name="Calc Percent (2)" xfId="6513"/>
    <cellStyle name="Calc Units (0)" xfId="6514"/>
    <cellStyle name="Calc Units (1)" xfId="6515"/>
    <cellStyle name="Calc Units (2)" xfId="6516"/>
    <cellStyle name="Case" xfId="6517"/>
    <cellStyle name="category" xfId="6518"/>
    <cellStyle name="CATV Total" xfId="6519"/>
    <cellStyle name="Center" xfId="6520"/>
    <cellStyle name="Centered Heading" xfId="6521"/>
    <cellStyle name="Cents" xfId="6522"/>
    <cellStyle name="Cents 2" xfId="6523"/>
    <cellStyle name="Changeable" xfId="6524"/>
    <cellStyle name="Client Name" xfId="6525"/>
    <cellStyle name="Co. Names" xfId="6526"/>
    <cellStyle name="Co. Names - Bold" xfId="6527"/>
    <cellStyle name="Co. Names_Academy Analysis V8" xfId="6528"/>
    <cellStyle name="Code" xfId="6529"/>
    <cellStyle name="COL HEADINGS" xfId="6530"/>
    <cellStyle name="Col Titles" xfId="6531"/>
    <cellStyle name="colheadleft" xfId="6532"/>
    <cellStyle name="colheadright" xfId="6533"/>
    <cellStyle name="Colma [0]_-F-" xfId="6534"/>
    <cellStyle name="Column Headings" xfId="6535"/>
    <cellStyle name="Column Headings 2" xfId="6536"/>
    <cellStyle name="Column Numbers" xfId="6537"/>
    <cellStyle name="Column_Title" xfId="6538"/>
    <cellStyle name="column1Big" xfId="6539"/>
    <cellStyle name="column1Date" xfId="6540"/>
    <cellStyle name="ColumnAttributeAbovePrompt" xfId="11097"/>
    <cellStyle name="ColumnAttributePrompt" xfId="11098"/>
    <cellStyle name="ColumnAttributeValue" xfId="11099"/>
    <cellStyle name="ColumnHeading" xfId="11100"/>
    <cellStyle name="ColumnHeading 2" xfId="11101"/>
    <cellStyle name="ColumnHeadingPrompt" xfId="11102"/>
    <cellStyle name="ColumnHeadingValue" xfId="11103"/>
    <cellStyle name="columns" xfId="11104"/>
    <cellStyle name="Comma" xfId="1" builtinId="3"/>
    <cellStyle name="Comma  - Style1" xfId="6541"/>
    <cellStyle name="Comma  - Style2" xfId="6542"/>
    <cellStyle name="Comma  - Style3" xfId="6543"/>
    <cellStyle name="Comma  - Style4" xfId="6544"/>
    <cellStyle name="Comma  - Style5" xfId="6545"/>
    <cellStyle name="Comma  - Style6" xfId="6546"/>
    <cellStyle name="Comma  - Style7" xfId="6547"/>
    <cellStyle name="Comma  - Style8" xfId="6548"/>
    <cellStyle name="comma (0)" xfId="11105"/>
    <cellStyle name="Comma (1)" xfId="6549"/>
    <cellStyle name="Comma [_x0002__x0003__95BUD_Realignment" xfId="6550"/>
    <cellStyle name="Comma [00]" xfId="6551"/>
    <cellStyle name="Comma [00] 2" xfId="6552"/>
    <cellStyle name="Comma [1]" xfId="6553"/>
    <cellStyle name="Comma [2]" xfId="6554"/>
    <cellStyle name="Comma [3]" xfId="6555"/>
    <cellStyle name="Comma 0" xfId="6556"/>
    <cellStyle name="Comma 0*" xfId="6557"/>
    <cellStyle name="Comma 0* 2" xfId="6558"/>
    <cellStyle name="Comma 0.0" xfId="6559"/>
    <cellStyle name="Comma 0.0 2" xfId="6560"/>
    <cellStyle name="Comma 0.00" xfId="6561"/>
    <cellStyle name="Comma 0.00 2" xfId="6562"/>
    <cellStyle name="Comma 0.000" xfId="6563"/>
    <cellStyle name="Comma 0.000 2" xfId="6564"/>
    <cellStyle name="Comma 0.0000" xfId="6565"/>
    <cellStyle name="Comma 0.0000 2" xfId="6566"/>
    <cellStyle name="Comma 10" xfId="6567"/>
    <cellStyle name="Comma 10 2" xfId="6568"/>
    <cellStyle name="Comma 10 2 2" xfId="6569"/>
    <cellStyle name="Comma 10 3" xfId="6570"/>
    <cellStyle name="Comma 10 4" xfId="6571"/>
    <cellStyle name="Comma 10 5" xfId="6572"/>
    <cellStyle name="Comma 11" xfId="6573"/>
    <cellStyle name="Comma 11 2" xfId="6574"/>
    <cellStyle name="Comma 11 2 2" xfId="6575"/>
    <cellStyle name="Comma 11 3" xfId="6576"/>
    <cellStyle name="Comma 11 4" xfId="6577"/>
    <cellStyle name="Comma 11 5" xfId="6578"/>
    <cellStyle name="Comma 12" xfId="6579"/>
    <cellStyle name="Comma 12 2" xfId="6580"/>
    <cellStyle name="Comma 12 2 2" xfId="6581"/>
    <cellStyle name="Comma 12 3" xfId="6582"/>
    <cellStyle name="Comma 12 4" xfId="6583"/>
    <cellStyle name="Comma 12 5" xfId="6584"/>
    <cellStyle name="Comma 13" xfId="6585"/>
    <cellStyle name="Comma 13 2" xfId="6586"/>
    <cellStyle name="Comma 13 2 2" xfId="6587"/>
    <cellStyle name="Comma 13 3" xfId="6588"/>
    <cellStyle name="Comma 13 4" xfId="6589"/>
    <cellStyle name="Comma 13 5" xfId="6590"/>
    <cellStyle name="Comma 14" xfId="6591"/>
    <cellStyle name="Comma 14 2" xfId="6592"/>
    <cellStyle name="Comma 14 2 2" xfId="6593"/>
    <cellStyle name="Comma 14 3" xfId="6594"/>
    <cellStyle name="Comma 14 4" xfId="6595"/>
    <cellStyle name="Comma 14 5" xfId="6596"/>
    <cellStyle name="Comma 15" xfId="6597"/>
    <cellStyle name="Comma 15 2" xfId="6598"/>
    <cellStyle name="Comma 15 2 2" xfId="6599"/>
    <cellStyle name="Comma 15 3" xfId="6600"/>
    <cellStyle name="Comma 15 4" xfId="6601"/>
    <cellStyle name="Comma 15 5" xfId="6602"/>
    <cellStyle name="Comma 16" xfId="6603"/>
    <cellStyle name="Comma 16 2" xfId="6604"/>
    <cellStyle name="Comma 16 2 2" xfId="6605"/>
    <cellStyle name="Comma 16 3" xfId="6606"/>
    <cellStyle name="Comma 16 4" xfId="6607"/>
    <cellStyle name="Comma 16 5" xfId="6608"/>
    <cellStyle name="Comma 17" xfId="6609"/>
    <cellStyle name="Comma 17 2" xfId="6610"/>
    <cellStyle name="Comma 17 2 2" xfId="6611"/>
    <cellStyle name="Comma 17 3" xfId="6612"/>
    <cellStyle name="Comma 17 4" xfId="6613"/>
    <cellStyle name="Comma 17 5" xfId="6614"/>
    <cellStyle name="Comma 18" xfId="6615"/>
    <cellStyle name="Comma 18 2" xfId="6616"/>
    <cellStyle name="Comma 18 2 2" xfId="6617"/>
    <cellStyle name="Comma 18 3" xfId="6618"/>
    <cellStyle name="Comma 18 4" xfId="6619"/>
    <cellStyle name="Comma 18 5" xfId="6620"/>
    <cellStyle name="Comma 19" xfId="6621"/>
    <cellStyle name="Comma 19 2" xfId="6622"/>
    <cellStyle name="Comma 19 2 2" xfId="6623"/>
    <cellStyle name="Comma 19 3" xfId="6624"/>
    <cellStyle name="Comma 19 4" xfId="6625"/>
    <cellStyle name="Comma 19 5" xfId="6626"/>
    <cellStyle name="Comma 2" xfId="2"/>
    <cellStyle name="Comma 2 2" xfId="6627"/>
    <cellStyle name="Comma 2 3" xfId="6628"/>
    <cellStyle name="Comma 2*" xfId="6629"/>
    <cellStyle name="Comma 2* 2" xfId="6630"/>
    <cellStyle name="Comma 2_Abbot - Costello Combo 01-05-03 v12 PRESENTED" xfId="6631"/>
    <cellStyle name="Comma 20" xfId="6632"/>
    <cellStyle name="Comma 20 2" xfId="6633"/>
    <cellStyle name="Comma 20 2 2" xfId="6634"/>
    <cellStyle name="Comma 20 3" xfId="6635"/>
    <cellStyle name="Comma 20 4" xfId="6636"/>
    <cellStyle name="Comma 20 5" xfId="6637"/>
    <cellStyle name="Comma 21" xfId="6638"/>
    <cellStyle name="Comma 21 2" xfId="6639"/>
    <cellStyle name="Comma 21 2 2" xfId="6640"/>
    <cellStyle name="Comma 21 3" xfId="6641"/>
    <cellStyle name="Comma 21 4" xfId="6642"/>
    <cellStyle name="Comma 21 5" xfId="6643"/>
    <cellStyle name="Comma 22" xfId="6644"/>
    <cellStyle name="Comma 22 2" xfId="6645"/>
    <cellStyle name="Comma 22 2 2" xfId="6646"/>
    <cellStyle name="Comma 22 3" xfId="6647"/>
    <cellStyle name="Comma 22 4" xfId="6648"/>
    <cellStyle name="Comma 22 5" xfId="6649"/>
    <cellStyle name="Comma 23" xfId="6650"/>
    <cellStyle name="Comma 23 2" xfId="6651"/>
    <cellStyle name="Comma 23 2 2" xfId="6652"/>
    <cellStyle name="Comma 23 3" xfId="6653"/>
    <cellStyle name="Comma 23 4" xfId="6654"/>
    <cellStyle name="Comma 23 5" xfId="6655"/>
    <cellStyle name="Comma 24" xfId="6656"/>
    <cellStyle name="Comma 24 2" xfId="6657"/>
    <cellStyle name="Comma 24 2 2" xfId="6658"/>
    <cellStyle name="Comma 24 3" xfId="6659"/>
    <cellStyle name="Comma 24 4" xfId="6660"/>
    <cellStyle name="Comma 24 5" xfId="6661"/>
    <cellStyle name="Comma 25" xfId="6662"/>
    <cellStyle name="Comma 25 2" xfId="6663"/>
    <cellStyle name="Comma 25 2 2" xfId="6664"/>
    <cellStyle name="Comma 25 3" xfId="6665"/>
    <cellStyle name="Comma 25 4" xfId="6666"/>
    <cellStyle name="Comma 25 5" xfId="6667"/>
    <cellStyle name="Comma 26" xfId="6668"/>
    <cellStyle name="Comma 26 2" xfId="6669"/>
    <cellStyle name="Comma 26 2 2" xfId="6670"/>
    <cellStyle name="Comma 26 3" xfId="6671"/>
    <cellStyle name="Comma 26 4" xfId="6672"/>
    <cellStyle name="Comma 26 5" xfId="6673"/>
    <cellStyle name="Comma 27" xfId="6674"/>
    <cellStyle name="Comma 27 2" xfId="6675"/>
    <cellStyle name="Comma 27 2 2" xfId="6676"/>
    <cellStyle name="Comma 27 3" xfId="6677"/>
    <cellStyle name="Comma 27 4" xfId="6678"/>
    <cellStyle name="Comma 28" xfId="6679"/>
    <cellStyle name="Comma 28 2" xfId="6680"/>
    <cellStyle name="Comma 28 2 2" xfId="6681"/>
    <cellStyle name="Comma 28 3" xfId="6682"/>
    <cellStyle name="Comma 28 4" xfId="6683"/>
    <cellStyle name="Comma 29" xfId="6684"/>
    <cellStyle name="Comma 29 2" xfId="6685"/>
    <cellStyle name="Comma 29 2 2" xfId="6686"/>
    <cellStyle name="Comma 29 3" xfId="6687"/>
    <cellStyle name="Comma 29 4" xfId="6688"/>
    <cellStyle name="Comma 3" xfId="6689"/>
    <cellStyle name="Comma 3 2" xfId="6690"/>
    <cellStyle name="Comma 3 3" xfId="6691"/>
    <cellStyle name="Comma 3*" xfId="6692"/>
    <cellStyle name="Comma 3* 2" xfId="6693"/>
    <cellStyle name="Comma 30" xfId="6694"/>
    <cellStyle name="Comma 30 2" xfId="6695"/>
    <cellStyle name="Comma 30 2 2" xfId="6696"/>
    <cellStyle name="Comma 30 3" xfId="6697"/>
    <cellStyle name="Comma 30 4" xfId="6698"/>
    <cellStyle name="Comma 31" xfId="6699"/>
    <cellStyle name="Comma 31 2" xfId="6700"/>
    <cellStyle name="Comma 31 2 2" xfId="6701"/>
    <cellStyle name="Comma 31 3" xfId="6702"/>
    <cellStyle name="Comma 32" xfId="6703"/>
    <cellStyle name="Comma 32 2" xfId="6704"/>
    <cellStyle name="Comma 32 2 2" xfId="6705"/>
    <cellStyle name="Comma 32 3" xfId="6706"/>
    <cellStyle name="Comma 33" xfId="6707"/>
    <cellStyle name="Comma 33 2" xfId="6708"/>
    <cellStyle name="Comma 33 2 2" xfId="6709"/>
    <cellStyle name="Comma 33 3" xfId="6710"/>
    <cellStyle name="Comma 34" xfId="6711"/>
    <cellStyle name="Comma 34 2" xfId="6712"/>
    <cellStyle name="Comma 34 2 2" xfId="6713"/>
    <cellStyle name="Comma 34 3" xfId="6714"/>
    <cellStyle name="Comma 35" xfId="6715"/>
    <cellStyle name="Comma 35 2" xfId="6716"/>
    <cellStyle name="Comma 35 3" xfId="6717"/>
    <cellStyle name="Comma 36" xfId="6718"/>
    <cellStyle name="Comma 36 2" xfId="6719"/>
    <cellStyle name="Comma 36 3" xfId="6720"/>
    <cellStyle name="Comma 37" xfId="6721"/>
    <cellStyle name="Comma 37 2" xfId="6722"/>
    <cellStyle name="Comma 37 3" xfId="6723"/>
    <cellStyle name="Comma 38" xfId="6724"/>
    <cellStyle name="Comma 38 2" xfId="6725"/>
    <cellStyle name="Comma 38 3" xfId="6726"/>
    <cellStyle name="Comma 39" xfId="6727"/>
    <cellStyle name="Comma 39 2" xfId="6728"/>
    <cellStyle name="Comma 4" xfId="6729"/>
    <cellStyle name="Comma 4 2" xfId="6730"/>
    <cellStyle name="Comma 4 2 2" xfId="6731"/>
    <cellStyle name="Comma 4 3" xfId="6732"/>
    <cellStyle name="Comma 4 4" xfId="6733"/>
    <cellStyle name="Comma 4 5" xfId="6734"/>
    <cellStyle name="Comma 40" xfId="6735"/>
    <cellStyle name="Comma 40 2" xfId="6736"/>
    <cellStyle name="Comma 41" xfId="6737"/>
    <cellStyle name="Comma 41 2" xfId="6738"/>
    <cellStyle name="Comma 42" xfId="6739"/>
    <cellStyle name="Comma 42 2" xfId="6740"/>
    <cellStyle name="Comma 43" xfId="6741"/>
    <cellStyle name="Comma 43 2" xfId="6742"/>
    <cellStyle name="Comma 44" xfId="6743"/>
    <cellStyle name="Comma 44 2" xfId="6744"/>
    <cellStyle name="Comma 45" xfId="6745"/>
    <cellStyle name="Comma 46" xfId="6746"/>
    <cellStyle name="Comma 47" xfId="6747"/>
    <cellStyle name="Comma 48" xfId="6748"/>
    <cellStyle name="Comma 49" xfId="6749"/>
    <cellStyle name="Comma 5" xfId="6750"/>
    <cellStyle name="Comma 5 2" xfId="6751"/>
    <cellStyle name="Comma 5 2 2" xfId="6752"/>
    <cellStyle name="Comma 5 3" xfId="6753"/>
    <cellStyle name="Comma 5 4" xfId="6754"/>
    <cellStyle name="Comma 5 5" xfId="6755"/>
    <cellStyle name="Comma 50" xfId="6756"/>
    <cellStyle name="Comma 51" xfId="6757"/>
    <cellStyle name="Comma 52" xfId="6758"/>
    <cellStyle name="Comma 53" xfId="6759"/>
    <cellStyle name="Comma 54" xfId="6760"/>
    <cellStyle name="Comma 55" xfId="6761"/>
    <cellStyle name="Comma 56" xfId="6762"/>
    <cellStyle name="Comma 6" xfId="6763"/>
    <cellStyle name="Comma 6 2" xfId="6764"/>
    <cellStyle name="Comma 6 2 2" xfId="6765"/>
    <cellStyle name="Comma 6 3" xfId="6766"/>
    <cellStyle name="Comma 6 4" xfId="6767"/>
    <cellStyle name="Comma 6 5" xfId="6768"/>
    <cellStyle name="Comma 7" xfId="6769"/>
    <cellStyle name="Comma 7 2" xfId="6770"/>
    <cellStyle name="Comma 7 2 2" xfId="6771"/>
    <cellStyle name="Comma 7 3" xfId="6772"/>
    <cellStyle name="Comma 7 4" xfId="6773"/>
    <cellStyle name="Comma 7 5" xfId="6774"/>
    <cellStyle name="Comma 8" xfId="6775"/>
    <cellStyle name="Comma 8 2" xfId="6776"/>
    <cellStyle name="Comma 8 2 2" xfId="6777"/>
    <cellStyle name="Comma 8 3" xfId="6778"/>
    <cellStyle name="Comma 8 4" xfId="6779"/>
    <cellStyle name="Comma 8 5" xfId="6780"/>
    <cellStyle name="Comma 9" xfId="6781"/>
    <cellStyle name="Comma 9 2" xfId="6782"/>
    <cellStyle name="Comma 9 2 2" xfId="6783"/>
    <cellStyle name="Comma 9 3" xfId="6784"/>
    <cellStyle name="Comma 9 4" xfId="6785"/>
    <cellStyle name="Comma 9 5" xfId="6786"/>
    <cellStyle name="Comma Acctg" xfId="11106"/>
    <cellStyle name="Comma Cents" xfId="6787"/>
    <cellStyle name="Comma Cents 2" xfId="6788"/>
    <cellStyle name="Comma Input" xfId="6789"/>
    <cellStyle name="Comma with Sum line" xfId="6790"/>
    <cellStyle name="Comma with Sum line 2" xfId="6791"/>
    <cellStyle name="Comma*" xfId="6792"/>
    <cellStyle name="Comma* 2" xfId="6793"/>
    <cellStyle name="Comma, 1 dec" xfId="6794"/>
    <cellStyle name="Comma0" xfId="6795"/>
    <cellStyle name="Comma0 - Modelo1" xfId="6796"/>
    <cellStyle name="Comma0 - Style1" xfId="6797"/>
    <cellStyle name="Comma0 - Style2" xfId="6798"/>
    <cellStyle name="Comma0 - Style3" xfId="6799"/>
    <cellStyle name="Comma0 - Style4" xfId="11107"/>
    <cellStyle name="Comma0_142 Analysis (12-31-02) Final Draft" xfId="6800"/>
    <cellStyle name="Comma1" xfId="6801"/>
    <cellStyle name="Comma1 - Modelo2" xfId="6802"/>
    <cellStyle name="Comma1 - Style1" xfId="6803"/>
    <cellStyle name="Comma1 - Style2" xfId="6804"/>
    <cellStyle name="Comma2" xfId="6805"/>
    <cellStyle name="Company Name" xfId="6806"/>
    <cellStyle name="Compressed" xfId="11108"/>
    <cellStyle name="Contracts" xfId="11109"/>
    <cellStyle name="Cover Date" xfId="6807"/>
    <cellStyle name="Cover Subtitle" xfId="6808"/>
    <cellStyle name="Cover Title" xfId="6809"/>
    <cellStyle name="CR Comma" xfId="11110"/>
    <cellStyle name="Curren - Style2" xfId="6810"/>
    <cellStyle name="Curren - Style3" xfId="6811"/>
    <cellStyle name="Curren - Style4" xfId="6812"/>
    <cellStyle name="Currency (0)" xfId="6813"/>
    <cellStyle name="Currency (0) 2" xfId="6814"/>
    <cellStyle name="Currency (1)" xfId="6815"/>
    <cellStyle name="Currency (1) 2" xfId="6816"/>
    <cellStyle name="Currency (2)" xfId="6817"/>
    <cellStyle name="Currency (2) 2" xfId="6818"/>
    <cellStyle name="Currency [.0]" xfId="6819"/>
    <cellStyle name="Currency [.0] 2" xfId="6820"/>
    <cellStyle name="Currency [.0MM]" xfId="6821"/>
    <cellStyle name="Currency [.0MM] 2" xfId="6822"/>
    <cellStyle name="Currency [00]" xfId="6823"/>
    <cellStyle name="Currency [0MM]" xfId="6824"/>
    <cellStyle name="Currency [0MM] 2" xfId="6825"/>
    <cellStyle name="Currency [1]" xfId="6826"/>
    <cellStyle name="Currency [1] 2" xfId="6827"/>
    <cellStyle name="Currency [2]" xfId="6828"/>
    <cellStyle name="Currency [3]" xfId="6829"/>
    <cellStyle name="Currency 0" xfId="6830"/>
    <cellStyle name="Currency 0.0" xfId="6831"/>
    <cellStyle name="Currency 0.0 2" xfId="6832"/>
    <cellStyle name="Currency 0.00" xfId="6833"/>
    <cellStyle name="Currency 0.00 2" xfId="6834"/>
    <cellStyle name="Currency 0.000" xfId="6835"/>
    <cellStyle name="Currency 0.000 2" xfId="6836"/>
    <cellStyle name="Currency 0.0000" xfId="6837"/>
    <cellStyle name="Currency 0.0000 2" xfId="6838"/>
    <cellStyle name="Currency 10" xfId="6839"/>
    <cellStyle name="Currency 11" xfId="6840"/>
    <cellStyle name="Currency 12" xfId="6841"/>
    <cellStyle name="Currency 13" xfId="6842"/>
    <cellStyle name="Currency 14" xfId="6843"/>
    <cellStyle name="Currency 15" xfId="6844"/>
    <cellStyle name="Currency 16" xfId="6845"/>
    <cellStyle name="Currency 17" xfId="6846"/>
    <cellStyle name="Currency 18" xfId="6847"/>
    <cellStyle name="Currency 19" xfId="6848"/>
    <cellStyle name="Currency 2" xfId="6849"/>
    <cellStyle name="Currency 2*" xfId="6850"/>
    <cellStyle name="Currency 2* 2" xfId="6851"/>
    <cellStyle name="Currency 20" xfId="6852"/>
    <cellStyle name="Currency 3" xfId="6853"/>
    <cellStyle name="Currency 3*" xfId="6854"/>
    <cellStyle name="Currency 3* 2" xfId="6855"/>
    <cellStyle name="Currency 4" xfId="6856"/>
    <cellStyle name="Currency 5" xfId="6857"/>
    <cellStyle name="Currency 6" xfId="6858"/>
    <cellStyle name="Currency 7" xfId="6859"/>
    <cellStyle name="Currency 8" xfId="6860"/>
    <cellStyle name="Currency 9" xfId="6861"/>
    <cellStyle name="Currency Input" xfId="6862"/>
    <cellStyle name="Currency no cents" xfId="6863"/>
    <cellStyle name="Currency no cents 2" xfId="6864"/>
    <cellStyle name="Currency Per Share" xfId="6865"/>
    <cellStyle name="Currency Per Share 2" xfId="6866"/>
    <cellStyle name="Currency with Sum Lines" xfId="6867"/>
    <cellStyle name="Currency with Sum Lines 2" xfId="6868"/>
    <cellStyle name="Currency*" xfId="6869"/>
    <cellStyle name="Currency* 2" xfId="6870"/>
    <cellStyle name="Currency0" xfId="6871"/>
    <cellStyle name="Currency2" xfId="6872"/>
    <cellStyle name="Currsmall" xfId="6873"/>
    <cellStyle name="custom" xfId="6874"/>
    <cellStyle name="custom 2" xfId="6875"/>
    <cellStyle name="d" xfId="6876"/>
    <cellStyle name="d 2" xfId="6877"/>
    <cellStyle name="d_Ford DCF 072101" xfId="6878"/>
    <cellStyle name="d_Ford DCF 072101 2" xfId="6879"/>
    <cellStyle name="d_Ford DCF 072101_Synergies v21" xfId="6880"/>
    <cellStyle name="d_Ford DCF 072101_Synergies v21 2" xfId="6881"/>
    <cellStyle name="d_Synergies v21" xfId="6882"/>
    <cellStyle name="d_Synergies v21_D&amp;P Adjustments" xfId="6883"/>
    <cellStyle name="d_Synergies v21_Dec-06 Purchase Accounting Entries - Step 4 Intangibles and Unfavorable Contracts" xfId="6884"/>
    <cellStyle name="d_Synergies v21_Dec-06 Purchase Accounting Entries - Step 4 Intangibles and Unfavorable Contracts 2" xfId="6885"/>
    <cellStyle name="d_Synergies v21_Dec-06 Purchase Accounting Entries - Step 6" xfId="6886"/>
    <cellStyle name="d_Synergies v21_Dec-06 Purchase Accounting Entries - Step 6 2" xfId="6887"/>
    <cellStyle name="d_yield" xfId="6888"/>
    <cellStyle name="d_yield 2" xfId="6889"/>
    <cellStyle name="d_yield 2_Intangibles" xfId="6890"/>
    <cellStyle name="d_yield_2007 TSA Rollforward" xfId="6891"/>
    <cellStyle name="d_yield_24400 - Trademark" xfId="6892"/>
    <cellStyle name="d_yield_24400 - Trademark 2" xfId="6893"/>
    <cellStyle name="d_yield_24400 - Trademark 2_Intangibles" xfId="6894"/>
    <cellStyle name="d_yield_24400 - Trademark_D&amp;P Adjustments" xfId="6895"/>
    <cellStyle name="d_yield_24400 - Trademark_D&amp;P Adjustments 2" xfId="6896"/>
    <cellStyle name="d_yield_24400 - Trademark_D&amp;P Adjustments 2_Intangibles" xfId="6897"/>
    <cellStyle name="d_yield_24400 - Trademark_Dec-06 Purchase Accounting Entries - Step 4 Intangibles and Unfavorable Contracts" xfId="6898"/>
    <cellStyle name="d_yield_24400 - Trademark_Dec-06 Purchase Accounting Entries - Step 4 Intangibles and Unfavorable Contracts 2" xfId="6899"/>
    <cellStyle name="d_yield_24400 - Trademark_Dec-06 Purchase Accounting Entries - Step 4 Intangibles and Unfavorable Contracts 2_Intangibles" xfId="6900"/>
    <cellStyle name="d_yield_24400 - Trademark_Dec-06 Purchase Accounting Entries - Step 6" xfId="6901"/>
    <cellStyle name="d_yield_24400 - Trademark_Dec-06 Purchase Accounting Entries - Step 6 2" xfId="6902"/>
    <cellStyle name="d_yield_24400 - Trademark_Dec-06 Purchase Accounting Entries - Step 6 2_Intangibles" xfId="6903"/>
    <cellStyle name="d_yield_4+8_Drivers" xfId="6904"/>
    <cellStyle name="d_yield_4+8_Drivers 2" xfId="6905"/>
    <cellStyle name="d_yield_4+8_Drivers 2_Intangibles" xfId="6906"/>
    <cellStyle name="d_yield_4+8_Drivers_orbitz ppa v1" xfId="6907"/>
    <cellStyle name="d_yield_4+8_Drivers_orbitz ppa v1 2" xfId="6908"/>
    <cellStyle name="d_yield_4+8_Drivers_orbitz ppa v1 2_Intangibles" xfId="6909"/>
    <cellStyle name="d_yield_Book1" xfId="6910"/>
    <cellStyle name="d_yield_Book1 2" xfId="6911"/>
    <cellStyle name="d_yield_Book1 2_Intangibles" xfId="6912"/>
    <cellStyle name="d_yield_Book1_orbitz ppa v1" xfId="6913"/>
    <cellStyle name="d_yield_Book1_orbitz ppa v1 2" xfId="6914"/>
    <cellStyle name="d_yield_Book1_orbitz ppa v1 2_Intangibles" xfId="6915"/>
    <cellStyle name="d_yield_Cendant Corp Submission" xfId="6916"/>
    <cellStyle name="d_yield_Cendant Corp Submission 2" xfId="6917"/>
    <cellStyle name="d_yield_Cendant Corp Submission 2_Intangibles" xfId="6918"/>
    <cellStyle name="d_yield_Cendant Corp Submission_orbitz ppa v1" xfId="6919"/>
    <cellStyle name="d_yield_Cendant Corp Submission_orbitz ppa v1 2" xfId="6920"/>
    <cellStyle name="d_yield_Cendant Corp Submission_orbitz ppa v1 2_Intangibles" xfId="6921"/>
    <cellStyle name="d_yield_FFD 3Q" xfId="6922"/>
    <cellStyle name="d_yield_FFD 3Q 2" xfId="6923"/>
    <cellStyle name="d_yield_FFD 3Q 2_Intangibles" xfId="6924"/>
    <cellStyle name="d_yield_FFD 3Q_2007 TSA Rollforward" xfId="6925"/>
    <cellStyle name="d_yield_FFD 3Q_2007 TSA Rollforward 2" xfId="6926"/>
    <cellStyle name="d_yield_FFD 3Q_2007 TSA Rollforward 2_Intangibles" xfId="6927"/>
    <cellStyle name="d_yield_FFD 3Q_24400 - Trademark" xfId="6928"/>
    <cellStyle name="d_yield_FFD 3Q_24400 - Trademark 2" xfId="6929"/>
    <cellStyle name="d_yield_FFD 3Q_24400 - Trademark 2_Intangibles" xfId="6930"/>
    <cellStyle name="d_yield_FFD 3Q_24400 - Trademark_D&amp;P Adjustments" xfId="6931"/>
    <cellStyle name="d_yield_FFD 3Q_24400 - Trademark_D&amp;P Adjustments 2" xfId="6932"/>
    <cellStyle name="d_yield_FFD 3Q_24400 - Trademark_D&amp;P Adjustments 2_Intangibles" xfId="6933"/>
    <cellStyle name="d_yield_FFD 3Q_24400 - Trademark_Dec-06 Purchase Accounting Entries - Step 4 Intangibles and Unfavorable Contracts" xfId="6934"/>
    <cellStyle name="d_yield_FFD 3Q_24400 - Trademark_Dec-06 Purchase Accounting Entries - Step 4 Intangibles and Unfavorable Contracts 2" xfId="6935"/>
    <cellStyle name="d_yield_FFD 3Q_24400 - Trademark_Dec-06 Purchase Accounting Entries - Step 4 Intangibles and Unfavorable Contracts 2_Intangibles" xfId="6936"/>
    <cellStyle name="d_yield_FFD 3Q_24400 - Trademark_Dec-06 Purchase Accounting Entries - Step 6" xfId="6937"/>
    <cellStyle name="d_yield_FFD 3Q_24400 - Trademark_Dec-06 Purchase Accounting Entries - Step 6 2" xfId="6938"/>
    <cellStyle name="d_yield_FFD 3Q_24400 - Trademark_Dec-06 Purchase Accounting Entries - Step 6 2_Intangibles" xfId="6939"/>
    <cellStyle name="d_yield_FFD 3Q_orbitz ppa v1" xfId="6940"/>
    <cellStyle name="d_yield_FFD 3Q_orbitz ppa v1 2" xfId="6941"/>
    <cellStyle name="d_yield_FFD 3Q_orbitz ppa v1 2_Intangibles" xfId="6942"/>
    <cellStyle name="d_yield_FFD 3Q_Worldspan summary" xfId="6943"/>
    <cellStyle name="d_yield_FFD 3Q_Worldspan summary 2" xfId="6944"/>
    <cellStyle name="d_yield_FFD 3Q_Worldspan summary 2_Intangibles" xfId="6945"/>
    <cellStyle name="d_yield_Lodging Full Year 4+8" xfId="6946"/>
    <cellStyle name="d_yield_Lodging Full Year 4+8 2" xfId="6947"/>
    <cellStyle name="d_yield_Lodging Full Year 4+8 2_Intangibles" xfId="6948"/>
    <cellStyle name="d_yield_Lodging Full Year 4+8_orbitz ppa v1" xfId="6949"/>
    <cellStyle name="d_yield_Lodging Full Year 4+8_orbitz ppa v1 2" xfId="6950"/>
    <cellStyle name="d_yield_Lodging Full Year 4+8_orbitz ppa v1 2_Intangibles" xfId="6951"/>
    <cellStyle name="d_yield_Neat Full Year 4+8" xfId="6952"/>
    <cellStyle name="d_yield_Neat Full Year 4+8 2" xfId="6953"/>
    <cellStyle name="d_yield_Neat Full Year 4+8 2_Intangibles" xfId="6954"/>
    <cellStyle name="d_yield_Neat Full Year 4+8_orbitz ppa v1" xfId="6955"/>
    <cellStyle name="d_yield_Neat Full Year 4+8_orbitz ppa v1 2" xfId="6956"/>
    <cellStyle name="d_yield_Neat Full Year 4+8_orbitz ppa v1 2_Intangibles" xfId="6957"/>
    <cellStyle name="d_yield_RTS 48 Drivers" xfId="6958"/>
    <cellStyle name="d_yield_RTS 48 Drivers 2" xfId="6959"/>
    <cellStyle name="d_yield_RTS 48 Drivers 2_Intangibles" xfId="6960"/>
    <cellStyle name="d_yield_RTS 48 Drivers_orbitz ppa v1" xfId="6961"/>
    <cellStyle name="d_yield_RTS 48 Drivers_orbitz ppa v1 2" xfId="6962"/>
    <cellStyle name="d_yield_RTS 48 Drivers_orbitz ppa v1 2_Intangibles" xfId="6963"/>
    <cellStyle name="d_yield_Synergies v21" xfId="6964"/>
    <cellStyle name="d_yield_Synergies v21 2" xfId="6965"/>
    <cellStyle name="d_yield_Synergies v21 2_Intangibles" xfId="6966"/>
    <cellStyle name="d_yield_Worldspan summary" xfId="6967"/>
    <cellStyle name="Dash" xfId="6968"/>
    <cellStyle name="data" xfId="6969"/>
    <cellStyle name="data 2" xfId="6970"/>
    <cellStyle name="Data Link" xfId="6971"/>
    <cellStyle name="data_AMERICAS_Cash Flow Rollforward -Monthly-Mar-10" xfId="6972"/>
    <cellStyle name="DataBases" xfId="6973"/>
    <cellStyle name="DataToHide" xfId="6974"/>
    <cellStyle name="Date" xfId="6975"/>
    <cellStyle name="Date - Style2" xfId="6976"/>
    <cellStyle name="Date [mmm-yy]" xfId="6977"/>
    <cellStyle name="Date [mmm-yy] 2" xfId="6978"/>
    <cellStyle name="Date Aligned" xfId="6979"/>
    <cellStyle name="Date Aligned*" xfId="6980"/>
    <cellStyle name="Date Aligned* 2" xfId="6981"/>
    <cellStyle name="Date Short" xfId="6982"/>
    <cellStyle name="Date Year" xfId="6983"/>
    <cellStyle name="Date_~1788399" xfId="6984"/>
    <cellStyle name="dates" xfId="6985"/>
    <cellStyle name="Datum" xfId="6986"/>
    <cellStyle name="Datum 10" xfId="6987"/>
    <cellStyle name="Datum 10 2" xfId="6988"/>
    <cellStyle name="Datum 10 2 2" xfId="6989"/>
    <cellStyle name="Datum 10 2 2 2" xfId="6990"/>
    <cellStyle name="Datum 10 2 3" xfId="6991"/>
    <cellStyle name="Datum 10 3" xfId="6992"/>
    <cellStyle name="Datum 10 3 2" xfId="6993"/>
    <cellStyle name="Datum 10 4" xfId="6994"/>
    <cellStyle name="Datum 10 4 2" xfId="6995"/>
    <cellStyle name="Datum 10 5" xfId="6996"/>
    <cellStyle name="Datum 11" xfId="6997"/>
    <cellStyle name="Datum 11 2" xfId="6998"/>
    <cellStyle name="Datum 11 2 2" xfId="6999"/>
    <cellStyle name="Datum 11 2 2 2" xfId="7000"/>
    <cellStyle name="Datum 11 2 3" xfId="7001"/>
    <cellStyle name="Datum 11 3" xfId="7002"/>
    <cellStyle name="Datum 11 3 2" xfId="7003"/>
    <cellStyle name="Datum 11 4" xfId="7004"/>
    <cellStyle name="Datum 11 4 2" xfId="7005"/>
    <cellStyle name="Datum 11 5" xfId="7006"/>
    <cellStyle name="Datum 12" xfId="7007"/>
    <cellStyle name="Datum 12 2" xfId="7008"/>
    <cellStyle name="Datum 12 2 2" xfId="7009"/>
    <cellStyle name="Datum 12 2 2 2" xfId="7010"/>
    <cellStyle name="Datum 12 2 3" xfId="7011"/>
    <cellStyle name="Datum 12 3" xfId="7012"/>
    <cellStyle name="Datum 12 3 2" xfId="7013"/>
    <cellStyle name="Datum 12 4" xfId="7014"/>
    <cellStyle name="Datum 12 4 2" xfId="7015"/>
    <cellStyle name="Datum 12 5" xfId="7016"/>
    <cellStyle name="Datum 13" xfId="7017"/>
    <cellStyle name="Datum 13 2" xfId="7018"/>
    <cellStyle name="Datum 13 2 2" xfId="7019"/>
    <cellStyle name="Datum 13 3" xfId="7020"/>
    <cellStyle name="Datum 14" xfId="7021"/>
    <cellStyle name="Datum 14 2" xfId="7022"/>
    <cellStyle name="Datum 15" xfId="7023"/>
    <cellStyle name="Datum 15 2" xfId="7024"/>
    <cellStyle name="Datum 16" xfId="7025"/>
    <cellStyle name="Datum 2" xfId="7026"/>
    <cellStyle name="Datum 2 2" xfId="7027"/>
    <cellStyle name="Datum 2 2 2" xfId="7028"/>
    <cellStyle name="Datum 2 2 2 2" xfId="7029"/>
    <cellStyle name="Datum 2 2 2 2 2" xfId="7030"/>
    <cellStyle name="Datum 2 2 2 3" xfId="7031"/>
    <cellStyle name="Datum 2 2 3" xfId="7032"/>
    <cellStyle name="Datum 2 2 3 2" xfId="7033"/>
    <cellStyle name="Datum 2 2 4" xfId="7034"/>
    <cellStyle name="Datum 2 2 4 2" xfId="7035"/>
    <cellStyle name="Datum 2 2 5" xfId="7036"/>
    <cellStyle name="Datum 2 3" xfId="7037"/>
    <cellStyle name="Datum 2 3 2" xfId="7038"/>
    <cellStyle name="Datum 2 3 2 2" xfId="7039"/>
    <cellStyle name="Datum 2 3 3" xfId="7040"/>
    <cellStyle name="Datum 2 4" xfId="7041"/>
    <cellStyle name="Datum 2 4 2" xfId="7042"/>
    <cellStyle name="Datum 2 5" xfId="7043"/>
    <cellStyle name="Datum 2 5 2" xfId="7044"/>
    <cellStyle name="Datum 2 6" xfId="7045"/>
    <cellStyle name="Datum 2_Acquisitions - Other" xfId="7046"/>
    <cellStyle name="Datum 3" xfId="7047"/>
    <cellStyle name="Datum 3 2" xfId="7048"/>
    <cellStyle name="Datum 3 2 2" xfId="7049"/>
    <cellStyle name="Datum 3 2 2 2" xfId="7050"/>
    <cellStyle name="Datum 3 2 2 2 2" xfId="7051"/>
    <cellStyle name="Datum 3 2 2 3" xfId="7052"/>
    <cellStyle name="Datum 3 2 3" xfId="7053"/>
    <cellStyle name="Datum 3 2 3 2" xfId="7054"/>
    <cellStyle name="Datum 3 2 4" xfId="7055"/>
    <cellStyle name="Datum 3 2 4 2" xfId="7056"/>
    <cellStyle name="Datum 3 2 5" xfId="7057"/>
    <cellStyle name="Datum 3 3" xfId="7058"/>
    <cellStyle name="Datum 3 3 2" xfId="7059"/>
    <cellStyle name="Datum 3 3 2 2" xfId="7060"/>
    <cellStyle name="Datum 3 3 3" xfId="7061"/>
    <cellStyle name="Datum 3 4" xfId="7062"/>
    <cellStyle name="Datum 3 4 2" xfId="7063"/>
    <cellStyle name="Datum 3 5" xfId="7064"/>
    <cellStyle name="Datum 3 5 2" xfId="7065"/>
    <cellStyle name="Datum 3 6" xfId="7066"/>
    <cellStyle name="Datum 3_Acquisitions - Other" xfId="7067"/>
    <cellStyle name="Datum 4" xfId="7068"/>
    <cellStyle name="Datum 4 2" xfId="7069"/>
    <cellStyle name="Datum 4 2 2" xfId="7070"/>
    <cellStyle name="Datum 4 2 2 2" xfId="7071"/>
    <cellStyle name="Datum 4 2 2 2 2" xfId="7072"/>
    <cellStyle name="Datum 4 2 2 3" xfId="7073"/>
    <cellStyle name="Datum 4 2 3" xfId="7074"/>
    <cellStyle name="Datum 4 2 3 2" xfId="7075"/>
    <cellStyle name="Datum 4 2 4" xfId="7076"/>
    <cellStyle name="Datum 4 2 4 2" xfId="7077"/>
    <cellStyle name="Datum 4 2 5" xfId="7078"/>
    <cellStyle name="Datum 4 3" xfId="7079"/>
    <cellStyle name="Datum 4 3 2" xfId="7080"/>
    <cellStyle name="Datum 4 3 2 2" xfId="7081"/>
    <cellStyle name="Datum 4 3 3" xfId="7082"/>
    <cellStyle name="Datum 4 4" xfId="7083"/>
    <cellStyle name="Datum 4 4 2" xfId="7084"/>
    <cellStyle name="Datum 4 5" xfId="7085"/>
    <cellStyle name="Datum 4 5 2" xfId="7086"/>
    <cellStyle name="Datum 4 6" xfId="7087"/>
    <cellStyle name="Datum 4_Acquisitions - Other" xfId="7088"/>
    <cellStyle name="Datum 5" xfId="7089"/>
    <cellStyle name="Datum 5 2" xfId="7090"/>
    <cellStyle name="Datum 5 2 2" xfId="7091"/>
    <cellStyle name="Datum 5 2 2 2" xfId="7092"/>
    <cellStyle name="Datum 5 2 2 2 2" xfId="7093"/>
    <cellStyle name="Datum 5 2 2 3" xfId="7094"/>
    <cellStyle name="Datum 5 2 3" xfId="7095"/>
    <cellStyle name="Datum 5 2 3 2" xfId="7096"/>
    <cellStyle name="Datum 5 2 4" xfId="7097"/>
    <cellStyle name="Datum 5 2 4 2" xfId="7098"/>
    <cellStyle name="Datum 5 2 5" xfId="7099"/>
    <cellStyle name="Datum 5 3" xfId="7100"/>
    <cellStyle name="Datum 5 3 2" xfId="7101"/>
    <cellStyle name="Datum 5 3 2 2" xfId="7102"/>
    <cellStyle name="Datum 5 3 3" xfId="7103"/>
    <cellStyle name="Datum 5 4" xfId="7104"/>
    <cellStyle name="Datum 5 4 2" xfId="7105"/>
    <cellStyle name="Datum 5 5" xfId="7106"/>
    <cellStyle name="Datum 5 5 2" xfId="7107"/>
    <cellStyle name="Datum 5 6" xfId="7108"/>
    <cellStyle name="Datum 5_Acquisitions - Other" xfId="7109"/>
    <cellStyle name="Datum 6" xfId="7110"/>
    <cellStyle name="Datum 6 2" xfId="7111"/>
    <cellStyle name="Datum 6 2 2" xfId="7112"/>
    <cellStyle name="Datum 6 2 2 2" xfId="7113"/>
    <cellStyle name="Datum 6 2 2 2 2" xfId="7114"/>
    <cellStyle name="Datum 6 2 2 3" xfId="7115"/>
    <cellStyle name="Datum 6 2 3" xfId="7116"/>
    <cellStyle name="Datum 6 2 3 2" xfId="7117"/>
    <cellStyle name="Datum 6 2 4" xfId="7118"/>
    <cellStyle name="Datum 6 2 4 2" xfId="7119"/>
    <cellStyle name="Datum 6 2 5" xfId="7120"/>
    <cellStyle name="Datum 6 3" xfId="7121"/>
    <cellStyle name="Datum 6 3 2" xfId="7122"/>
    <cellStyle name="Datum 6 3 2 2" xfId="7123"/>
    <cellStyle name="Datum 6 3 3" xfId="7124"/>
    <cellStyle name="Datum 6 4" xfId="7125"/>
    <cellStyle name="Datum 6 4 2" xfId="7126"/>
    <cellStyle name="Datum 6 5" xfId="7127"/>
    <cellStyle name="Datum 6 5 2" xfId="7128"/>
    <cellStyle name="Datum 6 6" xfId="7129"/>
    <cellStyle name="Datum 6_Acquisitions - Other" xfId="7130"/>
    <cellStyle name="Datum 7" xfId="7131"/>
    <cellStyle name="Datum 7 2" xfId="7132"/>
    <cellStyle name="Datum 7 2 2" xfId="7133"/>
    <cellStyle name="Datum 7 2 2 2" xfId="7134"/>
    <cellStyle name="Datum 7 2 2 2 2" xfId="7135"/>
    <cellStyle name="Datum 7 2 2 3" xfId="7136"/>
    <cellStyle name="Datum 7 2 3" xfId="7137"/>
    <cellStyle name="Datum 7 2 3 2" xfId="7138"/>
    <cellStyle name="Datum 7 2 4" xfId="7139"/>
    <cellStyle name="Datum 7 2 4 2" xfId="7140"/>
    <cellStyle name="Datum 7 2 5" xfId="7141"/>
    <cellStyle name="Datum 7 3" xfId="7142"/>
    <cellStyle name="Datum 7 3 2" xfId="7143"/>
    <cellStyle name="Datum 7 3 2 2" xfId="7144"/>
    <cellStyle name="Datum 7 3 3" xfId="7145"/>
    <cellStyle name="Datum 7 4" xfId="7146"/>
    <cellStyle name="Datum 7 4 2" xfId="7147"/>
    <cellStyle name="Datum 7 5" xfId="7148"/>
    <cellStyle name="Datum 7 5 2" xfId="7149"/>
    <cellStyle name="Datum 7 6" xfId="7150"/>
    <cellStyle name="Datum 7_Acquisitions - Other" xfId="7151"/>
    <cellStyle name="Datum 8" xfId="7152"/>
    <cellStyle name="Datum 8 2" xfId="7153"/>
    <cellStyle name="Datum 8 2 2" xfId="7154"/>
    <cellStyle name="Datum 8 2 2 2" xfId="7155"/>
    <cellStyle name="Datum 8 2 2 2 2" xfId="7156"/>
    <cellStyle name="Datum 8 2 2 3" xfId="7157"/>
    <cellStyle name="Datum 8 2 3" xfId="7158"/>
    <cellStyle name="Datum 8 2 3 2" xfId="7159"/>
    <cellStyle name="Datum 8 2 4" xfId="7160"/>
    <cellStyle name="Datum 8 2 4 2" xfId="7161"/>
    <cellStyle name="Datum 8 2 5" xfId="7162"/>
    <cellStyle name="Datum 8 3" xfId="7163"/>
    <cellStyle name="Datum 8 3 2" xfId="7164"/>
    <cellStyle name="Datum 8 3 2 2" xfId="7165"/>
    <cellStyle name="Datum 8 3 3" xfId="7166"/>
    <cellStyle name="Datum 8 4" xfId="7167"/>
    <cellStyle name="Datum 8 4 2" xfId="7168"/>
    <cellStyle name="Datum 8 5" xfId="7169"/>
    <cellStyle name="Datum 8 5 2" xfId="7170"/>
    <cellStyle name="Datum 8 6" xfId="7171"/>
    <cellStyle name="Datum 8_Acquisitions - Other" xfId="7172"/>
    <cellStyle name="Datum 9" xfId="7173"/>
    <cellStyle name="Datum 9 2" xfId="7174"/>
    <cellStyle name="Datum 9 2 2" xfId="7175"/>
    <cellStyle name="Datum 9 2 2 2" xfId="7176"/>
    <cellStyle name="Datum 9 2 2 2 2" xfId="7177"/>
    <cellStyle name="Datum 9 2 2 3" xfId="7178"/>
    <cellStyle name="Datum 9 2 3" xfId="7179"/>
    <cellStyle name="Datum 9 2 3 2" xfId="7180"/>
    <cellStyle name="Datum 9 2 4" xfId="7181"/>
    <cellStyle name="Datum 9 2 4 2" xfId="7182"/>
    <cellStyle name="Datum 9 2 5" xfId="7183"/>
    <cellStyle name="Datum 9 3" xfId="7184"/>
    <cellStyle name="Datum 9 3 2" xfId="7185"/>
    <cellStyle name="Datum 9 3 2 2" xfId="7186"/>
    <cellStyle name="Datum 9 3 3" xfId="7187"/>
    <cellStyle name="Datum 9 4" xfId="7188"/>
    <cellStyle name="Datum 9 4 2" xfId="7189"/>
    <cellStyle name="Datum 9 5" xfId="7190"/>
    <cellStyle name="Datum 9 5 2" xfId="7191"/>
    <cellStyle name="Datum 9 6" xfId="7192"/>
    <cellStyle name="Datum 9_Acquisitions - Other" xfId="7193"/>
    <cellStyle name="Datum_Accum Amort" xfId="7194"/>
    <cellStyle name="Daydate" xfId="7195"/>
    <cellStyle name="default" xfId="7196"/>
    <cellStyle name="DELTA" xfId="7197"/>
    <cellStyle name="depth" xfId="7198"/>
    <cellStyle name="depth 2" xfId="7199"/>
    <cellStyle name="Description" xfId="7200"/>
    <cellStyle name="Dezimal [0]_!!!GO" xfId="7201"/>
    <cellStyle name="Dezimal 2" xfId="7202"/>
    <cellStyle name="Dezimal_!!!GO" xfId="7203"/>
    <cellStyle name="Dia" xfId="7204"/>
    <cellStyle name="d-m" xfId="7205"/>
    <cellStyle name="d-m 2" xfId="7206"/>
    <cellStyle name="DMY" xfId="7207"/>
    <cellStyle name="D-M-Y" xfId="7208"/>
    <cellStyle name="Dollar" xfId="7209"/>
    <cellStyle name="Dollars" xfId="7210"/>
    <cellStyle name="Dollars Per Share" xfId="7211"/>
    <cellStyle name="Dollars Per Share 2" xfId="7212"/>
    <cellStyle name="Dollars_Goodwill" xfId="7213"/>
    <cellStyle name="Dotted Line" xfId="7214"/>
    <cellStyle name="Double" xfId="7215"/>
    <cellStyle name="Double Accounting" xfId="7216"/>
    <cellStyle name="Double Underline" xfId="7217"/>
    <cellStyle name="Double Underline 2" xfId="7218"/>
    <cellStyle name="Eingabe 10" xfId="7219"/>
    <cellStyle name="Eingabe 10 2" xfId="7220"/>
    <cellStyle name="Eingabe 10 2 2" xfId="7221"/>
    <cellStyle name="Eingabe 10 3" xfId="7222"/>
    <cellStyle name="Eingabe 10 3 2" xfId="7223"/>
    <cellStyle name="Eingabe 10 4" xfId="7224"/>
    <cellStyle name="Eingabe 11" xfId="7225"/>
    <cellStyle name="Eingabe 11 2" xfId="7226"/>
    <cellStyle name="Eingabe 12" xfId="7227"/>
    <cellStyle name="Eingabe 12 2" xfId="7228"/>
    <cellStyle name="Eingabe 13" xfId="7229"/>
    <cellStyle name="Eingabe 13 2" xfId="7230"/>
    <cellStyle name="Eingabe 14" xfId="7231"/>
    <cellStyle name="Eingabe 14 2" xfId="7232"/>
    <cellStyle name="Eingabe 15" xfId="7233"/>
    <cellStyle name="Eingabe 15 2" xfId="7234"/>
    <cellStyle name="Eingabe 16" xfId="7235"/>
    <cellStyle name="Eingabe 16 2" xfId="7236"/>
    <cellStyle name="Eingabe 17" xfId="7237"/>
    <cellStyle name="Eingabe 17 2" xfId="7238"/>
    <cellStyle name="Eingabe 18" xfId="7239"/>
    <cellStyle name="Eingabe 18 2" xfId="7240"/>
    <cellStyle name="Eingabe 19" xfId="7241"/>
    <cellStyle name="Eingabe 19 2" xfId="7242"/>
    <cellStyle name="Eingabe 2" xfId="7243"/>
    <cellStyle name="Eingabe 2 2" xfId="7244"/>
    <cellStyle name="Eingabe 2 2 2" xfId="7245"/>
    <cellStyle name="Eingabe 2 2 2 2" xfId="7246"/>
    <cellStyle name="Eingabe 2 2 3" xfId="7247"/>
    <cellStyle name="Eingabe 2 2 3 2" xfId="7248"/>
    <cellStyle name="Eingabe 2 3" xfId="7249"/>
    <cellStyle name="Eingabe 2 3 2" xfId="7250"/>
    <cellStyle name="Eingabe 2 3 2 2" xfId="7251"/>
    <cellStyle name="Eingabe 2 3 3" xfId="7252"/>
    <cellStyle name="Eingabe 2 3 3 2" xfId="7253"/>
    <cellStyle name="Eingabe 2 4" xfId="7254"/>
    <cellStyle name="Eingabe 2 4 2" xfId="7255"/>
    <cellStyle name="Eingabe 2 4 2 2" xfId="7256"/>
    <cellStyle name="Eingabe 2 4 3" xfId="7257"/>
    <cellStyle name="Eingabe 2 4 3 2" xfId="7258"/>
    <cellStyle name="Eingabe 2 4 4" xfId="7259"/>
    <cellStyle name="Eingabe 2 5" xfId="7260"/>
    <cellStyle name="Eingabe 2 5 2" xfId="7261"/>
    <cellStyle name="Eingabe 2 5 2 2" xfId="7262"/>
    <cellStyle name="Eingabe 2 5 3" xfId="7263"/>
    <cellStyle name="Eingabe 2 5 3 2" xfId="7264"/>
    <cellStyle name="Eingabe 2 5 4" xfId="7265"/>
    <cellStyle name="Eingabe 2 6" xfId="7266"/>
    <cellStyle name="Eingabe 2 6 2" xfId="7267"/>
    <cellStyle name="Eingabe 20" xfId="7268"/>
    <cellStyle name="Eingabe 20 2" xfId="7269"/>
    <cellStyle name="Eingabe 21" xfId="7270"/>
    <cellStyle name="Eingabe 21 2" xfId="7271"/>
    <cellStyle name="Eingabe 22" xfId="7272"/>
    <cellStyle name="Eingabe 22 2" xfId="7273"/>
    <cellStyle name="Eingabe 23" xfId="7274"/>
    <cellStyle name="Eingabe 23 2" xfId="7275"/>
    <cellStyle name="Eingabe 24" xfId="7276"/>
    <cellStyle name="Eingabe 24 2" xfId="7277"/>
    <cellStyle name="Eingabe 25" xfId="7278"/>
    <cellStyle name="Eingabe 25 2" xfId="7279"/>
    <cellStyle name="Eingabe 26" xfId="7280"/>
    <cellStyle name="Eingabe 26 2" xfId="7281"/>
    <cellStyle name="Eingabe 27" xfId="7282"/>
    <cellStyle name="Eingabe 27 2" xfId="7283"/>
    <cellStyle name="Eingabe 28" xfId="7284"/>
    <cellStyle name="Eingabe 28 2" xfId="7285"/>
    <cellStyle name="Eingabe 29" xfId="7286"/>
    <cellStyle name="Eingabe 3" xfId="7287"/>
    <cellStyle name="Eingabe 3 2" xfId="7288"/>
    <cellStyle name="Eingabe 3 2 2" xfId="7289"/>
    <cellStyle name="Eingabe 3 2 2 2" xfId="7290"/>
    <cellStyle name="Eingabe 3 2 3" xfId="7291"/>
    <cellStyle name="Eingabe 3 2 3 2" xfId="7292"/>
    <cellStyle name="Eingabe 3 3" xfId="7293"/>
    <cellStyle name="Eingabe 3 3 2" xfId="7294"/>
    <cellStyle name="Eingabe 3 3 2 2" xfId="7295"/>
    <cellStyle name="Eingabe 3 3 3" xfId="7296"/>
    <cellStyle name="Eingabe 3 3 3 2" xfId="7297"/>
    <cellStyle name="Eingabe 3 4" xfId="7298"/>
    <cellStyle name="Eingabe 3 4 2" xfId="7299"/>
    <cellStyle name="Eingabe 3 4 2 2" xfId="7300"/>
    <cellStyle name="Eingabe 3 4 3" xfId="7301"/>
    <cellStyle name="Eingabe 3 4 3 2" xfId="7302"/>
    <cellStyle name="Eingabe 3 4 4" xfId="7303"/>
    <cellStyle name="Eingabe 3 5" xfId="7304"/>
    <cellStyle name="Eingabe 3 5 2" xfId="7305"/>
    <cellStyle name="Eingabe 3 5 2 2" xfId="7306"/>
    <cellStyle name="Eingabe 3 5 3" xfId="7307"/>
    <cellStyle name="Eingabe 3 5 3 2" xfId="7308"/>
    <cellStyle name="Eingabe 3 5 4" xfId="7309"/>
    <cellStyle name="Eingabe 3 6" xfId="7310"/>
    <cellStyle name="Eingabe 3 6 2" xfId="7311"/>
    <cellStyle name="Eingabe 30" xfId="7312"/>
    <cellStyle name="Eingabe 31" xfId="7313"/>
    <cellStyle name="Eingabe 4" xfId="7314"/>
    <cellStyle name="Eingabe 4 2" xfId="7315"/>
    <cellStyle name="Eingabe 4 2 2" xfId="7316"/>
    <cellStyle name="Eingabe 4 2 2 2" xfId="7317"/>
    <cellStyle name="Eingabe 4 2 3" xfId="7318"/>
    <cellStyle name="Eingabe 4 2 3 2" xfId="7319"/>
    <cellStyle name="Eingabe 4 3" xfId="7320"/>
    <cellStyle name="Eingabe 4 3 2" xfId="7321"/>
    <cellStyle name="Eingabe 4 3 2 2" xfId="7322"/>
    <cellStyle name="Eingabe 4 3 3" xfId="7323"/>
    <cellStyle name="Eingabe 4 3 3 2" xfId="7324"/>
    <cellStyle name="Eingabe 4 4" xfId="7325"/>
    <cellStyle name="Eingabe 4 4 2" xfId="7326"/>
    <cellStyle name="Eingabe 4 4 2 2" xfId="7327"/>
    <cellStyle name="Eingabe 4 4 3" xfId="7328"/>
    <cellStyle name="Eingabe 4 4 3 2" xfId="7329"/>
    <cellStyle name="Eingabe 4 4 4" xfId="7330"/>
    <cellStyle name="Eingabe 4 5" xfId="7331"/>
    <cellStyle name="Eingabe 4 5 2" xfId="7332"/>
    <cellStyle name="Eingabe 4 5 2 2" xfId="7333"/>
    <cellStyle name="Eingabe 4 5 3" xfId="7334"/>
    <cellStyle name="Eingabe 4 5 3 2" xfId="7335"/>
    <cellStyle name="Eingabe 4 5 4" xfId="7336"/>
    <cellStyle name="Eingabe 4 6" xfId="7337"/>
    <cellStyle name="Eingabe 4 6 2" xfId="7338"/>
    <cellStyle name="Eingabe 4 7" xfId="7339"/>
    <cellStyle name="Eingabe 4 7 2" xfId="7340"/>
    <cellStyle name="Eingabe 4 8" xfId="7341"/>
    <cellStyle name="Eingabe 5" xfId="7342"/>
    <cellStyle name="Eingabe 5 2" xfId="7343"/>
    <cellStyle name="Eingabe 5 2 2" xfId="7344"/>
    <cellStyle name="Eingabe 5 2 2 2" xfId="7345"/>
    <cellStyle name="Eingabe 5 2 3" xfId="7346"/>
    <cellStyle name="Eingabe 5 2 3 2" xfId="7347"/>
    <cellStyle name="Eingabe 5 3" xfId="7348"/>
    <cellStyle name="Eingabe 5 3 2" xfId="7349"/>
    <cellStyle name="Eingabe 5 3 2 2" xfId="7350"/>
    <cellStyle name="Eingabe 5 3 3" xfId="7351"/>
    <cellStyle name="Eingabe 5 3 3 2" xfId="7352"/>
    <cellStyle name="Eingabe 5 4" xfId="7353"/>
    <cellStyle name="Eingabe 5 4 2" xfId="7354"/>
    <cellStyle name="Eingabe 5 4 2 2" xfId="7355"/>
    <cellStyle name="Eingabe 5 4 3" xfId="7356"/>
    <cellStyle name="Eingabe 5 4 3 2" xfId="7357"/>
    <cellStyle name="Eingabe 5 4 4" xfId="7358"/>
    <cellStyle name="Eingabe 5 5" xfId="7359"/>
    <cellStyle name="Eingabe 5 5 2" xfId="7360"/>
    <cellStyle name="Eingabe 5 5 2 2" xfId="7361"/>
    <cellStyle name="Eingabe 5 5 3" xfId="7362"/>
    <cellStyle name="Eingabe 5 5 3 2" xfId="7363"/>
    <cellStyle name="Eingabe 5 5 4" xfId="7364"/>
    <cellStyle name="Eingabe 5 6" xfId="7365"/>
    <cellStyle name="Eingabe 5 6 2" xfId="7366"/>
    <cellStyle name="Eingabe 5 7" xfId="7367"/>
    <cellStyle name="Eingabe 5 7 2" xfId="7368"/>
    <cellStyle name="Eingabe 5 8" xfId="7369"/>
    <cellStyle name="Eingabe 6" xfId="7370"/>
    <cellStyle name="Eingabe 6 2" xfId="7371"/>
    <cellStyle name="Eingabe 6 2 2" xfId="7372"/>
    <cellStyle name="Eingabe 6 3" xfId="7373"/>
    <cellStyle name="Eingabe 6 3 2" xfId="7374"/>
    <cellStyle name="Eingabe 6 4" xfId="7375"/>
    <cellStyle name="Eingabe 7" xfId="7376"/>
    <cellStyle name="Eingabe 7 2" xfId="7377"/>
    <cellStyle name="Eingabe 7 2 2" xfId="7378"/>
    <cellStyle name="Eingabe 7 3" xfId="7379"/>
    <cellStyle name="Eingabe 7 3 2" xfId="7380"/>
    <cellStyle name="Eingabe 7 4" xfId="7381"/>
    <cellStyle name="Eingabe 8" xfId="7382"/>
    <cellStyle name="Eingabe 8 2" xfId="7383"/>
    <cellStyle name="Eingabe 8 2 2" xfId="7384"/>
    <cellStyle name="Eingabe 8 3" xfId="7385"/>
    <cellStyle name="Eingabe 8 3 2" xfId="7386"/>
    <cellStyle name="Eingabe 8 4" xfId="7387"/>
    <cellStyle name="Eingabe 9" xfId="7388"/>
    <cellStyle name="Eingabe 9 2" xfId="7389"/>
    <cellStyle name="Eingabe 9 2 2" xfId="7390"/>
    <cellStyle name="Eingabe 9 3" xfId="7391"/>
    <cellStyle name="Eingabe 9 3 2" xfId="7392"/>
    <cellStyle name="Eingabe 9 4" xfId="7393"/>
    <cellStyle name="Encabez1" xfId="7394"/>
    <cellStyle name="Encabez1 2" xfId="7395"/>
    <cellStyle name="Encabez1_Goodwill" xfId="7396"/>
    <cellStyle name="Encabez2" xfId="7397"/>
    <cellStyle name="Encabez2 2" xfId="7398"/>
    <cellStyle name="Encabez2_Goodwill" xfId="7399"/>
    <cellStyle name="Enter Currency (0)" xfId="7400"/>
    <cellStyle name="Enter Currency (0) 2" xfId="7401"/>
    <cellStyle name="Enter Currency (2)" xfId="7402"/>
    <cellStyle name="Enter Units (0)" xfId="7403"/>
    <cellStyle name="Enter Units (0) 2" xfId="7404"/>
    <cellStyle name="Enter Units (1)" xfId="7405"/>
    <cellStyle name="Enter Units (2)" xfId="7406"/>
    <cellStyle name="Entities" xfId="7407"/>
    <cellStyle name="entry" xfId="7408"/>
    <cellStyle name="eps" xfId="7409"/>
    <cellStyle name="eps$" xfId="7410"/>
    <cellStyle name="eps$A" xfId="7411"/>
    <cellStyle name="eps$A 2" xfId="7412"/>
    <cellStyle name="eps$E" xfId="7413"/>
    <cellStyle name="eps$E 2" xfId="7414"/>
    <cellStyle name="epsA" xfId="7415"/>
    <cellStyle name="epsA 2" xfId="7416"/>
    <cellStyle name="epsE" xfId="7417"/>
    <cellStyle name="Ergebnis 10" xfId="7418"/>
    <cellStyle name="Ergebnis 10 2" xfId="7419"/>
    <cellStyle name="Ergebnis 10 2 2" xfId="7420"/>
    <cellStyle name="Ergebnis 10 3" xfId="7421"/>
    <cellStyle name="Ergebnis 10 3 2" xfId="7422"/>
    <cellStyle name="Ergebnis 10 4" xfId="7423"/>
    <cellStyle name="Ergebnis 11" xfId="7424"/>
    <cellStyle name="Ergebnis 11 2" xfId="7425"/>
    <cellStyle name="Ergebnis 12" xfId="7426"/>
    <cellStyle name="Ergebnis 12 2" xfId="7427"/>
    <cellStyle name="Ergebnis 13" xfId="7428"/>
    <cellStyle name="Ergebnis 13 2" xfId="7429"/>
    <cellStyle name="Ergebnis 14" xfId="7430"/>
    <cellStyle name="Ergebnis 14 2" xfId="7431"/>
    <cellStyle name="Ergebnis 15" xfId="7432"/>
    <cellStyle name="Ergebnis 15 2" xfId="7433"/>
    <cellStyle name="Ergebnis 16" xfId="7434"/>
    <cellStyle name="Ergebnis 16 2" xfId="7435"/>
    <cellStyle name="Ergebnis 17" xfId="7436"/>
    <cellStyle name="Ergebnis 17 2" xfId="7437"/>
    <cellStyle name="Ergebnis 18" xfId="7438"/>
    <cellStyle name="Ergebnis 18 2" xfId="7439"/>
    <cellStyle name="Ergebnis 19" xfId="7440"/>
    <cellStyle name="Ergebnis 19 2" xfId="7441"/>
    <cellStyle name="Ergebnis 2" xfId="7442"/>
    <cellStyle name="Ergebnis 2 2" xfId="7443"/>
    <cellStyle name="Ergebnis 2 2 2" xfId="7444"/>
    <cellStyle name="Ergebnis 2 2 2 2" xfId="7445"/>
    <cellStyle name="Ergebnis 2 2 3" xfId="7446"/>
    <cellStyle name="Ergebnis 2 2 3 2" xfId="7447"/>
    <cellStyle name="Ergebnis 2 3" xfId="7448"/>
    <cellStyle name="Ergebnis 2 3 2" xfId="7449"/>
    <cellStyle name="Ergebnis 2 3 2 2" xfId="7450"/>
    <cellStyle name="Ergebnis 2 3 3" xfId="7451"/>
    <cellStyle name="Ergebnis 2 3 3 2" xfId="7452"/>
    <cellStyle name="Ergebnis 2 4" xfId="7453"/>
    <cellStyle name="Ergebnis 2 4 2" xfId="7454"/>
    <cellStyle name="Ergebnis 2 4 2 2" xfId="7455"/>
    <cellStyle name="Ergebnis 2 4 3" xfId="7456"/>
    <cellStyle name="Ergebnis 2 4 3 2" xfId="7457"/>
    <cellStyle name="Ergebnis 2 4 4" xfId="7458"/>
    <cellStyle name="Ergebnis 2 5" xfId="7459"/>
    <cellStyle name="Ergebnis 2 5 2" xfId="7460"/>
    <cellStyle name="Ergebnis 2 5 2 2" xfId="7461"/>
    <cellStyle name="Ergebnis 2 5 3" xfId="7462"/>
    <cellStyle name="Ergebnis 2 5 3 2" xfId="7463"/>
    <cellStyle name="Ergebnis 2 5 4" xfId="7464"/>
    <cellStyle name="Ergebnis 2 6" xfId="7465"/>
    <cellStyle name="Ergebnis 2 6 2" xfId="7466"/>
    <cellStyle name="Ergebnis 20" xfId="7467"/>
    <cellStyle name="Ergebnis 20 2" xfId="7468"/>
    <cellStyle name="Ergebnis 21" xfId="7469"/>
    <cellStyle name="Ergebnis 21 2" xfId="7470"/>
    <cellStyle name="Ergebnis 22" xfId="7471"/>
    <cellStyle name="Ergebnis 22 2" xfId="7472"/>
    <cellStyle name="Ergebnis 23" xfId="7473"/>
    <cellStyle name="Ergebnis 23 2" xfId="7474"/>
    <cellStyle name="Ergebnis 24" xfId="7475"/>
    <cellStyle name="Ergebnis 24 2" xfId="7476"/>
    <cellStyle name="Ergebnis 25" xfId="7477"/>
    <cellStyle name="Ergebnis 25 2" xfId="7478"/>
    <cellStyle name="Ergebnis 26" xfId="7479"/>
    <cellStyle name="Ergebnis 26 2" xfId="7480"/>
    <cellStyle name="Ergebnis 27" xfId="7481"/>
    <cellStyle name="Ergebnis 27 2" xfId="7482"/>
    <cellStyle name="Ergebnis 28" xfId="7483"/>
    <cellStyle name="Ergebnis 28 2" xfId="7484"/>
    <cellStyle name="Ergebnis 29" xfId="7485"/>
    <cellStyle name="Ergebnis 3" xfId="7486"/>
    <cellStyle name="Ergebnis 3 2" xfId="7487"/>
    <cellStyle name="Ergebnis 3 2 2" xfId="7488"/>
    <cellStyle name="Ergebnis 3 2 2 2" xfId="7489"/>
    <cellStyle name="Ergebnis 3 2 3" xfId="7490"/>
    <cellStyle name="Ergebnis 3 2 3 2" xfId="7491"/>
    <cellStyle name="Ergebnis 3 3" xfId="7492"/>
    <cellStyle name="Ergebnis 3 3 2" xfId="7493"/>
    <cellStyle name="Ergebnis 3 3 2 2" xfId="7494"/>
    <cellStyle name="Ergebnis 3 3 3" xfId="7495"/>
    <cellStyle name="Ergebnis 3 3 3 2" xfId="7496"/>
    <cellStyle name="Ergebnis 3 4" xfId="7497"/>
    <cellStyle name="Ergebnis 3 4 2" xfId="7498"/>
    <cellStyle name="Ergebnis 3 4 2 2" xfId="7499"/>
    <cellStyle name="Ergebnis 3 4 3" xfId="7500"/>
    <cellStyle name="Ergebnis 3 4 3 2" xfId="7501"/>
    <cellStyle name="Ergebnis 3 4 4" xfId="7502"/>
    <cellStyle name="Ergebnis 3 5" xfId="7503"/>
    <cellStyle name="Ergebnis 3 5 2" xfId="7504"/>
    <cellStyle name="Ergebnis 3 5 2 2" xfId="7505"/>
    <cellStyle name="Ergebnis 3 5 3" xfId="7506"/>
    <cellStyle name="Ergebnis 3 5 3 2" xfId="7507"/>
    <cellStyle name="Ergebnis 3 5 4" xfId="7508"/>
    <cellStyle name="Ergebnis 3 6" xfId="7509"/>
    <cellStyle name="Ergebnis 3 6 2" xfId="7510"/>
    <cellStyle name="Ergebnis 30" xfId="7511"/>
    <cellStyle name="Ergebnis 31" xfId="7512"/>
    <cellStyle name="Ergebnis 4" xfId="7513"/>
    <cellStyle name="Ergebnis 4 2" xfId="7514"/>
    <cellStyle name="Ergebnis 4 2 2" xfId="7515"/>
    <cellStyle name="Ergebnis 4 2 2 2" xfId="7516"/>
    <cellStyle name="Ergebnis 4 2 3" xfId="7517"/>
    <cellStyle name="Ergebnis 4 2 3 2" xfId="7518"/>
    <cellStyle name="Ergebnis 4 3" xfId="7519"/>
    <cellStyle name="Ergebnis 4 3 2" xfId="7520"/>
    <cellStyle name="Ergebnis 4 3 2 2" xfId="7521"/>
    <cellStyle name="Ergebnis 4 3 3" xfId="7522"/>
    <cellStyle name="Ergebnis 4 3 3 2" xfId="7523"/>
    <cellStyle name="Ergebnis 4 4" xfId="7524"/>
    <cellStyle name="Ergebnis 4 4 2" xfId="7525"/>
    <cellStyle name="Ergebnis 4 4 2 2" xfId="7526"/>
    <cellStyle name="Ergebnis 4 4 3" xfId="7527"/>
    <cellStyle name="Ergebnis 4 4 3 2" xfId="7528"/>
    <cellStyle name="Ergebnis 4 4 4" xfId="7529"/>
    <cellStyle name="Ergebnis 4 5" xfId="7530"/>
    <cellStyle name="Ergebnis 4 5 2" xfId="7531"/>
    <cellStyle name="Ergebnis 4 5 2 2" xfId="7532"/>
    <cellStyle name="Ergebnis 4 5 3" xfId="7533"/>
    <cellStyle name="Ergebnis 4 5 3 2" xfId="7534"/>
    <cellStyle name="Ergebnis 4 5 4" xfId="7535"/>
    <cellStyle name="Ergebnis 4 6" xfId="7536"/>
    <cellStyle name="Ergebnis 4 6 2" xfId="7537"/>
    <cellStyle name="Ergebnis 4 7" xfId="7538"/>
    <cellStyle name="Ergebnis 4 7 2" xfId="7539"/>
    <cellStyle name="Ergebnis 4 8" xfId="7540"/>
    <cellStyle name="Ergebnis 5" xfId="7541"/>
    <cellStyle name="Ergebnis 5 2" xfId="7542"/>
    <cellStyle name="Ergebnis 5 2 2" xfId="7543"/>
    <cellStyle name="Ergebnis 5 2 2 2" xfId="7544"/>
    <cellStyle name="Ergebnis 5 2 3" xfId="7545"/>
    <cellStyle name="Ergebnis 5 2 3 2" xfId="7546"/>
    <cellStyle name="Ergebnis 5 3" xfId="7547"/>
    <cellStyle name="Ergebnis 5 3 2" xfId="7548"/>
    <cellStyle name="Ergebnis 5 3 2 2" xfId="7549"/>
    <cellStyle name="Ergebnis 5 3 3" xfId="7550"/>
    <cellStyle name="Ergebnis 5 3 3 2" xfId="7551"/>
    <cellStyle name="Ergebnis 5 4" xfId="7552"/>
    <cellStyle name="Ergebnis 5 4 2" xfId="7553"/>
    <cellStyle name="Ergebnis 5 4 2 2" xfId="7554"/>
    <cellStyle name="Ergebnis 5 4 3" xfId="7555"/>
    <cellStyle name="Ergebnis 5 4 3 2" xfId="7556"/>
    <cellStyle name="Ergebnis 5 4 4" xfId="7557"/>
    <cellStyle name="Ergebnis 5 5" xfId="7558"/>
    <cellStyle name="Ergebnis 5 5 2" xfId="7559"/>
    <cellStyle name="Ergebnis 5 5 2 2" xfId="7560"/>
    <cellStyle name="Ergebnis 5 5 3" xfId="7561"/>
    <cellStyle name="Ergebnis 5 5 3 2" xfId="7562"/>
    <cellStyle name="Ergebnis 5 5 4" xfId="7563"/>
    <cellStyle name="Ergebnis 5 6" xfId="7564"/>
    <cellStyle name="Ergebnis 5 6 2" xfId="7565"/>
    <cellStyle name="Ergebnis 5 7" xfId="7566"/>
    <cellStyle name="Ergebnis 5 7 2" xfId="7567"/>
    <cellStyle name="Ergebnis 5 8" xfId="7568"/>
    <cellStyle name="Ergebnis 6" xfId="7569"/>
    <cellStyle name="Ergebnis 6 2" xfId="7570"/>
    <cellStyle name="Ergebnis 6 2 2" xfId="7571"/>
    <cellStyle name="Ergebnis 6 3" xfId="7572"/>
    <cellStyle name="Ergebnis 6 3 2" xfId="7573"/>
    <cellStyle name="Ergebnis 6 4" xfId="7574"/>
    <cellStyle name="Ergebnis 7" xfId="7575"/>
    <cellStyle name="Ergebnis 7 2" xfId="7576"/>
    <cellStyle name="Ergebnis 7 2 2" xfId="7577"/>
    <cellStyle name="Ergebnis 7 3" xfId="7578"/>
    <cellStyle name="Ergebnis 7 3 2" xfId="7579"/>
    <cellStyle name="Ergebnis 7 4" xfId="7580"/>
    <cellStyle name="Ergebnis 8" xfId="7581"/>
    <cellStyle name="Ergebnis 8 2" xfId="7582"/>
    <cellStyle name="Ergebnis 8 2 2" xfId="7583"/>
    <cellStyle name="Ergebnis 8 3" xfId="7584"/>
    <cellStyle name="Ergebnis 8 3 2" xfId="7585"/>
    <cellStyle name="Ergebnis 8 4" xfId="7586"/>
    <cellStyle name="Ergebnis 9" xfId="7587"/>
    <cellStyle name="Ergebnis 9 2" xfId="7588"/>
    <cellStyle name="Ergebnis 9 2 2" xfId="7589"/>
    <cellStyle name="Ergebnis 9 3" xfId="7590"/>
    <cellStyle name="Ergebnis 9 3 2" xfId="7591"/>
    <cellStyle name="Ergebnis 9 4" xfId="7592"/>
    <cellStyle name="Erklärender Text 2" xfId="7593"/>
    <cellStyle name="Euro" xfId="7594"/>
    <cellStyle name="Excel Built-in Normal" xfId="7595"/>
    <cellStyle name="External ref" xfId="7596"/>
    <cellStyle name="External ref 2" xfId="7597"/>
    <cellStyle name="EY House" xfId="7598"/>
    <cellStyle name="EY House 2" xfId="7599"/>
    <cellStyle name="EY House_Accum Amort" xfId="7600"/>
    <cellStyle name="F2" xfId="7601"/>
    <cellStyle name="F3" xfId="7602"/>
    <cellStyle name="F4" xfId="7603"/>
    <cellStyle name="F5" xfId="7604"/>
    <cellStyle name="F6" xfId="7605"/>
    <cellStyle name="F7" xfId="7606"/>
    <cellStyle name="F8" xfId="7607"/>
    <cellStyle name="Fieldtex" xfId="7608"/>
    <cellStyle name="Fieldtex 10" xfId="7609"/>
    <cellStyle name="Fieldtex 10 2" xfId="7610"/>
    <cellStyle name="Fieldtex 10 2 2" xfId="7611"/>
    <cellStyle name="Fieldtex 10 3" xfId="7612"/>
    <cellStyle name="Fieldtex 10 4" xfId="7613"/>
    <cellStyle name="Fieldtex 11" xfId="7614"/>
    <cellStyle name="Fieldtex 11 2" xfId="7615"/>
    <cellStyle name="Fieldtex 12" xfId="7616"/>
    <cellStyle name="Fieldtex 13" xfId="7617"/>
    <cellStyle name="Fieldtex 2" xfId="7618"/>
    <cellStyle name="Fieldtex 2 2" xfId="7619"/>
    <cellStyle name="Fieldtex 2 2 2" xfId="7620"/>
    <cellStyle name="Fieldtex 2 2 2 2" xfId="7621"/>
    <cellStyle name="Fieldtex 2 2 3" xfId="7622"/>
    <cellStyle name="Fieldtex 2 2 4" xfId="7623"/>
    <cellStyle name="Fieldtex 2 3" xfId="7624"/>
    <cellStyle name="Fieldtex 2 3 2" xfId="7625"/>
    <cellStyle name="Fieldtex 2 4" xfId="7626"/>
    <cellStyle name="Fieldtex 2 5" xfId="7627"/>
    <cellStyle name="Fieldtex 3" xfId="7628"/>
    <cellStyle name="Fieldtex 3 2" xfId="7629"/>
    <cellStyle name="Fieldtex 3 2 2" xfId="7630"/>
    <cellStyle name="Fieldtex 3 2 2 2" xfId="7631"/>
    <cellStyle name="Fieldtex 3 2 3" xfId="7632"/>
    <cellStyle name="Fieldtex 3 2 4" xfId="7633"/>
    <cellStyle name="Fieldtex 3 3" xfId="7634"/>
    <cellStyle name="Fieldtex 3 3 2" xfId="7635"/>
    <cellStyle name="Fieldtex 3 4" xfId="7636"/>
    <cellStyle name="Fieldtex 3 5" xfId="7637"/>
    <cellStyle name="Fieldtex 4" xfId="7638"/>
    <cellStyle name="Fieldtex 4 2" xfId="7639"/>
    <cellStyle name="Fieldtex 4 2 2" xfId="7640"/>
    <cellStyle name="Fieldtex 4 2 2 2" xfId="7641"/>
    <cellStyle name="Fieldtex 4 2 3" xfId="7642"/>
    <cellStyle name="Fieldtex 4 2 4" xfId="7643"/>
    <cellStyle name="Fieldtex 4 3" xfId="7644"/>
    <cellStyle name="Fieldtex 4 3 2" xfId="7645"/>
    <cellStyle name="Fieldtex 4 4" xfId="7646"/>
    <cellStyle name="Fieldtex 4 5" xfId="7647"/>
    <cellStyle name="Fieldtex 5" xfId="7648"/>
    <cellStyle name="Fieldtex 5 2" xfId="7649"/>
    <cellStyle name="Fieldtex 5 2 2" xfId="7650"/>
    <cellStyle name="Fieldtex 5 2 2 2" xfId="7651"/>
    <cellStyle name="Fieldtex 5 2 3" xfId="7652"/>
    <cellStyle name="Fieldtex 5 2 4" xfId="7653"/>
    <cellStyle name="Fieldtex 5 3" xfId="7654"/>
    <cellStyle name="Fieldtex 5 3 2" xfId="7655"/>
    <cellStyle name="Fieldtex 5 4" xfId="7656"/>
    <cellStyle name="Fieldtex 5 5" xfId="7657"/>
    <cellStyle name="Fieldtex 6" xfId="7658"/>
    <cellStyle name="Fieldtex 6 2" xfId="7659"/>
    <cellStyle name="Fieldtex 6 2 2" xfId="7660"/>
    <cellStyle name="Fieldtex 6 2 2 2" xfId="7661"/>
    <cellStyle name="Fieldtex 6 2 3" xfId="7662"/>
    <cellStyle name="Fieldtex 6 2 4" xfId="7663"/>
    <cellStyle name="Fieldtex 6 3" xfId="7664"/>
    <cellStyle name="Fieldtex 6 3 2" xfId="7665"/>
    <cellStyle name="Fieldtex 6 4" xfId="7666"/>
    <cellStyle name="Fieldtex 6 5" xfId="7667"/>
    <cellStyle name="Fieldtex 7" xfId="7668"/>
    <cellStyle name="Fieldtex 7 2" xfId="7669"/>
    <cellStyle name="Fieldtex 7 2 2" xfId="7670"/>
    <cellStyle name="Fieldtex 7 2 2 2" xfId="7671"/>
    <cellStyle name="Fieldtex 7 2 3" xfId="7672"/>
    <cellStyle name="Fieldtex 7 2 4" xfId="7673"/>
    <cellStyle name="Fieldtex 7 3" xfId="7674"/>
    <cellStyle name="Fieldtex 7 3 2" xfId="7675"/>
    <cellStyle name="Fieldtex 7 4" xfId="7676"/>
    <cellStyle name="Fieldtex 7 5" xfId="7677"/>
    <cellStyle name="Fieldtex 8" xfId="7678"/>
    <cellStyle name="Fieldtex 8 2" xfId="7679"/>
    <cellStyle name="Fieldtex 8 2 2" xfId="7680"/>
    <cellStyle name="Fieldtex 8 2 2 2" xfId="7681"/>
    <cellStyle name="Fieldtex 8 2 3" xfId="7682"/>
    <cellStyle name="Fieldtex 8 2 4" xfId="7683"/>
    <cellStyle name="Fieldtex 8 3" xfId="7684"/>
    <cellStyle name="Fieldtex 8 3 2" xfId="7685"/>
    <cellStyle name="Fieldtex 8 4" xfId="7686"/>
    <cellStyle name="Fieldtex 8 5" xfId="7687"/>
    <cellStyle name="Fieldtex 9" xfId="7688"/>
    <cellStyle name="Fieldtex 9 2" xfId="7689"/>
    <cellStyle name="Fieldtex 9 2 2" xfId="7690"/>
    <cellStyle name="Fieldtex 9 2 2 2" xfId="7691"/>
    <cellStyle name="Fieldtex 9 2 3" xfId="7692"/>
    <cellStyle name="Fieldtex 9 2 4" xfId="7693"/>
    <cellStyle name="Fieldtex 9 3" xfId="7694"/>
    <cellStyle name="Fieldtex 9 3 2" xfId="7695"/>
    <cellStyle name="Fieldtex 9 4" xfId="7696"/>
    <cellStyle name="Fieldtex 9 5" xfId="7697"/>
    <cellStyle name="Fijo" xfId="7698"/>
    <cellStyle name="Final_Data" xfId="7699"/>
    <cellStyle name="Financiero" xfId="7700"/>
    <cellStyle name="Fixed" xfId="7701"/>
    <cellStyle name="Fixed0" xfId="7702"/>
    <cellStyle name="Fixed1 - Style1" xfId="7703"/>
    <cellStyle name="Fixlong" xfId="7704"/>
    <cellStyle name="FOOTER - Style1" xfId="7705"/>
    <cellStyle name="Footer SBILogo1" xfId="7706"/>
    <cellStyle name="Footer SBILogo2" xfId="7707"/>
    <cellStyle name="Footnote" xfId="7708"/>
    <cellStyle name="Footnote 2" xfId="7709"/>
    <cellStyle name="Footnote Reference" xfId="7710"/>
    <cellStyle name="Footnote_% Change" xfId="7711"/>
    <cellStyle name="Footnotes" xfId="7712"/>
    <cellStyle name="ForecastInput" xfId="7713"/>
    <cellStyle name="Format Number Column" xfId="7714"/>
    <cellStyle name="Format Number Column 2" xfId="7715"/>
    <cellStyle name="Format Number Column_Accum Amort" xfId="7716"/>
    <cellStyle name="Formula" xfId="7717"/>
    <cellStyle name="Formula 2" xfId="7718"/>
    <cellStyle name="Formula 2 2" xfId="7719"/>
    <cellStyle name="Formula 2 2 2" xfId="7720"/>
    <cellStyle name="Formula 2 2 3" xfId="7721"/>
    <cellStyle name="Formula 2 2 4" xfId="7722"/>
    <cellStyle name="Formula 2 3" xfId="7723"/>
    <cellStyle name="Formula 2 4" xfId="7724"/>
    <cellStyle name="Formula 2 5" xfId="7725"/>
    <cellStyle name="Formula 3" xfId="7726"/>
    <cellStyle name="Formula 3 2" xfId="7727"/>
    <cellStyle name="Formula 3 2 2" xfId="7728"/>
    <cellStyle name="Formula 3 2 3" xfId="7729"/>
    <cellStyle name="Formula 3 2 4" xfId="7730"/>
    <cellStyle name="Formula 3 3" xfId="7731"/>
    <cellStyle name="Formula 3 4" xfId="7732"/>
    <cellStyle name="Formula 3 5" xfId="7733"/>
    <cellStyle name="Formula 4" xfId="7734"/>
    <cellStyle name="Formula 4 2" xfId="7735"/>
    <cellStyle name="Formula 4 2 2" xfId="7736"/>
    <cellStyle name="Formula 4 2 3" xfId="7737"/>
    <cellStyle name="Formula 4 2 4" xfId="7738"/>
    <cellStyle name="Formula 4 3" xfId="7739"/>
    <cellStyle name="Formula 4 4" xfId="7740"/>
    <cellStyle name="Formula 4 5" xfId="7741"/>
    <cellStyle name="Formula 5" xfId="7742"/>
    <cellStyle name="Formula 5 2" xfId="7743"/>
    <cellStyle name="Formula 5 3" xfId="7744"/>
    <cellStyle name="Formula 5 4" xfId="7745"/>
    <cellStyle name="Formula 6" xfId="7746"/>
    <cellStyle name="Formula 6 2" xfId="7747"/>
    <cellStyle name="Formula 6 3" xfId="7748"/>
    <cellStyle name="Formula 6 4" xfId="7749"/>
    <cellStyle name="Formula 7" xfId="7750"/>
    <cellStyle name="Formula 8" xfId="7751"/>
    <cellStyle name="Formula 9" xfId="7752"/>
    <cellStyle name="free" xfId="7753"/>
    <cellStyle name="fy_eps$" xfId="7754"/>
    <cellStyle name="g_rate" xfId="7755"/>
    <cellStyle name="g_rate 2" xfId="7756"/>
    <cellStyle name="g_rate 2_Intangibles" xfId="7757"/>
    <cellStyle name="g_rate_2007 TSA Rollforward" xfId="7758"/>
    <cellStyle name="g_rate_24400 - Trademark" xfId="7759"/>
    <cellStyle name="g_rate_24400 - Trademark 2" xfId="7760"/>
    <cellStyle name="g_rate_24400 - Trademark 2_Intangibles" xfId="7761"/>
    <cellStyle name="g_rate_4+8_Drivers" xfId="7762"/>
    <cellStyle name="g_rate_4+8_Drivers 2" xfId="7763"/>
    <cellStyle name="g_rate_4+8_Drivers 2_Intangibles" xfId="7764"/>
    <cellStyle name="g_rate_Book1" xfId="7765"/>
    <cellStyle name="g_rate_Book1 2" xfId="7766"/>
    <cellStyle name="g_rate_Book1 2_Intangibles" xfId="7767"/>
    <cellStyle name="g_rate_Book1_orbitz ppa v1" xfId="7768"/>
    <cellStyle name="g_rate_Book1_orbitz ppa v1 2" xfId="7769"/>
    <cellStyle name="g_rate_Book1_orbitz ppa v1 2_Intangibles" xfId="7770"/>
    <cellStyle name="g_rate_Cendant Corp Submission" xfId="7771"/>
    <cellStyle name="g_rate_Cendant Corp Submission 2" xfId="7772"/>
    <cellStyle name="g_rate_Cendant Corp Submission 2_Intangibles" xfId="7773"/>
    <cellStyle name="g_rate_FFD 3Q" xfId="7774"/>
    <cellStyle name="g_rate_FFD 3Q 2" xfId="7775"/>
    <cellStyle name="g_rate_FFD 3Q 2_Intangibles" xfId="7776"/>
    <cellStyle name="g_rate_Lodging Full Year 4+8" xfId="7777"/>
    <cellStyle name="g_rate_Lodging Full Year 4+8 2" xfId="7778"/>
    <cellStyle name="g_rate_Lodging Full Year 4+8 2_Intangibles" xfId="7779"/>
    <cellStyle name="g_rate_Neat Full Year 4+8" xfId="7780"/>
    <cellStyle name="g_rate_Neat Full Year 4+8 2" xfId="7781"/>
    <cellStyle name="g_rate_Neat Full Year 4+8 2_Intangibles" xfId="7782"/>
    <cellStyle name="g_rate_RTS 48 Drivers" xfId="7783"/>
    <cellStyle name="g_rate_RTS 48 Drivers 2" xfId="7784"/>
    <cellStyle name="g_rate_RTS 48 Drivers 2_Intangibles" xfId="7785"/>
    <cellStyle name="g_rate_Synergies v21" xfId="7786"/>
    <cellStyle name="g_rate_Synergies v21 2" xfId="7787"/>
    <cellStyle name="g_rate_Synergies v21 2_Intangibles" xfId="7788"/>
    <cellStyle name="g_rate_Worldspan summary" xfId="7789"/>
    <cellStyle name="Gen. Number" xfId="7790"/>
    <cellStyle name="Gen. Number 2" xfId="7791"/>
    <cellStyle name="Gen. Percent" xfId="7792"/>
    <cellStyle name="Gen.Number" xfId="7793"/>
    <cellStyle name="Gen.Number 10" xfId="7794"/>
    <cellStyle name="Gen.Number 10 2" xfId="7795"/>
    <cellStyle name="Gen.Number 10 2 2" xfId="7796"/>
    <cellStyle name="Gen.Number 10 3" xfId="7797"/>
    <cellStyle name="Gen.Number 10 4" xfId="7798"/>
    <cellStyle name="Gen.Number 11" xfId="7799"/>
    <cellStyle name="Gen.Number 11 2" xfId="7800"/>
    <cellStyle name="Gen.Number 12" xfId="7801"/>
    <cellStyle name="Gen.Number 13" xfId="7802"/>
    <cellStyle name="Gen.Number 2" xfId="7803"/>
    <cellStyle name="Gen.Number 2 2" xfId="7804"/>
    <cellStyle name="Gen.Number 2 2 2" xfId="7805"/>
    <cellStyle name="Gen.Number 2 2 2 2" xfId="7806"/>
    <cellStyle name="Gen.Number 2 2 3" xfId="7807"/>
    <cellStyle name="Gen.Number 2 2 4" xfId="7808"/>
    <cellStyle name="Gen.Number 2 3" xfId="7809"/>
    <cellStyle name="Gen.Number 2 3 2" xfId="7810"/>
    <cellStyle name="Gen.Number 2 4" xfId="7811"/>
    <cellStyle name="Gen.Number 2 5" xfId="7812"/>
    <cellStyle name="Gen.Number 3" xfId="7813"/>
    <cellStyle name="Gen.Number 3 2" xfId="7814"/>
    <cellStyle name="Gen.Number 3 2 2" xfId="7815"/>
    <cellStyle name="Gen.Number 3 2 2 2" xfId="7816"/>
    <cellStyle name="Gen.Number 3 2 3" xfId="7817"/>
    <cellStyle name="Gen.Number 3 2 4" xfId="7818"/>
    <cellStyle name="Gen.Number 3 3" xfId="7819"/>
    <cellStyle name="Gen.Number 3 3 2" xfId="7820"/>
    <cellStyle name="Gen.Number 3 4" xfId="7821"/>
    <cellStyle name="Gen.Number 3 5" xfId="7822"/>
    <cellStyle name="Gen.Number 4" xfId="7823"/>
    <cellStyle name="Gen.Number 4 2" xfId="7824"/>
    <cellStyle name="Gen.Number 4 2 2" xfId="7825"/>
    <cellStyle name="Gen.Number 4 2 2 2" xfId="7826"/>
    <cellStyle name="Gen.Number 4 2 3" xfId="7827"/>
    <cellStyle name="Gen.Number 4 2 4" xfId="7828"/>
    <cellStyle name="Gen.Number 4 3" xfId="7829"/>
    <cellStyle name="Gen.Number 4 3 2" xfId="7830"/>
    <cellStyle name="Gen.Number 4 4" xfId="7831"/>
    <cellStyle name="Gen.Number 4 5" xfId="7832"/>
    <cellStyle name="Gen.Number 5" xfId="7833"/>
    <cellStyle name="Gen.Number 5 2" xfId="7834"/>
    <cellStyle name="Gen.Number 5 2 2" xfId="7835"/>
    <cellStyle name="Gen.Number 5 2 2 2" xfId="7836"/>
    <cellStyle name="Gen.Number 5 2 3" xfId="7837"/>
    <cellStyle name="Gen.Number 5 2 4" xfId="7838"/>
    <cellStyle name="Gen.Number 5 3" xfId="7839"/>
    <cellStyle name="Gen.Number 5 3 2" xfId="7840"/>
    <cellStyle name="Gen.Number 5 4" xfId="7841"/>
    <cellStyle name="Gen.Number 5 5" xfId="7842"/>
    <cellStyle name="Gen.Number 6" xfId="7843"/>
    <cellStyle name="Gen.Number 6 2" xfId="7844"/>
    <cellStyle name="Gen.Number 6 2 2" xfId="7845"/>
    <cellStyle name="Gen.Number 6 2 2 2" xfId="7846"/>
    <cellStyle name="Gen.Number 6 2 3" xfId="7847"/>
    <cellStyle name="Gen.Number 6 2 4" xfId="7848"/>
    <cellStyle name="Gen.Number 6 3" xfId="7849"/>
    <cellStyle name="Gen.Number 6 3 2" xfId="7850"/>
    <cellStyle name="Gen.Number 6 4" xfId="7851"/>
    <cellStyle name="Gen.Number 6 5" xfId="7852"/>
    <cellStyle name="Gen.Number 7" xfId="7853"/>
    <cellStyle name="Gen.Number 7 2" xfId="7854"/>
    <cellStyle name="Gen.Number 7 2 2" xfId="7855"/>
    <cellStyle name="Gen.Number 7 2 2 2" xfId="7856"/>
    <cellStyle name="Gen.Number 7 2 3" xfId="7857"/>
    <cellStyle name="Gen.Number 7 2 4" xfId="7858"/>
    <cellStyle name="Gen.Number 7 3" xfId="7859"/>
    <cellStyle name="Gen.Number 7 3 2" xfId="7860"/>
    <cellStyle name="Gen.Number 7 4" xfId="7861"/>
    <cellStyle name="Gen.Number 7 5" xfId="7862"/>
    <cellStyle name="Gen.Number 8" xfId="7863"/>
    <cellStyle name="Gen.Number 8 2" xfId="7864"/>
    <cellStyle name="Gen.Number 8 2 2" xfId="7865"/>
    <cellStyle name="Gen.Number 8 2 2 2" xfId="7866"/>
    <cellStyle name="Gen.Number 8 2 3" xfId="7867"/>
    <cellStyle name="Gen.Number 8 2 4" xfId="7868"/>
    <cellStyle name="Gen.Number 8 3" xfId="7869"/>
    <cellStyle name="Gen.Number 8 3 2" xfId="7870"/>
    <cellStyle name="Gen.Number 8 4" xfId="7871"/>
    <cellStyle name="Gen.Number 8 5" xfId="7872"/>
    <cellStyle name="Gen.Number 9" xfId="7873"/>
    <cellStyle name="Gen.Number 9 2" xfId="7874"/>
    <cellStyle name="Gen.Number 9 2 2" xfId="7875"/>
    <cellStyle name="Gen.Number 9 2 2 2" xfId="7876"/>
    <cellStyle name="Gen.Number 9 2 3" xfId="7877"/>
    <cellStyle name="Gen.Number 9 2 4" xfId="7878"/>
    <cellStyle name="Gen.Number 9 3" xfId="7879"/>
    <cellStyle name="Gen.Number 9 3 2" xfId="7880"/>
    <cellStyle name="Gen.Number 9 4" xfId="7881"/>
    <cellStyle name="Gen.Number 9 5" xfId="7882"/>
    <cellStyle name="Greenback" xfId="7883"/>
    <cellStyle name="Greenback 2" xfId="7884"/>
    <cellStyle name="Grey" xfId="7885"/>
    <cellStyle name="Grey 2" xfId="7886"/>
    <cellStyle name="Grey Area" xfId="7887"/>
    <cellStyle name="Grey Area 2" xfId="7888"/>
    <cellStyle name="Grey_Accum Amort" xfId="7889"/>
    <cellStyle name="Gut 2" xfId="7890"/>
    <cellStyle name="hard no" xfId="7891"/>
    <cellStyle name="hard no 10" xfId="7892"/>
    <cellStyle name="hard no 2" xfId="7893"/>
    <cellStyle name="hard no 2 2" xfId="7894"/>
    <cellStyle name="hard no 2 3" xfId="7895"/>
    <cellStyle name="hard no 2 4" xfId="7896"/>
    <cellStyle name="hard no 3" xfId="7897"/>
    <cellStyle name="hard no 3 2" xfId="7898"/>
    <cellStyle name="hard no 3 2 2" xfId="7899"/>
    <cellStyle name="hard no 3 2 3" xfId="7900"/>
    <cellStyle name="hard no 3 2 4" xfId="7901"/>
    <cellStyle name="hard no 3 3" xfId="7902"/>
    <cellStyle name="hard no 3 4" xfId="7903"/>
    <cellStyle name="hard no 3 5" xfId="7904"/>
    <cellStyle name="hard no 4" xfId="7905"/>
    <cellStyle name="hard no 4 2" xfId="7906"/>
    <cellStyle name="hard no 4 2 2" xfId="7907"/>
    <cellStyle name="hard no 4 2 3" xfId="7908"/>
    <cellStyle name="hard no 4 2 4" xfId="7909"/>
    <cellStyle name="hard no 4 3" xfId="7910"/>
    <cellStyle name="hard no 4 4" xfId="7911"/>
    <cellStyle name="hard no 4 5" xfId="7912"/>
    <cellStyle name="hard no 5" xfId="7913"/>
    <cellStyle name="hard no 5 2" xfId="7914"/>
    <cellStyle name="hard no 5 2 2" xfId="7915"/>
    <cellStyle name="hard no 5 2 3" xfId="7916"/>
    <cellStyle name="hard no 5 2 4" xfId="7917"/>
    <cellStyle name="hard no 5 3" xfId="7918"/>
    <cellStyle name="hard no 5 4" xfId="7919"/>
    <cellStyle name="hard no 5 5" xfId="7920"/>
    <cellStyle name="hard no 6" xfId="7921"/>
    <cellStyle name="hard no 6 2" xfId="7922"/>
    <cellStyle name="hard no 6 3" xfId="7923"/>
    <cellStyle name="hard no 6 4" xfId="7924"/>
    <cellStyle name="hard no 7" xfId="7925"/>
    <cellStyle name="hard no 7 2" xfId="7926"/>
    <cellStyle name="hard no 7 3" xfId="7927"/>
    <cellStyle name="hard no 7 4" xfId="7928"/>
    <cellStyle name="hard no 8" xfId="7929"/>
    <cellStyle name="hard no 9" xfId="7930"/>
    <cellStyle name="hard no." xfId="7931"/>
    <cellStyle name="hard no. 2" xfId="7932"/>
    <cellStyle name="hard no. 2 2" xfId="7933"/>
    <cellStyle name="hard no. 2 2 2" xfId="7934"/>
    <cellStyle name="hard no. 2 2 3" xfId="7935"/>
    <cellStyle name="hard no. 2 2 4" xfId="7936"/>
    <cellStyle name="hard no. 2 3" xfId="7937"/>
    <cellStyle name="hard no. 2 4" xfId="7938"/>
    <cellStyle name="hard no. 2 5" xfId="7939"/>
    <cellStyle name="hard no. 2_Acquisitions - Other" xfId="7940"/>
    <cellStyle name="hard no. 3" xfId="7941"/>
    <cellStyle name="hard no. 3 2" xfId="7942"/>
    <cellStyle name="hard no. 3 2 2" xfId="7943"/>
    <cellStyle name="hard no. 3 2 3" xfId="7944"/>
    <cellStyle name="hard no. 3 2 4" xfId="7945"/>
    <cellStyle name="hard no. 3 3" xfId="7946"/>
    <cellStyle name="hard no. 3 4" xfId="7947"/>
    <cellStyle name="hard no. 3 5" xfId="7948"/>
    <cellStyle name="hard no. 3_Acquisitions - Other" xfId="7949"/>
    <cellStyle name="hard no. 4" xfId="7950"/>
    <cellStyle name="hard no. 4 2" xfId="7951"/>
    <cellStyle name="hard no. 4 2 2" xfId="7952"/>
    <cellStyle name="hard no. 4 2 3" xfId="7953"/>
    <cellStyle name="hard no. 4 2 4" xfId="7954"/>
    <cellStyle name="hard no. 4 3" xfId="7955"/>
    <cellStyle name="hard no. 4 4" xfId="7956"/>
    <cellStyle name="hard no. 4 5" xfId="7957"/>
    <cellStyle name="hard no. 4_Acquisitions - Other" xfId="7958"/>
    <cellStyle name="hard no. 5" xfId="7959"/>
    <cellStyle name="hard no. 5 2" xfId="7960"/>
    <cellStyle name="hard no. 5 3" xfId="7961"/>
    <cellStyle name="hard no. 5 4" xfId="7962"/>
    <cellStyle name="hard no. 6" xfId="7963"/>
    <cellStyle name="hard no. 6 2" xfId="7964"/>
    <cellStyle name="hard no. 6 3" xfId="7965"/>
    <cellStyle name="hard no. 6 4" xfId="7966"/>
    <cellStyle name="hard no. 7" xfId="7967"/>
    <cellStyle name="hard no. 8" xfId="7968"/>
    <cellStyle name="hard no. 9" xfId="7969"/>
    <cellStyle name="hard no._Accum Amort" xfId="7970"/>
    <cellStyle name="Hard Percent" xfId="7971"/>
    <cellStyle name="Hard Percent (1)" xfId="7972"/>
    <cellStyle name="Hard Percent (1) 2" xfId="7973"/>
    <cellStyle name="hardno" xfId="7974"/>
    <cellStyle name="HBC Income" xfId="7975"/>
    <cellStyle name="HBC Income 2" xfId="7976"/>
    <cellStyle name="Header" xfId="7977"/>
    <cellStyle name="Header Draft Stamp" xfId="7978"/>
    <cellStyle name="Header_% Change" xfId="7979"/>
    <cellStyle name="Header1" xfId="7980"/>
    <cellStyle name="Header1 2" xfId="7981"/>
    <cellStyle name="Header1_Accum Amort" xfId="7982"/>
    <cellStyle name="Header2" xfId="7983"/>
    <cellStyle name="Header2 10" xfId="7984"/>
    <cellStyle name="Header2 10 2" xfId="7985"/>
    <cellStyle name="Header2 10 2 2" xfId="7986"/>
    <cellStyle name="Header2 10 2 2 2" xfId="7987"/>
    <cellStyle name="Header2 10 2 3" xfId="7988"/>
    <cellStyle name="Header2 10 3" xfId="7989"/>
    <cellStyle name="Header2 10 3 2" xfId="7990"/>
    <cellStyle name="Header2 10 4" xfId="7991"/>
    <cellStyle name="Header2 10 4 2" xfId="7992"/>
    <cellStyle name="Header2 10 5" xfId="7993"/>
    <cellStyle name="Header2 11" xfId="7994"/>
    <cellStyle name="Header2 11 2" xfId="7995"/>
    <cellStyle name="Header2 11 2 2" xfId="7996"/>
    <cellStyle name="Header2 11 2 2 2" xfId="7997"/>
    <cellStyle name="Header2 11 2 3" xfId="7998"/>
    <cellStyle name="Header2 11 3" xfId="7999"/>
    <cellStyle name="Header2 11 3 2" xfId="8000"/>
    <cellStyle name="Header2 11 4" xfId="8001"/>
    <cellStyle name="Header2 11 4 2" xfId="8002"/>
    <cellStyle name="Header2 11 5" xfId="8003"/>
    <cellStyle name="Header2 12" xfId="8004"/>
    <cellStyle name="Header2 12 2" xfId="8005"/>
    <cellStyle name="Header2 12 2 2" xfId="8006"/>
    <cellStyle name="Header2 12 3" xfId="8007"/>
    <cellStyle name="Header2 13" xfId="8008"/>
    <cellStyle name="Header2 13 2" xfId="8009"/>
    <cellStyle name="Header2 14" xfId="8010"/>
    <cellStyle name="Header2 2" xfId="8011"/>
    <cellStyle name="Header2 2 2" xfId="8012"/>
    <cellStyle name="Header2 2 2 2" xfId="8013"/>
    <cellStyle name="Header2 2 2 2 2" xfId="8014"/>
    <cellStyle name="Header2 2 2 2 2 2" xfId="8015"/>
    <cellStyle name="Header2 2 2 2 3" xfId="8016"/>
    <cellStyle name="Header2 2 2 3" xfId="8017"/>
    <cellStyle name="Header2 2 2 3 2" xfId="8018"/>
    <cellStyle name="Header2 2 2 4" xfId="8019"/>
    <cellStyle name="Header2 2 2 4 2" xfId="8020"/>
    <cellStyle name="Header2 2 2 5" xfId="8021"/>
    <cellStyle name="Header2 2 3" xfId="8022"/>
    <cellStyle name="Header2 2 3 2" xfId="8023"/>
    <cellStyle name="Header2 2 3 2 2" xfId="8024"/>
    <cellStyle name="Header2 2 3 3" xfId="8025"/>
    <cellStyle name="Header2 2 4" xfId="8026"/>
    <cellStyle name="Header2 2 4 2" xfId="8027"/>
    <cellStyle name="Header2 2 5" xfId="8028"/>
    <cellStyle name="Header2 2 5 2" xfId="8029"/>
    <cellStyle name="Header2 2 6" xfId="8030"/>
    <cellStyle name="Header2 2_Acquisitions - Other" xfId="8031"/>
    <cellStyle name="Header2 3" xfId="8032"/>
    <cellStyle name="Header2 3 2" xfId="8033"/>
    <cellStyle name="Header2 3 2 2" xfId="8034"/>
    <cellStyle name="Header2 3 2 2 2" xfId="8035"/>
    <cellStyle name="Header2 3 2 2 2 2" xfId="8036"/>
    <cellStyle name="Header2 3 2 2 3" xfId="8037"/>
    <cellStyle name="Header2 3 2 3" xfId="8038"/>
    <cellStyle name="Header2 3 2 3 2" xfId="8039"/>
    <cellStyle name="Header2 3 2 4" xfId="8040"/>
    <cellStyle name="Header2 3 2 4 2" xfId="8041"/>
    <cellStyle name="Header2 3 2 5" xfId="8042"/>
    <cellStyle name="Header2 3 3" xfId="8043"/>
    <cellStyle name="Header2 3 3 2" xfId="8044"/>
    <cellStyle name="Header2 3 3 2 2" xfId="8045"/>
    <cellStyle name="Header2 3 3 3" xfId="8046"/>
    <cellStyle name="Header2 3 4" xfId="8047"/>
    <cellStyle name="Header2 3 4 2" xfId="8048"/>
    <cellStyle name="Header2 3 5" xfId="8049"/>
    <cellStyle name="Header2 3 5 2" xfId="8050"/>
    <cellStyle name="Header2 3 6" xfId="8051"/>
    <cellStyle name="Header2 3_Acquisitions - Other" xfId="8052"/>
    <cellStyle name="Header2 4" xfId="8053"/>
    <cellStyle name="Header2 4 2" xfId="8054"/>
    <cellStyle name="Header2 4 2 2" xfId="8055"/>
    <cellStyle name="Header2 4 2 2 2" xfId="8056"/>
    <cellStyle name="Header2 4 2 2 2 2" xfId="8057"/>
    <cellStyle name="Header2 4 2 2 3" xfId="8058"/>
    <cellStyle name="Header2 4 2 3" xfId="8059"/>
    <cellStyle name="Header2 4 2 3 2" xfId="8060"/>
    <cellStyle name="Header2 4 2 4" xfId="8061"/>
    <cellStyle name="Header2 4 2 4 2" xfId="8062"/>
    <cellStyle name="Header2 4 2 5" xfId="8063"/>
    <cellStyle name="Header2 4 3" xfId="8064"/>
    <cellStyle name="Header2 4 3 2" xfId="8065"/>
    <cellStyle name="Header2 4 3 2 2" xfId="8066"/>
    <cellStyle name="Header2 4 3 3" xfId="8067"/>
    <cellStyle name="Header2 4 4" xfId="8068"/>
    <cellStyle name="Header2 4 4 2" xfId="8069"/>
    <cellStyle name="Header2 4 5" xfId="8070"/>
    <cellStyle name="Header2 4 5 2" xfId="8071"/>
    <cellStyle name="Header2 4 6" xfId="8072"/>
    <cellStyle name="Header2 4_Acquisitions - Other" xfId="8073"/>
    <cellStyle name="Header2 5" xfId="8074"/>
    <cellStyle name="Header2 5 2" xfId="8075"/>
    <cellStyle name="Header2 5 2 2" xfId="8076"/>
    <cellStyle name="Header2 5 2 2 2" xfId="8077"/>
    <cellStyle name="Header2 5 2 2 2 2" xfId="8078"/>
    <cellStyle name="Header2 5 2 2 3" xfId="8079"/>
    <cellStyle name="Header2 5 2 3" xfId="8080"/>
    <cellStyle name="Header2 5 2 3 2" xfId="8081"/>
    <cellStyle name="Header2 5 2 4" xfId="8082"/>
    <cellStyle name="Header2 5 2 4 2" xfId="8083"/>
    <cellStyle name="Header2 5 2 5" xfId="8084"/>
    <cellStyle name="Header2 5 3" xfId="8085"/>
    <cellStyle name="Header2 5 3 2" xfId="8086"/>
    <cellStyle name="Header2 5 3 2 2" xfId="8087"/>
    <cellStyle name="Header2 5 3 3" xfId="8088"/>
    <cellStyle name="Header2 5 4" xfId="8089"/>
    <cellStyle name="Header2 5 4 2" xfId="8090"/>
    <cellStyle name="Header2 5 5" xfId="8091"/>
    <cellStyle name="Header2 5 5 2" xfId="8092"/>
    <cellStyle name="Header2 5 6" xfId="8093"/>
    <cellStyle name="Header2 5_Acquisitions - Other" xfId="8094"/>
    <cellStyle name="Header2 6" xfId="8095"/>
    <cellStyle name="Header2 6 2" xfId="8096"/>
    <cellStyle name="Header2 6 2 2" xfId="8097"/>
    <cellStyle name="Header2 6 2 2 2" xfId="8098"/>
    <cellStyle name="Header2 6 2 2 2 2" xfId="8099"/>
    <cellStyle name="Header2 6 2 2 3" xfId="8100"/>
    <cellStyle name="Header2 6 2 3" xfId="8101"/>
    <cellStyle name="Header2 6 2 3 2" xfId="8102"/>
    <cellStyle name="Header2 6 2 4" xfId="8103"/>
    <cellStyle name="Header2 6 2 4 2" xfId="8104"/>
    <cellStyle name="Header2 6 2 5" xfId="8105"/>
    <cellStyle name="Header2 6 3" xfId="8106"/>
    <cellStyle name="Header2 6 3 2" xfId="8107"/>
    <cellStyle name="Header2 6 3 2 2" xfId="8108"/>
    <cellStyle name="Header2 6 3 3" xfId="8109"/>
    <cellStyle name="Header2 6 4" xfId="8110"/>
    <cellStyle name="Header2 6 4 2" xfId="8111"/>
    <cellStyle name="Header2 6 5" xfId="8112"/>
    <cellStyle name="Header2 6 5 2" xfId="8113"/>
    <cellStyle name="Header2 6 6" xfId="8114"/>
    <cellStyle name="Header2 6_Acquisitions - Other" xfId="8115"/>
    <cellStyle name="Header2 7" xfId="8116"/>
    <cellStyle name="Header2 7 2" xfId="8117"/>
    <cellStyle name="Header2 7 2 2" xfId="8118"/>
    <cellStyle name="Header2 7 2 2 2" xfId="8119"/>
    <cellStyle name="Header2 7 2 2 2 2" xfId="8120"/>
    <cellStyle name="Header2 7 2 2 3" xfId="8121"/>
    <cellStyle name="Header2 7 2 3" xfId="8122"/>
    <cellStyle name="Header2 7 2 3 2" xfId="8123"/>
    <cellStyle name="Header2 7 2 4" xfId="8124"/>
    <cellStyle name="Header2 7 2 4 2" xfId="8125"/>
    <cellStyle name="Header2 7 2 5" xfId="8126"/>
    <cellStyle name="Header2 7 3" xfId="8127"/>
    <cellStyle name="Header2 7 3 2" xfId="8128"/>
    <cellStyle name="Header2 7 3 2 2" xfId="8129"/>
    <cellStyle name="Header2 7 3 3" xfId="8130"/>
    <cellStyle name="Header2 7 4" xfId="8131"/>
    <cellStyle name="Header2 7 4 2" xfId="8132"/>
    <cellStyle name="Header2 7 5" xfId="8133"/>
    <cellStyle name="Header2 7 5 2" xfId="8134"/>
    <cellStyle name="Header2 7 6" xfId="8135"/>
    <cellStyle name="Header2 7_Acquisitions - Other" xfId="8136"/>
    <cellStyle name="Header2 8" xfId="8137"/>
    <cellStyle name="Header2 8 2" xfId="8138"/>
    <cellStyle name="Header2 8 2 2" xfId="8139"/>
    <cellStyle name="Header2 8 2 2 2" xfId="8140"/>
    <cellStyle name="Header2 8 2 2 2 2" xfId="8141"/>
    <cellStyle name="Header2 8 2 2 3" xfId="8142"/>
    <cellStyle name="Header2 8 2 3" xfId="8143"/>
    <cellStyle name="Header2 8 2 3 2" xfId="8144"/>
    <cellStyle name="Header2 8 2 4" xfId="8145"/>
    <cellStyle name="Header2 8 2 4 2" xfId="8146"/>
    <cellStyle name="Header2 8 2 5" xfId="8147"/>
    <cellStyle name="Header2 8 3" xfId="8148"/>
    <cellStyle name="Header2 8 3 2" xfId="8149"/>
    <cellStyle name="Header2 8 3 2 2" xfId="8150"/>
    <cellStyle name="Header2 8 3 3" xfId="8151"/>
    <cellStyle name="Header2 8 4" xfId="8152"/>
    <cellStyle name="Header2 8 4 2" xfId="8153"/>
    <cellStyle name="Header2 8 5" xfId="8154"/>
    <cellStyle name="Header2 8 5 2" xfId="8155"/>
    <cellStyle name="Header2 8 6" xfId="8156"/>
    <cellStyle name="Header2 8_Acquisitions - Other" xfId="8157"/>
    <cellStyle name="Header2 9" xfId="8158"/>
    <cellStyle name="Header2 9 2" xfId="8159"/>
    <cellStyle name="Header2 9 2 2" xfId="8160"/>
    <cellStyle name="Header2 9 2 2 2" xfId="8161"/>
    <cellStyle name="Header2 9 2 2 2 2" xfId="8162"/>
    <cellStyle name="Header2 9 2 2 3" xfId="8163"/>
    <cellStyle name="Header2 9 2 3" xfId="8164"/>
    <cellStyle name="Header2 9 2 3 2" xfId="8165"/>
    <cellStyle name="Header2 9 2 4" xfId="8166"/>
    <cellStyle name="Header2 9 2 4 2" xfId="8167"/>
    <cellStyle name="Header2 9 2 5" xfId="8168"/>
    <cellStyle name="Header2 9 3" xfId="8169"/>
    <cellStyle name="Header2 9 3 2" xfId="8170"/>
    <cellStyle name="Header2 9 3 2 2" xfId="8171"/>
    <cellStyle name="Header2 9 3 3" xfId="8172"/>
    <cellStyle name="Header2 9 4" xfId="8173"/>
    <cellStyle name="Header2 9 4 2" xfId="8174"/>
    <cellStyle name="Header2 9 5" xfId="8175"/>
    <cellStyle name="Header2 9 5 2" xfId="8176"/>
    <cellStyle name="Header2 9 6" xfId="8177"/>
    <cellStyle name="Header2 9_Acquisitions - Other" xfId="8178"/>
    <cellStyle name="Header2_Accum Amort" xfId="8179"/>
    <cellStyle name="headers" xfId="8180"/>
    <cellStyle name="heading" xfId="8181"/>
    <cellStyle name="Heading 1 2" xfId="8182"/>
    <cellStyle name="Heading 1 Above" xfId="8183"/>
    <cellStyle name="Heading 1+" xfId="8184"/>
    <cellStyle name="Heading 2 2" xfId="8185"/>
    <cellStyle name="Heading 2 Below" xfId="8186"/>
    <cellStyle name="Heading 2+" xfId="8187"/>
    <cellStyle name="Heading 3 2" xfId="8188"/>
    <cellStyle name="Heading 3+" xfId="8189"/>
    <cellStyle name="Heading No Underline" xfId="8190"/>
    <cellStyle name="Heading With Underline" xfId="8191"/>
    <cellStyle name="Heading1" xfId="8192"/>
    <cellStyle name="Heading1 2" xfId="8193"/>
    <cellStyle name="Heading2" xfId="8194"/>
    <cellStyle name="Heading2 2" xfId="8195"/>
    <cellStyle name="Headings" xfId="8196"/>
    <cellStyle name="Hidden" xfId="8197"/>
    <cellStyle name="HIDE" xfId="8198"/>
    <cellStyle name="Hipervínculo" xfId="8199"/>
    <cellStyle name="Hipervínculo visitado" xfId="8200"/>
    <cellStyle name="Hipervínculo_ABS_AL_31_01_01" xfId="8201"/>
    <cellStyle name="Hyperlink" xfId="3" builtinId="8"/>
    <cellStyle name="Hyperlink 2" xfId="8202"/>
    <cellStyle name="Hyperlink 3" xfId="11092"/>
    <cellStyle name="INPUT - Style1_ INDEX " xfId="8203"/>
    <cellStyle name="Input (%)" xfId="8204"/>
    <cellStyle name="Input (£m)" xfId="8205"/>
    <cellStyle name="Input (No)" xfId="8206"/>
    <cellStyle name="Input [yellow]" xfId="8207"/>
    <cellStyle name="Input [yellow] 2" xfId="8208"/>
    <cellStyle name="Input [yellow] 2 2" xfId="8209"/>
    <cellStyle name="Input [yellow] 2 2 2" xfId="8210"/>
    <cellStyle name="Input [yellow] 2 2 3" xfId="8211"/>
    <cellStyle name="Input [yellow] 2 2 4" xfId="8212"/>
    <cellStyle name="Input [yellow] 2 3" xfId="8213"/>
    <cellStyle name="Input [yellow] 2 4" xfId="8214"/>
    <cellStyle name="Input [yellow] 2 5" xfId="8215"/>
    <cellStyle name="Input [yellow] 3" xfId="8216"/>
    <cellStyle name="Input [yellow] 3 2" xfId="8217"/>
    <cellStyle name="Input [yellow] 3 2 2" xfId="8218"/>
    <cellStyle name="Input [yellow] 3 2 3" xfId="8219"/>
    <cellStyle name="Input [yellow] 3 2 4" xfId="8220"/>
    <cellStyle name="Input [yellow] 3 3" xfId="8221"/>
    <cellStyle name="Input [yellow] 3 4" xfId="8222"/>
    <cellStyle name="Input [yellow] 3 5" xfId="8223"/>
    <cellStyle name="Input [yellow] 4" xfId="8224"/>
    <cellStyle name="Input [yellow] 4 2" xfId="8225"/>
    <cellStyle name="Input [yellow] 4 2 2" xfId="8226"/>
    <cellStyle name="Input [yellow] 4 2 3" xfId="8227"/>
    <cellStyle name="Input [yellow] 4 2 4" xfId="8228"/>
    <cellStyle name="Input [yellow] 4 3" xfId="8229"/>
    <cellStyle name="Input [yellow] 4 4" xfId="8230"/>
    <cellStyle name="Input [yellow] 4 5" xfId="8231"/>
    <cellStyle name="Input [yellow] 5" xfId="8232"/>
    <cellStyle name="Input [yellow] 5 2" xfId="8233"/>
    <cellStyle name="Input [yellow] 5 3" xfId="8234"/>
    <cellStyle name="Input [yellow] 5 4" xfId="8235"/>
    <cellStyle name="Input [yellow] 6" xfId="8236"/>
    <cellStyle name="Input [yellow] 6 2" xfId="8237"/>
    <cellStyle name="Input [yellow] 6 3" xfId="8238"/>
    <cellStyle name="Input [yellow] 6 4" xfId="8239"/>
    <cellStyle name="Input [yellow] 7" xfId="8240"/>
    <cellStyle name="Input [yellow] 8" xfId="8241"/>
    <cellStyle name="Input [yellow] 9" xfId="8242"/>
    <cellStyle name="Input [yellow]_Accum Amort" xfId="8243"/>
    <cellStyle name="Input 10" xfId="8244"/>
    <cellStyle name="Input 10 2" xfId="8245"/>
    <cellStyle name="Input 10 2 2" xfId="8246"/>
    <cellStyle name="Input 10 2 2 2" xfId="8247"/>
    <cellStyle name="Input 10 2 3" xfId="8248"/>
    <cellStyle name="Input 10 3" xfId="8249"/>
    <cellStyle name="Input 10 3 2" xfId="8250"/>
    <cellStyle name="Input 10 4" xfId="8251"/>
    <cellStyle name="Input 11" xfId="8252"/>
    <cellStyle name="Input 11 2" xfId="8253"/>
    <cellStyle name="Input 11 2 2" xfId="8254"/>
    <cellStyle name="Input 11 2 2 2" xfId="8255"/>
    <cellStyle name="Input 11 2 3" xfId="8256"/>
    <cellStyle name="Input 11 3" xfId="8257"/>
    <cellStyle name="Input 11 3 2" xfId="8258"/>
    <cellStyle name="Input 11 4" xfId="8259"/>
    <cellStyle name="Input 12" xfId="8260"/>
    <cellStyle name="Input 12 2" xfId="8261"/>
    <cellStyle name="Input 12 2 2" xfId="8262"/>
    <cellStyle name="Input 12 2 2 2" xfId="8263"/>
    <cellStyle name="Input 12 2 3" xfId="8264"/>
    <cellStyle name="Input 12 3" xfId="8265"/>
    <cellStyle name="Input 12 3 2" xfId="8266"/>
    <cellStyle name="Input 12 4" xfId="8267"/>
    <cellStyle name="Input 13" xfId="8268"/>
    <cellStyle name="Input 13 2" xfId="8269"/>
    <cellStyle name="Input 13 2 2" xfId="8270"/>
    <cellStyle name="Input 13 2 2 2" xfId="8271"/>
    <cellStyle name="Input 13 2 3" xfId="8272"/>
    <cellStyle name="Input 13 3" xfId="8273"/>
    <cellStyle name="Input 13 3 2" xfId="8274"/>
    <cellStyle name="Input 13 4" xfId="8275"/>
    <cellStyle name="Input 14" xfId="8276"/>
    <cellStyle name="Input 14 2" xfId="8277"/>
    <cellStyle name="Input 14 2 2" xfId="8278"/>
    <cellStyle name="Input 14 2 2 2" xfId="8279"/>
    <cellStyle name="Input 14 2 3" xfId="8280"/>
    <cellStyle name="Input 14 3" xfId="8281"/>
    <cellStyle name="Input 14 3 2" xfId="8282"/>
    <cellStyle name="Input 14 4" xfId="8283"/>
    <cellStyle name="Input 2" xfId="8284"/>
    <cellStyle name="Input 2 2" xfId="8285"/>
    <cellStyle name="Input 2 2 2" xfId="8286"/>
    <cellStyle name="Input 2 2 2 2" xfId="8287"/>
    <cellStyle name="Input 2 2 3" xfId="8288"/>
    <cellStyle name="Input 2 3" xfId="8289"/>
    <cellStyle name="Input 2 3 2" xfId="8290"/>
    <cellStyle name="Input 2 4" xfId="8291"/>
    <cellStyle name="Input 3" xfId="8292"/>
    <cellStyle name="Input 3 2" xfId="8293"/>
    <cellStyle name="Input 3 2 2" xfId="8294"/>
    <cellStyle name="Input 3 2 2 2" xfId="8295"/>
    <cellStyle name="Input 3 2 3" xfId="8296"/>
    <cellStyle name="Input 3 3" xfId="8297"/>
    <cellStyle name="Input 3 3 2" xfId="8298"/>
    <cellStyle name="Input 3 4" xfId="8299"/>
    <cellStyle name="Input 4" xfId="8300"/>
    <cellStyle name="Input 4 2" xfId="8301"/>
    <cellStyle name="Input 4 2 2" xfId="8302"/>
    <cellStyle name="Input 4 2 2 2" xfId="8303"/>
    <cellStyle name="Input 4 2 3" xfId="8304"/>
    <cellStyle name="Input 4 3" xfId="8305"/>
    <cellStyle name="Input 4 3 2" xfId="8306"/>
    <cellStyle name="Input 4 4" xfId="8307"/>
    <cellStyle name="Input 5" xfId="8308"/>
    <cellStyle name="Input 5 2" xfId="8309"/>
    <cellStyle name="Input 5 2 2" xfId="8310"/>
    <cellStyle name="Input 5 2 2 2" xfId="8311"/>
    <cellStyle name="Input 5 2 3" xfId="8312"/>
    <cellStyle name="Input 5 3" xfId="8313"/>
    <cellStyle name="Input 5 3 2" xfId="8314"/>
    <cellStyle name="Input 5 4" xfId="8315"/>
    <cellStyle name="Input 6" xfId="8316"/>
    <cellStyle name="Input 6 2" xfId="8317"/>
    <cellStyle name="Input 6 2 2" xfId="8318"/>
    <cellStyle name="Input 6 2 2 2" xfId="8319"/>
    <cellStyle name="Input 6 2 3" xfId="8320"/>
    <cellStyle name="Input 6 3" xfId="8321"/>
    <cellStyle name="Input 6 3 2" xfId="8322"/>
    <cellStyle name="Input 6 4" xfId="8323"/>
    <cellStyle name="Input 7" xfId="8324"/>
    <cellStyle name="Input 7 2" xfId="8325"/>
    <cellStyle name="Input 7 2 2" xfId="8326"/>
    <cellStyle name="Input 7 2 2 2" xfId="8327"/>
    <cellStyle name="Input 7 2 3" xfId="8328"/>
    <cellStyle name="Input 7 3" xfId="8329"/>
    <cellStyle name="Input 7 3 2" xfId="8330"/>
    <cellStyle name="Input 7 4" xfId="8331"/>
    <cellStyle name="Input 8" xfId="8332"/>
    <cellStyle name="Input 8 2" xfId="8333"/>
    <cellStyle name="Input 8 2 2" xfId="8334"/>
    <cellStyle name="Input 8 2 2 2" xfId="8335"/>
    <cellStyle name="Input 8 2 3" xfId="8336"/>
    <cellStyle name="Input 8 3" xfId="8337"/>
    <cellStyle name="Input 8 3 2" xfId="8338"/>
    <cellStyle name="Input 8 4" xfId="8339"/>
    <cellStyle name="Input 9" xfId="8340"/>
    <cellStyle name="Input 9 2" xfId="8341"/>
    <cellStyle name="Input 9 2 2" xfId="8342"/>
    <cellStyle name="Input 9 2 2 2" xfId="8343"/>
    <cellStyle name="Input 9 2 3" xfId="8344"/>
    <cellStyle name="Input 9 3" xfId="8345"/>
    <cellStyle name="Input 9 3 2" xfId="8346"/>
    <cellStyle name="Input 9 4" xfId="8347"/>
    <cellStyle name="input cell" xfId="8348"/>
    <cellStyle name="input cell 2" xfId="8349"/>
    <cellStyle name="Input Cells" xfId="8350"/>
    <cellStyle name="Input Currency" xfId="8351"/>
    <cellStyle name="Input Currency 2" xfId="8352"/>
    <cellStyle name="Input Currency_Goodwill" xfId="8353"/>
    <cellStyle name="Input Multiple" xfId="8354"/>
    <cellStyle name="Input Percent" xfId="8355"/>
    <cellStyle name="Input Value" xfId="8356"/>
    <cellStyle name="Input Value 10" xfId="8357"/>
    <cellStyle name="Input Value 10 2" xfId="8358"/>
    <cellStyle name="Input Value 11" xfId="8359"/>
    <cellStyle name="Input Value 12" xfId="8360"/>
    <cellStyle name="Input Value 2" xfId="8361"/>
    <cellStyle name="Input Value 2 2" xfId="8362"/>
    <cellStyle name="Input Value 2 2 2" xfId="8363"/>
    <cellStyle name="Input Value 2 2 2 2" xfId="8364"/>
    <cellStyle name="Input Value 2 2 3" xfId="8365"/>
    <cellStyle name="Input Value 2 2 4" xfId="8366"/>
    <cellStyle name="Input Value 2 3" xfId="8367"/>
    <cellStyle name="Input Value 2 3 2" xfId="8368"/>
    <cellStyle name="Input Value 2 4" xfId="8369"/>
    <cellStyle name="Input Value 2 5" xfId="8370"/>
    <cellStyle name="Input Value 2_Acquisitions - Other" xfId="8371"/>
    <cellStyle name="Input Value 3" xfId="8372"/>
    <cellStyle name="Input Value 3 2" xfId="8373"/>
    <cellStyle name="Input Value 3 2 2" xfId="8374"/>
    <cellStyle name="Input Value 3 2 2 2" xfId="8375"/>
    <cellStyle name="Input Value 3 2 3" xfId="8376"/>
    <cellStyle name="Input Value 3 2 4" xfId="8377"/>
    <cellStyle name="Input Value 3 3" xfId="8378"/>
    <cellStyle name="Input Value 3 3 2" xfId="8379"/>
    <cellStyle name="Input Value 3 4" xfId="8380"/>
    <cellStyle name="Input Value 3 5" xfId="8381"/>
    <cellStyle name="Input Value 3_Acquisitions - Other" xfId="8382"/>
    <cellStyle name="Input Value 4" xfId="8383"/>
    <cellStyle name="Input Value 4 2" xfId="8384"/>
    <cellStyle name="Input Value 4 2 2" xfId="8385"/>
    <cellStyle name="Input Value 4 2 2 2" xfId="8386"/>
    <cellStyle name="Input Value 4 2 3" xfId="8387"/>
    <cellStyle name="Input Value 4 2 4" xfId="8388"/>
    <cellStyle name="Input Value 4 3" xfId="8389"/>
    <cellStyle name="Input Value 4 3 2" xfId="8390"/>
    <cellStyle name="Input Value 4 4" xfId="8391"/>
    <cellStyle name="Input Value 4 5" xfId="8392"/>
    <cellStyle name="Input Value 4_Acquisitions - Other" xfId="8393"/>
    <cellStyle name="Input Value 5" xfId="8394"/>
    <cellStyle name="Input Value 5 2" xfId="8395"/>
    <cellStyle name="Input Value 5 2 2" xfId="8396"/>
    <cellStyle name="Input Value 5 2 2 2" xfId="8397"/>
    <cellStyle name="Input Value 5 2 3" xfId="8398"/>
    <cellStyle name="Input Value 5 2 4" xfId="8399"/>
    <cellStyle name="Input Value 5 3" xfId="8400"/>
    <cellStyle name="Input Value 5 3 2" xfId="8401"/>
    <cellStyle name="Input Value 5 4" xfId="8402"/>
    <cellStyle name="Input Value 5 5" xfId="8403"/>
    <cellStyle name="Input Value 5_Acquisitions - Other" xfId="8404"/>
    <cellStyle name="Input Value 6" xfId="8405"/>
    <cellStyle name="Input Value 6 2" xfId="8406"/>
    <cellStyle name="Input Value 6 2 2" xfId="8407"/>
    <cellStyle name="Input Value 6 2 2 2" xfId="8408"/>
    <cellStyle name="Input Value 6 2 3" xfId="8409"/>
    <cellStyle name="Input Value 6 2 4" xfId="8410"/>
    <cellStyle name="Input Value 6 3" xfId="8411"/>
    <cellStyle name="Input Value 6 3 2" xfId="8412"/>
    <cellStyle name="Input Value 6 4" xfId="8413"/>
    <cellStyle name="Input Value 6 5" xfId="8414"/>
    <cellStyle name="Input Value 6_Acquisitions - Other" xfId="8415"/>
    <cellStyle name="Input Value 7" xfId="8416"/>
    <cellStyle name="Input Value 7 2" xfId="8417"/>
    <cellStyle name="Input Value 7 2 2" xfId="8418"/>
    <cellStyle name="Input Value 7 3" xfId="8419"/>
    <cellStyle name="Input Value 7 4" xfId="8420"/>
    <cellStyle name="Input Value 8" xfId="8421"/>
    <cellStyle name="Input Value 8 2" xfId="8422"/>
    <cellStyle name="Input Value 8 2 2" xfId="8423"/>
    <cellStyle name="Input Value 8 3" xfId="8424"/>
    <cellStyle name="Input Value 8 4" xfId="8425"/>
    <cellStyle name="Input Value 9" xfId="8426"/>
    <cellStyle name="Input Value 9 2" xfId="8427"/>
    <cellStyle name="Input Value 9 2 2" xfId="8428"/>
    <cellStyle name="Input Value 9 3" xfId="8429"/>
    <cellStyle name="Input Value 9 4" xfId="8430"/>
    <cellStyle name="Input Value_Accum Amort" xfId="8431"/>
    <cellStyle name="Input0" xfId="8432"/>
    <cellStyle name="Input0 2" xfId="8433"/>
    <cellStyle name="Input1" xfId="8434"/>
    <cellStyle name="Input2" xfId="8435"/>
    <cellStyle name="InputCurrency" xfId="8436"/>
    <cellStyle name="InputCurrency2" xfId="8437"/>
    <cellStyle name="InputMultiple1" xfId="8438"/>
    <cellStyle name="InputNormal" xfId="8439"/>
    <cellStyle name="InputNormal 2" xfId="8440"/>
    <cellStyle name="InputPercent1" xfId="8441"/>
    <cellStyle name="Input-Text Only" xfId="8442"/>
    <cellStyle name="Instructions" xfId="8443"/>
    <cellStyle name="Invoice" xfId="8444"/>
    <cellStyle name="Item Descriptions" xfId="8445"/>
    <cellStyle name="Item Descriptions - Bold" xfId="8446"/>
    <cellStyle name="Item Descriptions_6079BX" xfId="8447"/>
    <cellStyle name="Jason" xfId="8448"/>
    <cellStyle name="Jason 2" xfId="8449"/>
    <cellStyle name="Jason_Goodwill" xfId="8450"/>
    <cellStyle name="Jerry" xfId="8451"/>
    <cellStyle name="Komma [0]_laroux" xfId="8452"/>
    <cellStyle name="Komma 2" xfId="8453"/>
    <cellStyle name="Komma_laroux" xfId="8454"/>
    <cellStyle name="LABEL_NPLODE" xfId="8455"/>
    <cellStyle name="Large Page Heading" xfId="8456"/>
    <cellStyle name="leftStyle" xfId="8457"/>
    <cellStyle name="LeftSubtitle" xfId="8458"/>
    <cellStyle name="Lien hypertexte_NEGS" xfId="8459"/>
    <cellStyle name="Line" xfId="8460"/>
    <cellStyle name="LineBottom" xfId="8461"/>
    <cellStyle name="LineBottom 2" xfId="8462"/>
    <cellStyle name="Lines" xfId="8463"/>
    <cellStyle name="Lines 2" xfId="8464"/>
    <cellStyle name="Lines_Accum Amort" xfId="8465"/>
    <cellStyle name="LineTop" xfId="8466"/>
    <cellStyle name="LineTop 10" xfId="8467"/>
    <cellStyle name="LineTop 10 2" xfId="8468"/>
    <cellStyle name="LineTop 10 2 2" xfId="8469"/>
    <cellStyle name="LineTop 10 2 2 2" xfId="8470"/>
    <cellStyle name="LineTop 10 2 3" xfId="8471"/>
    <cellStyle name="LineTop 10 3" xfId="8472"/>
    <cellStyle name="LineTop 10 3 2" xfId="8473"/>
    <cellStyle name="LineTop 10 4" xfId="8474"/>
    <cellStyle name="LineTop 11" xfId="8475"/>
    <cellStyle name="LineTop 11 2" xfId="8476"/>
    <cellStyle name="LineTop 11 2 2" xfId="8477"/>
    <cellStyle name="LineTop 11 2 2 2" xfId="8478"/>
    <cellStyle name="LineTop 11 2 3" xfId="8479"/>
    <cellStyle name="LineTop 11 3" xfId="8480"/>
    <cellStyle name="LineTop 11 3 2" xfId="8481"/>
    <cellStyle name="LineTop 11 4" xfId="8482"/>
    <cellStyle name="LineTop 12" xfId="8483"/>
    <cellStyle name="LineTop 12 2" xfId="8484"/>
    <cellStyle name="LineTop 12 2 2" xfId="8485"/>
    <cellStyle name="LineTop 12 3" xfId="8486"/>
    <cellStyle name="LineTop 13" xfId="8487"/>
    <cellStyle name="LineTop 13 2" xfId="8488"/>
    <cellStyle name="LineTop 14" xfId="8489"/>
    <cellStyle name="LineTop 14 2" xfId="8490"/>
    <cellStyle name="LineTop 15" xfId="8491"/>
    <cellStyle name="LineTop 2" xfId="8492"/>
    <cellStyle name="LineTop 2 2" xfId="8493"/>
    <cellStyle name="LineTop 2 2 2" xfId="8494"/>
    <cellStyle name="LineTop 2 2 2 2" xfId="8495"/>
    <cellStyle name="LineTop 2 2 2 2 2" xfId="8496"/>
    <cellStyle name="LineTop 2 2 2 3" xfId="8497"/>
    <cellStyle name="LineTop 2 2 3" xfId="8498"/>
    <cellStyle name="LineTop 2 2 3 2" xfId="8499"/>
    <cellStyle name="LineTop 2 2 4" xfId="8500"/>
    <cellStyle name="LineTop 2 3" xfId="8501"/>
    <cellStyle name="LineTop 2 3 2" xfId="8502"/>
    <cellStyle name="LineTop 2 3 2 2" xfId="8503"/>
    <cellStyle name="LineTop 2 3 3" xfId="8504"/>
    <cellStyle name="LineTop 2 4" xfId="8505"/>
    <cellStyle name="LineTop 2 4 2" xfId="8506"/>
    <cellStyle name="LineTop 2 5" xfId="8507"/>
    <cellStyle name="LineTop 2_Goodwill" xfId="8508"/>
    <cellStyle name="LineTop 3" xfId="8509"/>
    <cellStyle name="LineTop 3 2" xfId="8510"/>
    <cellStyle name="LineTop 3 2 2" xfId="8511"/>
    <cellStyle name="LineTop 3 2 2 2" xfId="8512"/>
    <cellStyle name="LineTop 3 2 2 2 2" xfId="8513"/>
    <cellStyle name="LineTop 3 2 2 3" xfId="8514"/>
    <cellStyle name="LineTop 3 2 3" xfId="8515"/>
    <cellStyle name="LineTop 3 2 3 2" xfId="8516"/>
    <cellStyle name="LineTop 3 2 4" xfId="8517"/>
    <cellStyle name="LineTop 3 3" xfId="8518"/>
    <cellStyle name="LineTop 3 3 2" xfId="8519"/>
    <cellStyle name="LineTop 3 3 2 2" xfId="8520"/>
    <cellStyle name="LineTop 3 3 3" xfId="8521"/>
    <cellStyle name="LineTop 3 4" xfId="8522"/>
    <cellStyle name="LineTop 3 4 2" xfId="8523"/>
    <cellStyle name="LineTop 3 5" xfId="8524"/>
    <cellStyle name="LineTop 3_Goodwill" xfId="8525"/>
    <cellStyle name="LineTop 4" xfId="8526"/>
    <cellStyle name="LineTop 4 2" xfId="8527"/>
    <cellStyle name="LineTop 4 2 2" xfId="8528"/>
    <cellStyle name="LineTop 4 2 2 2" xfId="8529"/>
    <cellStyle name="LineTop 4 2 2 2 2" xfId="8530"/>
    <cellStyle name="LineTop 4 2 2 3" xfId="8531"/>
    <cellStyle name="LineTop 4 2 3" xfId="8532"/>
    <cellStyle name="LineTop 4 2 3 2" xfId="8533"/>
    <cellStyle name="LineTop 4 2 4" xfId="8534"/>
    <cellStyle name="LineTop 4 3" xfId="8535"/>
    <cellStyle name="LineTop 4 3 2" xfId="8536"/>
    <cellStyle name="LineTop 4 3 2 2" xfId="8537"/>
    <cellStyle name="LineTop 4 3 3" xfId="8538"/>
    <cellStyle name="LineTop 4 4" xfId="8539"/>
    <cellStyle name="LineTop 4 4 2" xfId="8540"/>
    <cellStyle name="LineTop 4 5" xfId="8541"/>
    <cellStyle name="LineTop 4_Goodwill" xfId="8542"/>
    <cellStyle name="LineTop 5" xfId="8543"/>
    <cellStyle name="LineTop 5 2" xfId="8544"/>
    <cellStyle name="LineTop 5 2 2" xfId="8545"/>
    <cellStyle name="LineTop 5 2 2 2" xfId="8546"/>
    <cellStyle name="LineTop 5 2 2 2 2" xfId="8547"/>
    <cellStyle name="LineTop 5 2 2 3" xfId="8548"/>
    <cellStyle name="LineTop 5 2 3" xfId="8549"/>
    <cellStyle name="LineTop 5 2 3 2" xfId="8550"/>
    <cellStyle name="LineTop 5 2 4" xfId="8551"/>
    <cellStyle name="LineTop 5 3" xfId="8552"/>
    <cellStyle name="LineTop 5 3 2" xfId="8553"/>
    <cellStyle name="LineTop 5 3 2 2" xfId="8554"/>
    <cellStyle name="LineTop 5 3 3" xfId="8555"/>
    <cellStyle name="LineTop 5 4" xfId="8556"/>
    <cellStyle name="LineTop 5 4 2" xfId="8557"/>
    <cellStyle name="LineTop 5 5" xfId="8558"/>
    <cellStyle name="LineTop 5_Goodwill" xfId="8559"/>
    <cellStyle name="LineTop 6" xfId="8560"/>
    <cellStyle name="LineTop 6 2" xfId="8561"/>
    <cellStyle name="LineTop 6 2 2" xfId="8562"/>
    <cellStyle name="LineTop 6 2 2 2" xfId="8563"/>
    <cellStyle name="LineTop 6 2 2 2 2" xfId="8564"/>
    <cellStyle name="LineTop 6 2 2 3" xfId="8565"/>
    <cellStyle name="LineTop 6 2 3" xfId="8566"/>
    <cellStyle name="LineTop 6 2 3 2" xfId="8567"/>
    <cellStyle name="LineTop 6 2 4" xfId="8568"/>
    <cellStyle name="LineTop 6 3" xfId="8569"/>
    <cellStyle name="LineTop 6 3 2" xfId="8570"/>
    <cellStyle name="LineTop 6 3 2 2" xfId="8571"/>
    <cellStyle name="LineTop 6 3 3" xfId="8572"/>
    <cellStyle name="LineTop 6 4" xfId="8573"/>
    <cellStyle name="LineTop 6 4 2" xfId="8574"/>
    <cellStyle name="LineTop 6 5" xfId="8575"/>
    <cellStyle name="LineTop 6_Goodwill" xfId="8576"/>
    <cellStyle name="LineTop 7" xfId="8577"/>
    <cellStyle name="LineTop 7 2" xfId="8578"/>
    <cellStyle name="LineTop 7 2 2" xfId="8579"/>
    <cellStyle name="LineTop 7 2 2 2" xfId="8580"/>
    <cellStyle name="LineTop 7 2 2 2 2" xfId="8581"/>
    <cellStyle name="LineTop 7 2 2 3" xfId="8582"/>
    <cellStyle name="LineTop 7 2 3" xfId="8583"/>
    <cellStyle name="LineTop 7 2 3 2" xfId="8584"/>
    <cellStyle name="LineTop 7 2 4" xfId="8585"/>
    <cellStyle name="LineTop 7 3" xfId="8586"/>
    <cellStyle name="LineTop 7 3 2" xfId="8587"/>
    <cellStyle name="LineTop 7 3 2 2" xfId="8588"/>
    <cellStyle name="LineTop 7 3 3" xfId="8589"/>
    <cellStyle name="LineTop 7 4" xfId="8590"/>
    <cellStyle name="LineTop 7 4 2" xfId="8591"/>
    <cellStyle name="LineTop 7 5" xfId="8592"/>
    <cellStyle name="LineTop 7_Goodwill" xfId="8593"/>
    <cellStyle name="LineTop 8" xfId="8594"/>
    <cellStyle name="LineTop 8 2" xfId="8595"/>
    <cellStyle name="LineTop 8 2 2" xfId="8596"/>
    <cellStyle name="LineTop 8 2 2 2" xfId="8597"/>
    <cellStyle name="LineTop 8 2 2 2 2" xfId="8598"/>
    <cellStyle name="LineTop 8 2 2 3" xfId="8599"/>
    <cellStyle name="LineTop 8 2 3" xfId="8600"/>
    <cellStyle name="LineTop 8 2 3 2" xfId="8601"/>
    <cellStyle name="LineTop 8 2 4" xfId="8602"/>
    <cellStyle name="LineTop 8 3" xfId="8603"/>
    <cellStyle name="LineTop 8 3 2" xfId="8604"/>
    <cellStyle name="LineTop 8 3 2 2" xfId="8605"/>
    <cellStyle name="LineTop 8 3 3" xfId="8606"/>
    <cellStyle name="LineTop 8 4" xfId="8607"/>
    <cellStyle name="LineTop 8 4 2" xfId="8608"/>
    <cellStyle name="LineTop 8 5" xfId="8609"/>
    <cellStyle name="LineTop 8_Goodwill" xfId="8610"/>
    <cellStyle name="LineTop 9" xfId="8611"/>
    <cellStyle name="LineTop 9 2" xfId="8612"/>
    <cellStyle name="LineTop 9 2 2" xfId="8613"/>
    <cellStyle name="LineTop 9 2 2 2" xfId="8614"/>
    <cellStyle name="LineTop 9 2 2 2 2" xfId="8615"/>
    <cellStyle name="LineTop 9 2 2 3" xfId="8616"/>
    <cellStyle name="LineTop 9 2 3" xfId="8617"/>
    <cellStyle name="LineTop 9 2 3 2" xfId="8618"/>
    <cellStyle name="LineTop 9 2 4" xfId="8619"/>
    <cellStyle name="LineTop 9 3" xfId="8620"/>
    <cellStyle name="LineTop 9 3 2" xfId="8621"/>
    <cellStyle name="LineTop 9 3 2 2" xfId="8622"/>
    <cellStyle name="LineTop 9 3 3" xfId="8623"/>
    <cellStyle name="LineTop 9 4" xfId="8624"/>
    <cellStyle name="LineTop 9 4 2" xfId="8625"/>
    <cellStyle name="LineTop 9 5" xfId="8626"/>
    <cellStyle name="LineTop 9_Goodwill" xfId="8627"/>
    <cellStyle name="LineTop_Accum Amort" xfId="8628"/>
    <cellStyle name="Link Currency (0)" xfId="8629"/>
    <cellStyle name="Link Currency (0) 2" xfId="8630"/>
    <cellStyle name="Link Currency (2)" xfId="8631"/>
    <cellStyle name="Link Units (0)" xfId="8632"/>
    <cellStyle name="Link Units (0) 2" xfId="8633"/>
    <cellStyle name="Link Units (1)" xfId="8634"/>
    <cellStyle name="Link Units (2)" xfId="8635"/>
    <cellStyle name="Long Date" xfId="8636"/>
    <cellStyle name="Long Date 2" xfId="8637"/>
    <cellStyle name="Long Date_Goodwill" xfId="8638"/>
    <cellStyle name="LookUpText" xfId="8639"/>
    <cellStyle name="LookUpText 2" xfId="8640"/>
    <cellStyle name="LookUpText_Goodwill" xfId="8641"/>
    <cellStyle name="m" xfId="8642"/>
    <cellStyle name="m 2" xfId="8643"/>
    <cellStyle name="m$" xfId="8644"/>
    <cellStyle name="m$ 2" xfId="8645"/>
    <cellStyle name="m_2007 TSA Rollforward" xfId="8646"/>
    <cellStyle name="m_24400 - Trademark" xfId="8647"/>
    <cellStyle name="m_24400 - Trademark 2" xfId="8648"/>
    <cellStyle name="m_24400 - Trademark 2_Intangibles" xfId="8649"/>
    <cellStyle name="m_4+8_Drivers" xfId="8650"/>
    <cellStyle name="m_4+8_Drivers 2" xfId="8651"/>
    <cellStyle name="m_4+8_Drivers 2_Intangibles" xfId="8652"/>
    <cellStyle name="m_Book1" xfId="8653"/>
    <cellStyle name="m_Book1 2" xfId="8654"/>
    <cellStyle name="m_Book1_Accum Amort" xfId="8655"/>
    <cellStyle name="m_Book1_Cash Flow Quarterly Schedules" xfId="8656"/>
    <cellStyle name="m_Book1_Goodwill" xfId="8657"/>
    <cellStyle name="m_Book1_Intangibles" xfId="8658"/>
    <cellStyle name="m_Cendant Corp Submission" xfId="8659"/>
    <cellStyle name="m_Cendant Corp Submission 2" xfId="8660"/>
    <cellStyle name="m_Cendant Corp Submission 2_Intangibles" xfId="8661"/>
    <cellStyle name="m_FFD 3Q" xfId="8662"/>
    <cellStyle name="m_FFD 3Q 2" xfId="8663"/>
    <cellStyle name="m_FFD 3Q 2_Intangibles" xfId="8664"/>
    <cellStyle name="m_Lodging Full Year 4+8" xfId="8665"/>
    <cellStyle name="m_Lodging Full Year 4+8 2" xfId="8666"/>
    <cellStyle name="m_Lodging Full Year 4+8 2_Intangibles" xfId="8667"/>
    <cellStyle name="m_Neat Full Year 4+8" xfId="8668"/>
    <cellStyle name="m_Neat Full Year 4+8 2" xfId="8669"/>
    <cellStyle name="m_Neat Full Year 4+8 2_Intangibles" xfId="8670"/>
    <cellStyle name="m_RTS 48 Drivers" xfId="8671"/>
    <cellStyle name="m_RTS 48 Drivers 2" xfId="8672"/>
    <cellStyle name="m_RTS 48 Drivers 2_Intangibles" xfId="8673"/>
    <cellStyle name="m_Synergies v21" xfId="8674"/>
    <cellStyle name="m_Synergies v21 2" xfId="8675"/>
    <cellStyle name="m_Synergies v21_Accum Amort" xfId="8676"/>
    <cellStyle name="m_Synergies v21_Cash Flow Quarterly Schedules" xfId="8677"/>
    <cellStyle name="m_Synergies v21_Goodwill" xfId="8678"/>
    <cellStyle name="m_Synergies v21_Intangibles" xfId="8679"/>
    <cellStyle name="m_Worldspan summary" xfId="8680"/>
    <cellStyle name="Map Labels" xfId="8681"/>
    <cellStyle name="Map Labels 2" xfId="8682"/>
    <cellStyle name="Map Labels_Accum Amort" xfId="8683"/>
    <cellStyle name="Map Legend" xfId="8684"/>
    <cellStyle name="Map Legend 2" xfId="8685"/>
    <cellStyle name="Map Legend_Accum Amort" xfId="8686"/>
    <cellStyle name="Map Title" xfId="8687"/>
    <cellStyle name="MDY" xfId="8688"/>
    <cellStyle name="Migliaia (0)_Acquisitions Strategic Plan 051302 (1)" xfId="8689"/>
    <cellStyle name="Migliaia_Acquisitions Strategic Plan 051302 (1)" xfId="8690"/>
    <cellStyle name="Miles" xfId="8691"/>
    <cellStyle name="Millares [0]" xfId="8692"/>
    <cellStyle name="Millares_# SKUS 2001" xfId="8693"/>
    <cellStyle name="Milliers [0]_!!!GO" xfId="8694"/>
    <cellStyle name="Milliers_!!!GO" xfId="8695"/>
    <cellStyle name="Mills" xfId="8696"/>
    <cellStyle name="mm" xfId="8697"/>
    <cellStyle name="mm 2" xfId="8698"/>
    <cellStyle name="mm/dd/yy" xfId="8699"/>
    <cellStyle name="mm_2007 TSA Rollforward" xfId="8700"/>
    <cellStyle name="MMs1Place" xfId="8701"/>
    <cellStyle name="MMs2Places" xfId="8702"/>
    <cellStyle name="mo" xfId="8703"/>
    <cellStyle name="mo end" xfId="8704"/>
    <cellStyle name="mo_Book1" xfId="8705"/>
    <cellStyle name="Model" xfId="8706"/>
    <cellStyle name="Model 2" xfId="8707"/>
    <cellStyle name="Model_Goodwill" xfId="8708"/>
    <cellStyle name="Moeda [0]_0298" xfId="8709"/>
    <cellStyle name="Moeda_0298" xfId="8710"/>
    <cellStyle name="Moneda [0]" xfId="8711"/>
    <cellStyle name="Moneda_# SKUS 2001" xfId="8712"/>
    <cellStyle name="Monétaire [0]_!!!GO" xfId="8713"/>
    <cellStyle name="Monétaire_!!!GO" xfId="8714"/>
    <cellStyle name="Month" xfId="8715"/>
    <cellStyle name="Month 2" xfId="8716"/>
    <cellStyle name="MonthYear" xfId="8717"/>
    <cellStyle name="MS_Arabic" xfId="8718"/>
    <cellStyle name="Mult No x" xfId="8719"/>
    <cellStyle name="Mult With x" xfId="8720"/>
    <cellStyle name="Mult With x 2" xfId="8721"/>
    <cellStyle name="Multiple" xfId="8722"/>
    <cellStyle name="Multiple (no x)" xfId="8723"/>
    <cellStyle name="Multiple (x)" xfId="8724"/>
    <cellStyle name="Multiple (x) 2" xfId="8725"/>
    <cellStyle name="Multiple [0]" xfId="8726"/>
    <cellStyle name="Multiple [0] 2" xfId="8727"/>
    <cellStyle name="Multiple [0]_Goodwill" xfId="8728"/>
    <cellStyle name="Multiple [1]" xfId="8729"/>
    <cellStyle name="Multiple_040616 Landal Forward Booking Analysis" xfId="8730"/>
    <cellStyle name="Multiple1" xfId="8731"/>
    <cellStyle name="MultipleBelow" xfId="8732"/>
    <cellStyle name="MultipleBelow 2" xfId="8733"/>
    <cellStyle name="Multiples" xfId="8734"/>
    <cellStyle name="Multiples 2" xfId="8735"/>
    <cellStyle name="MultipleType" xfId="8736"/>
    <cellStyle name="M-Y" xfId="8737"/>
    <cellStyle name="MyNumbers" xfId="8738"/>
    <cellStyle name="MyNumbers 10" xfId="8739"/>
    <cellStyle name="MyNumbers 10 2" xfId="8740"/>
    <cellStyle name="MyNumbers 10 2 2" xfId="8741"/>
    <cellStyle name="MyNumbers 10 3" xfId="8742"/>
    <cellStyle name="MyNumbers 11" xfId="8743"/>
    <cellStyle name="MyNumbers 11 2" xfId="8744"/>
    <cellStyle name="MyNumbers 12" xfId="8745"/>
    <cellStyle name="MyNumbers 2" xfId="8746"/>
    <cellStyle name="MyNumbers 2 2" xfId="8747"/>
    <cellStyle name="MyNumbers 2 2 2" xfId="8748"/>
    <cellStyle name="MyNumbers 2 2 2 2" xfId="8749"/>
    <cellStyle name="MyNumbers 2 2 3" xfId="8750"/>
    <cellStyle name="MyNumbers 2 3" xfId="8751"/>
    <cellStyle name="MyNumbers 2 3 2" xfId="8752"/>
    <cellStyle name="MyNumbers 2 4" xfId="8753"/>
    <cellStyle name="MyNumbers 2_Goodwill" xfId="8754"/>
    <cellStyle name="MyNumbers 3" xfId="8755"/>
    <cellStyle name="MyNumbers 3 2" xfId="8756"/>
    <cellStyle name="MyNumbers 3 2 2" xfId="8757"/>
    <cellStyle name="MyNumbers 3 2 2 2" xfId="8758"/>
    <cellStyle name="MyNumbers 3 2 3" xfId="8759"/>
    <cellStyle name="MyNumbers 3 3" xfId="8760"/>
    <cellStyle name="MyNumbers 3 3 2" xfId="8761"/>
    <cellStyle name="MyNumbers 3 4" xfId="8762"/>
    <cellStyle name="MyNumbers 4" xfId="8763"/>
    <cellStyle name="MyNumbers 4 2" xfId="8764"/>
    <cellStyle name="MyNumbers 4 2 2" xfId="8765"/>
    <cellStyle name="MyNumbers 4 2 2 2" xfId="8766"/>
    <cellStyle name="MyNumbers 4 2 3" xfId="8767"/>
    <cellStyle name="MyNumbers 4 3" xfId="8768"/>
    <cellStyle name="MyNumbers 4 3 2" xfId="8769"/>
    <cellStyle name="MyNumbers 4 4" xfId="8770"/>
    <cellStyle name="MyNumbers 5" xfId="8771"/>
    <cellStyle name="MyNumbers 5 2" xfId="8772"/>
    <cellStyle name="MyNumbers 5 2 2" xfId="8773"/>
    <cellStyle name="MyNumbers 5 2 2 2" xfId="8774"/>
    <cellStyle name="MyNumbers 5 2 3" xfId="8775"/>
    <cellStyle name="MyNumbers 5 3" xfId="8776"/>
    <cellStyle name="MyNumbers 5 3 2" xfId="8777"/>
    <cellStyle name="MyNumbers 5 4" xfId="8778"/>
    <cellStyle name="MyNumbers 6" xfId="8779"/>
    <cellStyle name="MyNumbers 6 2" xfId="8780"/>
    <cellStyle name="MyNumbers 6 2 2" xfId="8781"/>
    <cellStyle name="MyNumbers 6 2 2 2" xfId="8782"/>
    <cellStyle name="MyNumbers 6 2 3" xfId="8783"/>
    <cellStyle name="MyNumbers 6 3" xfId="8784"/>
    <cellStyle name="MyNumbers 6 3 2" xfId="8785"/>
    <cellStyle name="MyNumbers 6 4" xfId="8786"/>
    <cellStyle name="MyNumbers 7" xfId="8787"/>
    <cellStyle name="MyNumbers 7 2" xfId="8788"/>
    <cellStyle name="MyNumbers 7 2 2" xfId="8789"/>
    <cellStyle name="MyNumbers 7 2 2 2" xfId="8790"/>
    <cellStyle name="MyNumbers 7 2 3" xfId="8791"/>
    <cellStyle name="MyNumbers 7 3" xfId="8792"/>
    <cellStyle name="MyNumbers 7 3 2" xfId="8793"/>
    <cellStyle name="MyNumbers 7 4" xfId="8794"/>
    <cellStyle name="MyNumbers 8" xfId="8795"/>
    <cellStyle name="MyNumbers 8 2" xfId="8796"/>
    <cellStyle name="MyNumbers 8 2 2" xfId="8797"/>
    <cellStyle name="MyNumbers 8 3" xfId="8798"/>
    <cellStyle name="MyNumbers 9" xfId="8799"/>
    <cellStyle name="MyNumbers 9 2" xfId="8800"/>
    <cellStyle name="MyNumbers 9 2 2" xfId="8801"/>
    <cellStyle name="MyNumbers 9 3" xfId="8802"/>
    <cellStyle name="MyNumbers1" xfId="8803"/>
    <cellStyle name="MyNumbers1 10" xfId="8804"/>
    <cellStyle name="MyNumbers1 10 2" xfId="8805"/>
    <cellStyle name="MyNumbers1 10 2 2" xfId="8806"/>
    <cellStyle name="MyNumbers1 10 3" xfId="8807"/>
    <cellStyle name="MyNumbers1 11" xfId="8808"/>
    <cellStyle name="MyNumbers1 11 2" xfId="8809"/>
    <cellStyle name="MyNumbers1 12" xfId="8810"/>
    <cellStyle name="MyNumbers1 2" xfId="8811"/>
    <cellStyle name="MyNumbers1 2 2" xfId="8812"/>
    <cellStyle name="MyNumbers1 2 2 2" xfId="8813"/>
    <cellStyle name="MyNumbers1 2 2 2 2" xfId="8814"/>
    <cellStyle name="MyNumbers1 2 2 3" xfId="8815"/>
    <cellStyle name="MyNumbers1 2 3" xfId="8816"/>
    <cellStyle name="MyNumbers1 2 3 2" xfId="8817"/>
    <cellStyle name="MyNumbers1 2 4" xfId="8818"/>
    <cellStyle name="MyNumbers1 2_Goodwill" xfId="8819"/>
    <cellStyle name="MyNumbers1 3" xfId="8820"/>
    <cellStyle name="MyNumbers1 3 2" xfId="8821"/>
    <cellStyle name="MyNumbers1 3 2 2" xfId="8822"/>
    <cellStyle name="MyNumbers1 3 2 2 2" xfId="8823"/>
    <cellStyle name="MyNumbers1 3 2 3" xfId="8824"/>
    <cellStyle name="MyNumbers1 3 3" xfId="8825"/>
    <cellStyle name="MyNumbers1 3 3 2" xfId="8826"/>
    <cellStyle name="MyNumbers1 3 4" xfId="8827"/>
    <cellStyle name="MyNumbers1 4" xfId="8828"/>
    <cellStyle name="MyNumbers1 4 2" xfId="8829"/>
    <cellStyle name="MyNumbers1 4 2 2" xfId="8830"/>
    <cellStyle name="MyNumbers1 4 2 2 2" xfId="8831"/>
    <cellStyle name="MyNumbers1 4 2 3" xfId="8832"/>
    <cellStyle name="MyNumbers1 4 3" xfId="8833"/>
    <cellStyle name="MyNumbers1 4 3 2" xfId="8834"/>
    <cellStyle name="MyNumbers1 4 4" xfId="8835"/>
    <cellStyle name="MyNumbers1 5" xfId="8836"/>
    <cellStyle name="MyNumbers1 5 2" xfId="8837"/>
    <cellStyle name="MyNumbers1 5 2 2" xfId="8838"/>
    <cellStyle name="MyNumbers1 5 2 2 2" xfId="8839"/>
    <cellStyle name="MyNumbers1 5 2 3" xfId="8840"/>
    <cellStyle name="MyNumbers1 5 3" xfId="8841"/>
    <cellStyle name="MyNumbers1 5 3 2" xfId="8842"/>
    <cellStyle name="MyNumbers1 5 4" xfId="8843"/>
    <cellStyle name="MyNumbers1 6" xfId="8844"/>
    <cellStyle name="MyNumbers1 6 2" xfId="8845"/>
    <cellStyle name="MyNumbers1 6 2 2" xfId="8846"/>
    <cellStyle name="MyNumbers1 6 2 2 2" xfId="8847"/>
    <cellStyle name="MyNumbers1 6 2 3" xfId="8848"/>
    <cellStyle name="MyNumbers1 6 3" xfId="8849"/>
    <cellStyle name="MyNumbers1 6 3 2" xfId="8850"/>
    <cellStyle name="MyNumbers1 6 4" xfId="8851"/>
    <cellStyle name="MyNumbers1 7" xfId="8852"/>
    <cellStyle name="MyNumbers1 7 2" xfId="8853"/>
    <cellStyle name="MyNumbers1 7 2 2" xfId="8854"/>
    <cellStyle name="MyNumbers1 7 2 2 2" xfId="8855"/>
    <cellStyle name="MyNumbers1 7 2 3" xfId="8856"/>
    <cellStyle name="MyNumbers1 7 3" xfId="8857"/>
    <cellStyle name="MyNumbers1 7 3 2" xfId="8858"/>
    <cellStyle name="MyNumbers1 7 4" xfId="8859"/>
    <cellStyle name="MyNumbers1 8" xfId="8860"/>
    <cellStyle name="MyNumbers1 8 2" xfId="8861"/>
    <cellStyle name="MyNumbers1 8 2 2" xfId="8862"/>
    <cellStyle name="MyNumbers1 8 3" xfId="8863"/>
    <cellStyle name="MyNumbers1 9" xfId="8864"/>
    <cellStyle name="MyNumbers1 9 2" xfId="8865"/>
    <cellStyle name="MyNumbers1 9 2 2" xfId="8866"/>
    <cellStyle name="MyNumbers1 9 3" xfId="8867"/>
    <cellStyle name="MyNumbers2" xfId="8868"/>
    <cellStyle name="MyNumbers2 10" xfId="8869"/>
    <cellStyle name="MyNumbers2 10 2" xfId="8870"/>
    <cellStyle name="MyNumbers2 10 2 2" xfId="8871"/>
    <cellStyle name="MyNumbers2 10 3" xfId="8872"/>
    <cellStyle name="MyNumbers2 11" xfId="8873"/>
    <cellStyle name="MyNumbers2 11 2" xfId="8874"/>
    <cellStyle name="MyNumbers2 12" xfId="8875"/>
    <cellStyle name="MyNumbers2 2" xfId="8876"/>
    <cellStyle name="MyNumbers2 2 2" xfId="8877"/>
    <cellStyle name="MyNumbers2 2 2 2" xfId="8878"/>
    <cellStyle name="MyNumbers2 2 2 2 2" xfId="8879"/>
    <cellStyle name="MyNumbers2 2 2 3" xfId="8880"/>
    <cellStyle name="MyNumbers2 2 3" xfId="8881"/>
    <cellStyle name="MyNumbers2 2 3 2" xfId="8882"/>
    <cellStyle name="MyNumbers2 2 4" xfId="8883"/>
    <cellStyle name="MyNumbers2 2_Goodwill" xfId="8884"/>
    <cellStyle name="MyNumbers2 3" xfId="8885"/>
    <cellStyle name="MyNumbers2 3 2" xfId="8886"/>
    <cellStyle name="MyNumbers2 3 2 2" xfId="8887"/>
    <cellStyle name="MyNumbers2 3 2 2 2" xfId="8888"/>
    <cellStyle name="MyNumbers2 3 2 3" xfId="8889"/>
    <cellStyle name="MyNumbers2 3 3" xfId="8890"/>
    <cellStyle name="MyNumbers2 3 3 2" xfId="8891"/>
    <cellStyle name="MyNumbers2 3 4" xfId="8892"/>
    <cellStyle name="MyNumbers2 4" xfId="8893"/>
    <cellStyle name="MyNumbers2 4 2" xfId="8894"/>
    <cellStyle name="MyNumbers2 4 2 2" xfId="8895"/>
    <cellStyle name="MyNumbers2 4 2 2 2" xfId="8896"/>
    <cellStyle name="MyNumbers2 4 2 3" xfId="8897"/>
    <cellStyle name="MyNumbers2 4 3" xfId="8898"/>
    <cellStyle name="MyNumbers2 4 3 2" xfId="8899"/>
    <cellStyle name="MyNumbers2 4 4" xfId="8900"/>
    <cellStyle name="MyNumbers2 5" xfId="8901"/>
    <cellStyle name="MyNumbers2 5 2" xfId="8902"/>
    <cellStyle name="MyNumbers2 5 2 2" xfId="8903"/>
    <cellStyle name="MyNumbers2 5 2 2 2" xfId="8904"/>
    <cellStyle name="MyNumbers2 5 2 3" xfId="8905"/>
    <cellStyle name="MyNumbers2 5 3" xfId="8906"/>
    <cellStyle name="MyNumbers2 5 3 2" xfId="8907"/>
    <cellStyle name="MyNumbers2 5 4" xfId="8908"/>
    <cellStyle name="MyNumbers2 6" xfId="8909"/>
    <cellStyle name="MyNumbers2 6 2" xfId="8910"/>
    <cellStyle name="MyNumbers2 6 2 2" xfId="8911"/>
    <cellStyle name="MyNumbers2 6 2 2 2" xfId="8912"/>
    <cellStyle name="MyNumbers2 6 2 3" xfId="8913"/>
    <cellStyle name="MyNumbers2 6 3" xfId="8914"/>
    <cellStyle name="MyNumbers2 6 3 2" xfId="8915"/>
    <cellStyle name="MyNumbers2 6 4" xfId="8916"/>
    <cellStyle name="MyNumbers2 7" xfId="8917"/>
    <cellStyle name="MyNumbers2 7 2" xfId="8918"/>
    <cellStyle name="MyNumbers2 7 2 2" xfId="8919"/>
    <cellStyle name="MyNumbers2 7 2 2 2" xfId="8920"/>
    <cellStyle name="MyNumbers2 7 2 3" xfId="8921"/>
    <cellStyle name="MyNumbers2 7 3" xfId="8922"/>
    <cellStyle name="MyNumbers2 7 3 2" xfId="8923"/>
    <cellStyle name="MyNumbers2 7 4" xfId="8924"/>
    <cellStyle name="MyNumbers2 8" xfId="8925"/>
    <cellStyle name="MyNumbers2 8 2" xfId="8926"/>
    <cellStyle name="MyNumbers2 8 2 2" xfId="8927"/>
    <cellStyle name="MyNumbers2 8 3" xfId="8928"/>
    <cellStyle name="MyNumbers2 9" xfId="8929"/>
    <cellStyle name="MyNumbers2 9 2" xfId="8930"/>
    <cellStyle name="MyNumbers2 9 2 2" xfId="8931"/>
    <cellStyle name="MyNumbers2 9 3" xfId="8932"/>
    <cellStyle name="Neutral 2" xfId="8933"/>
    <cellStyle name="New" xfId="8934"/>
    <cellStyle name="No Border" xfId="8935"/>
    <cellStyle name="no dec" xfId="8936"/>
    <cellStyle name="No Decimals" xfId="8937"/>
    <cellStyle name="No-definido" xfId="8938"/>
    <cellStyle name="noks" xfId="8939"/>
    <cellStyle name="noks 2" xfId="8940"/>
    <cellStyle name="Nor" xfId="8941"/>
    <cellStyle name="Normal" xfId="0" builtinId="0"/>
    <cellStyle name="Normal - Formatvorlage1" xfId="8942"/>
    <cellStyle name="Normal - Formatvorlage2" xfId="8943"/>
    <cellStyle name="Normal - Formatvorlage3" xfId="8944"/>
    <cellStyle name="Normal - Formatvorlage4" xfId="8945"/>
    <cellStyle name="Normal - Formatvorlage5" xfId="8946"/>
    <cellStyle name="Normal - Formatvorlage6" xfId="8947"/>
    <cellStyle name="Normal - Formatvorlage7" xfId="8948"/>
    <cellStyle name="Normal - Formatvorlage8" xfId="8949"/>
    <cellStyle name="Normal - Style1" xfId="8950"/>
    <cellStyle name="Normal - Style5" xfId="8951"/>
    <cellStyle name="Normal - Style8" xfId="8952"/>
    <cellStyle name="Normal (%)" xfId="8953"/>
    <cellStyle name="Normal (£m)" xfId="8954"/>
    <cellStyle name="Normal (No)" xfId="8955"/>
    <cellStyle name="Normal (x)" xfId="8956"/>
    <cellStyle name="Normal 0" xfId="8957"/>
    <cellStyle name="Normal 10" xfId="8958"/>
    <cellStyle name="Normal 10 2" xfId="8959"/>
    <cellStyle name="Normal 10 2 2" xfId="8960"/>
    <cellStyle name="Normal 10 2_Goodwill" xfId="8961"/>
    <cellStyle name="Normal 10 3" xfId="8962"/>
    <cellStyle name="Normal 10 4" xfId="8963"/>
    <cellStyle name="Normal 10 5" xfId="8964"/>
    <cellStyle name="Normal 10 6" xfId="8965"/>
    <cellStyle name="Normal 10_Accum Amort" xfId="8966"/>
    <cellStyle name="Normal 11" xfId="8967"/>
    <cellStyle name="Normal 11 2" xfId="8968"/>
    <cellStyle name="Normal 11 2 2" xfId="8969"/>
    <cellStyle name="Normal 11 2_Goodwill" xfId="8970"/>
    <cellStyle name="Normal 11 3" xfId="8971"/>
    <cellStyle name="Normal 11 4" xfId="8972"/>
    <cellStyle name="Normal 11 5" xfId="8973"/>
    <cellStyle name="Normal 11 6" xfId="8974"/>
    <cellStyle name="Normal 11_Accum Amort" xfId="8975"/>
    <cellStyle name="Normal 12" xfId="8976"/>
    <cellStyle name="Normal 12 2" xfId="8977"/>
    <cellStyle name="Normal 12 2 2" xfId="8978"/>
    <cellStyle name="Normal 12 2_Goodwill" xfId="8979"/>
    <cellStyle name="Normal 12 3" xfId="8980"/>
    <cellStyle name="Normal 12 4" xfId="8981"/>
    <cellStyle name="Normal 12 5" xfId="8982"/>
    <cellStyle name="Normal 12 6" xfId="8983"/>
    <cellStyle name="Normal 12_Accum Amort" xfId="8984"/>
    <cellStyle name="Normal 13" xfId="8985"/>
    <cellStyle name="Normal 13 2" xfId="8986"/>
    <cellStyle name="Normal 13 2 2" xfId="8987"/>
    <cellStyle name="Normal 13 2_Goodwill" xfId="8988"/>
    <cellStyle name="Normal 13 3" xfId="8989"/>
    <cellStyle name="Normal 13 4" xfId="8990"/>
    <cellStyle name="Normal 13 5" xfId="8991"/>
    <cellStyle name="Normal 13 6" xfId="8992"/>
    <cellStyle name="Normal 13_Accum Amort" xfId="8993"/>
    <cellStyle name="Normal 14" xfId="8994"/>
    <cellStyle name="Normal 14 2" xfId="8995"/>
    <cellStyle name="Normal 14 2 2" xfId="8996"/>
    <cellStyle name="Normal 14 2_Goodwill" xfId="8997"/>
    <cellStyle name="Normal 14 3" xfId="8998"/>
    <cellStyle name="Normal 14 4" xfId="8999"/>
    <cellStyle name="Normal 14 5" xfId="9000"/>
    <cellStyle name="Normal 14 6" xfId="9001"/>
    <cellStyle name="Normal 14_Accum Amort" xfId="9002"/>
    <cellStyle name="Normal 15" xfId="9003"/>
    <cellStyle name="Normal 15 2" xfId="9004"/>
    <cellStyle name="Normal 15 2 2" xfId="9005"/>
    <cellStyle name="Normal 15 2_Goodwill" xfId="9006"/>
    <cellStyle name="Normal 15 3" xfId="9007"/>
    <cellStyle name="Normal 15 4" xfId="9008"/>
    <cellStyle name="Normal 15 5" xfId="9009"/>
    <cellStyle name="Normal 15 6" xfId="9010"/>
    <cellStyle name="Normal 15_Accum Amort" xfId="9011"/>
    <cellStyle name="Normal 16" xfId="9012"/>
    <cellStyle name="Normal 16 2" xfId="9013"/>
    <cellStyle name="Normal 16 2 2" xfId="9014"/>
    <cellStyle name="Normal 16 2_Goodwill" xfId="9015"/>
    <cellStyle name="Normal 16 3" xfId="9016"/>
    <cellStyle name="Normal 16 4" xfId="9017"/>
    <cellStyle name="Normal 16 5" xfId="9018"/>
    <cellStyle name="Normal 16 6" xfId="9019"/>
    <cellStyle name="Normal 16_Accum Amort" xfId="9020"/>
    <cellStyle name="Normal 17" xfId="9021"/>
    <cellStyle name="Normal 17 2" xfId="9022"/>
    <cellStyle name="Normal 17 2 2" xfId="9023"/>
    <cellStyle name="Normal 17 2_Goodwill" xfId="9024"/>
    <cellStyle name="Normal 17 3" xfId="9025"/>
    <cellStyle name="Normal 17 4" xfId="9026"/>
    <cellStyle name="Normal 17 5" xfId="9027"/>
    <cellStyle name="Normal 17 6" xfId="9028"/>
    <cellStyle name="Normal 17_Accum Amort" xfId="9029"/>
    <cellStyle name="Normal 18" xfId="9030"/>
    <cellStyle name="Normal 18 2" xfId="9031"/>
    <cellStyle name="Normal 18 2 2" xfId="9032"/>
    <cellStyle name="Normal 18 2_Goodwill" xfId="9033"/>
    <cellStyle name="Normal 18 3" xfId="9034"/>
    <cellStyle name="Normal 18 4" xfId="9035"/>
    <cellStyle name="Normal 18 5" xfId="9036"/>
    <cellStyle name="Normal 18 6" xfId="9037"/>
    <cellStyle name="Normal 18_Accum Amort" xfId="9038"/>
    <cellStyle name="Normal 19" xfId="9039"/>
    <cellStyle name="Normal 19 2" xfId="9040"/>
    <cellStyle name="Normal 19 2 2" xfId="9041"/>
    <cellStyle name="Normal 19 2_Goodwill" xfId="9042"/>
    <cellStyle name="Normal 19 3" xfId="9043"/>
    <cellStyle name="Normal 19 4" xfId="9044"/>
    <cellStyle name="Normal 19 5" xfId="9045"/>
    <cellStyle name="Normal 19 6" xfId="9046"/>
    <cellStyle name="Normal 19_Accum Amort" xfId="9047"/>
    <cellStyle name="Normal 2" xfId="9048"/>
    <cellStyle name="Normal 2 2" xfId="9049"/>
    <cellStyle name="Normal 2 2 2" xfId="9050"/>
    <cellStyle name="Normal 2 2 2 2" xfId="9051"/>
    <cellStyle name="Normal 2 2 2_Goodwill" xfId="9052"/>
    <cellStyle name="Normal 2 2 3" xfId="9053"/>
    <cellStyle name="Normal 2 2 4" xfId="9054"/>
    <cellStyle name="Normal 2 2 5" xfId="9055"/>
    <cellStyle name="Normal 2 2 6" xfId="9056"/>
    <cellStyle name="Normal 2 2_Accum Amort" xfId="9057"/>
    <cellStyle name="Normal 2 3" xfId="9058"/>
    <cellStyle name="Normal 2 3 2" xfId="9059"/>
    <cellStyle name="Normal 2 3_Accum Amort" xfId="9060"/>
    <cellStyle name="Normal 2 4" xfId="9061"/>
    <cellStyle name="Normal 2_December 2010" xfId="9062"/>
    <cellStyle name="Normal 20" xfId="9063"/>
    <cellStyle name="Normal 20 2" xfId="9064"/>
    <cellStyle name="Normal 20 2 2" xfId="9065"/>
    <cellStyle name="Normal 20 2_Goodwill" xfId="9066"/>
    <cellStyle name="Normal 20 3" xfId="9067"/>
    <cellStyle name="Normal 20 4" xfId="9068"/>
    <cellStyle name="Normal 20 5" xfId="9069"/>
    <cellStyle name="Normal 20 6" xfId="9070"/>
    <cellStyle name="Normal 20_Accum Amort" xfId="9071"/>
    <cellStyle name="Normal 21" xfId="9072"/>
    <cellStyle name="Normal 21 2" xfId="9073"/>
    <cellStyle name="Normal 21 2 2" xfId="9074"/>
    <cellStyle name="Normal 21 2_Goodwill" xfId="9075"/>
    <cellStyle name="Normal 21 3" xfId="9076"/>
    <cellStyle name="Normal 21 4" xfId="9077"/>
    <cellStyle name="Normal 21 5" xfId="9078"/>
    <cellStyle name="Normal 21 6" xfId="9079"/>
    <cellStyle name="Normal 21_Accum Amort" xfId="9080"/>
    <cellStyle name="Normal 22" xfId="9081"/>
    <cellStyle name="Normal 22 2" xfId="9082"/>
    <cellStyle name="Normal 22 2 2" xfId="9083"/>
    <cellStyle name="Normal 22 2_Goodwill" xfId="9084"/>
    <cellStyle name="Normal 22 3" xfId="9085"/>
    <cellStyle name="Normal 22 4" xfId="9086"/>
    <cellStyle name="Normal 22 5" xfId="9087"/>
    <cellStyle name="Normal 22 6" xfId="9088"/>
    <cellStyle name="Normal 22_Accum Amort" xfId="9089"/>
    <cellStyle name="Normal 23" xfId="9090"/>
    <cellStyle name="Normal 23 2" xfId="9091"/>
    <cellStyle name="Normal 23 2 2" xfId="9092"/>
    <cellStyle name="Normal 23 2_Goodwill" xfId="9093"/>
    <cellStyle name="Normal 23 3" xfId="9094"/>
    <cellStyle name="Normal 23 4" xfId="9095"/>
    <cellStyle name="Normal 23 5" xfId="9096"/>
    <cellStyle name="Normal 23 6" xfId="9097"/>
    <cellStyle name="Normal 23_Accum Amort" xfId="9098"/>
    <cellStyle name="Normal 24" xfId="9099"/>
    <cellStyle name="Normal 24 2" xfId="9100"/>
    <cellStyle name="Normal 24 2 2" xfId="9101"/>
    <cellStyle name="Normal 24 2_Goodwill" xfId="9102"/>
    <cellStyle name="Normal 24 3" xfId="9103"/>
    <cellStyle name="Normal 24 4" xfId="9104"/>
    <cellStyle name="Normal 24 5" xfId="9105"/>
    <cellStyle name="Normal 24 6" xfId="9106"/>
    <cellStyle name="Normal 24_Accum Amort" xfId="9107"/>
    <cellStyle name="Normal 25" xfId="9108"/>
    <cellStyle name="Normal 25 2" xfId="9109"/>
    <cellStyle name="Normal 25 2 2" xfId="9110"/>
    <cellStyle name="Normal 25 2_Goodwill" xfId="9111"/>
    <cellStyle name="Normal 25 3" xfId="9112"/>
    <cellStyle name="Normal 25 4" xfId="9113"/>
    <cellStyle name="Normal 25 5" xfId="9114"/>
    <cellStyle name="Normal 25 6" xfId="9115"/>
    <cellStyle name="Normal 25_Accum Amort" xfId="9116"/>
    <cellStyle name="Normal 26" xfId="9117"/>
    <cellStyle name="Normal 26 2" xfId="9118"/>
    <cellStyle name="Normal 26 2 2" xfId="9119"/>
    <cellStyle name="Normal 26 2_Goodwill" xfId="9120"/>
    <cellStyle name="Normal 26 3" xfId="9121"/>
    <cellStyle name="Normal 26 4" xfId="9122"/>
    <cellStyle name="Normal 26 5" xfId="9123"/>
    <cellStyle name="Normal 26 6" xfId="9124"/>
    <cellStyle name="Normal 26_Accum Amort" xfId="9125"/>
    <cellStyle name="Normal 27" xfId="9126"/>
    <cellStyle name="Normal 27 2" xfId="9127"/>
    <cellStyle name="Normal 27 2 2" xfId="9128"/>
    <cellStyle name="Normal 27 2_Goodwill" xfId="9129"/>
    <cellStyle name="Normal 27 3" xfId="9130"/>
    <cellStyle name="Normal 27 4" xfId="9131"/>
    <cellStyle name="Normal 27 5" xfId="9132"/>
    <cellStyle name="Normal 27 6" xfId="9133"/>
    <cellStyle name="Normal 27_Accum Amort" xfId="9134"/>
    <cellStyle name="Normal 28" xfId="9135"/>
    <cellStyle name="Normal 28 2" xfId="9136"/>
    <cellStyle name="Normal 28 2 2" xfId="9137"/>
    <cellStyle name="Normal 28 2_Goodwill" xfId="9138"/>
    <cellStyle name="Normal 28 3" xfId="9139"/>
    <cellStyle name="Normal 28 4" xfId="9140"/>
    <cellStyle name="Normal 28_Accum Amort" xfId="9141"/>
    <cellStyle name="Normal 29" xfId="9142"/>
    <cellStyle name="Normal 29 2" xfId="9143"/>
    <cellStyle name="Normal 29 2 2" xfId="9144"/>
    <cellStyle name="Normal 29 2_Goodwill" xfId="9145"/>
    <cellStyle name="Normal 29 3" xfId="9146"/>
    <cellStyle name="Normal 29 4" xfId="9147"/>
    <cellStyle name="Normal 29_Accum Amort" xfId="9148"/>
    <cellStyle name="Normal 3" xfId="9149"/>
    <cellStyle name="Normal 3 2" xfId="9150"/>
    <cellStyle name="Normal 3 3" xfId="9151"/>
    <cellStyle name="Normal 3_Accum Amort" xfId="9152"/>
    <cellStyle name="Normal 30" xfId="9153"/>
    <cellStyle name="Normal 30 2" xfId="9154"/>
    <cellStyle name="Normal 30 2 2" xfId="9155"/>
    <cellStyle name="Normal 30 2_Goodwill" xfId="9156"/>
    <cellStyle name="Normal 30 3" xfId="9157"/>
    <cellStyle name="Normal 30 4" xfId="9158"/>
    <cellStyle name="Normal 30_Accum Amort" xfId="9159"/>
    <cellStyle name="Normal 31" xfId="9160"/>
    <cellStyle name="Normal 31 2" xfId="9161"/>
    <cellStyle name="Normal 31 2 2" xfId="9162"/>
    <cellStyle name="Normal 31 2_Goodwill" xfId="9163"/>
    <cellStyle name="Normal 31 3" xfId="9164"/>
    <cellStyle name="Normal 31 4" xfId="9165"/>
    <cellStyle name="Normal 31_Accum Amort" xfId="9166"/>
    <cellStyle name="Normal 32" xfId="9167"/>
    <cellStyle name="Normal 32 2" xfId="9168"/>
    <cellStyle name="Normal 32 2 2" xfId="9169"/>
    <cellStyle name="Normal 32 2_Goodwill" xfId="9170"/>
    <cellStyle name="Normal 32 3" xfId="9171"/>
    <cellStyle name="Normal 32_Accum Amort" xfId="9172"/>
    <cellStyle name="Normal 33" xfId="9173"/>
    <cellStyle name="Normal 33 2" xfId="9174"/>
    <cellStyle name="Normal 33 2 2" xfId="9175"/>
    <cellStyle name="Normal 33 2_Goodwill" xfId="9176"/>
    <cellStyle name="Normal 33 3" xfId="9177"/>
    <cellStyle name="Normal 33_Accum Amort" xfId="9178"/>
    <cellStyle name="Normal 34" xfId="9179"/>
    <cellStyle name="Normal 34 2" xfId="9180"/>
    <cellStyle name="Normal 34 2 2" xfId="9181"/>
    <cellStyle name="Normal 34 2_Goodwill" xfId="9182"/>
    <cellStyle name="Normal 34 3" xfId="9183"/>
    <cellStyle name="Normal 34_Accum Amort" xfId="9184"/>
    <cellStyle name="Normal 35" xfId="9185"/>
    <cellStyle name="Normal 35 2" xfId="9186"/>
    <cellStyle name="Normal 35 2 2" xfId="9187"/>
    <cellStyle name="Normal 35 2_Goodwill" xfId="9188"/>
    <cellStyle name="Normal 35 3" xfId="9189"/>
    <cellStyle name="Normal 35_Accum Amort" xfId="9190"/>
    <cellStyle name="Normal 36" xfId="9191"/>
    <cellStyle name="Normal 36 2" xfId="9192"/>
    <cellStyle name="Normal 36 3" xfId="9193"/>
    <cellStyle name="Normal 36_Accum Amort" xfId="9194"/>
    <cellStyle name="Normal 37" xfId="9195"/>
    <cellStyle name="Normal 37 2" xfId="9196"/>
    <cellStyle name="Normal 37 3" xfId="9197"/>
    <cellStyle name="Normal 37_Accum Amort" xfId="9198"/>
    <cellStyle name="Normal 38" xfId="9199"/>
    <cellStyle name="Normal 38 2" xfId="9200"/>
    <cellStyle name="Normal 38 3" xfId="9201"/>
    <cellStyle name="Normal 38_Accum Amort" xfId="9202"/>
    <cellStyle name="Normal 39" xfId="9203"/>
    <cellStyle name="Normal 39 2" xfId="9204"/>
    <cellStyle name="Normal 39_Accum Amort" xfId="9205"/>
    <cellStyle name="Normal 4" xfId="9206"/>
    <cellStyle name="Normal 40" xfId="9207"/>
    <cellStyle name="Normal 40 2" xfId="9208"/>
    <cellStyle name="Normal 40_Accum Amort" xfId="9209"/>
    <cellStyle name="Normal 41" xfId="9210"/>
    <cellStyle name="Normal 41 2" xfId="9211"/>
    <cellStyle name="Normal 41_Accum Amort" xfId="9212"/>
    <cellStyle name="Normal 42" xfId="9213"/>
    <cellStyle name="Normal 43" xfId="9214"/>
    <cellStyle name="Normal 44" xfId="9215"/>
    <cellStyle name="Normal 45" xfId="9216"/>
    <cellStyle name="Normal 46" xfId="9217"/>
    <cellStyle name="Normal 47" xfId="9218"/>
    <cellStyle name="Normal 48" xfId="9219"/>
    <cellStyle name="Normal 49" xfId="9220"/>
    <cellStyle name="Normal 5" xfId="9221"/>
    <cellStyle name="Normal 5 2" xfId="9222"/>
    <cellStyle name="Normal 5 2 2" xfId="9223"/>
    <cellStyle name="Normal 5 2_Goodwill" xfId="9224"/>
    <cellStyle name="Normal 5 3" xfId="9225"/>
    <cellStyle name="Normal 5 4" xfId="9226"/>
    <cellStyle name="Normal 5 5" xfId="9227"/>
    <cellStyle name="Normal 5 6" xfId="9228"/>
    <cellStyle name="Normal 5_Accum Amort" xfId="9229"/>
    <cellStyle name="Normal 50" xfId="9230"/>
    <cellStyle name="Normal 51" xfId="9231"/>
    <cellStyle name="Normal 52" xfId="9232"/>
    <cellStyle name="Normal 53" xfId="9233"/>
    <cellStyle name="Normal 54" xfId="9234"/>
    <cellStyle name="Normal 55" xfId="9235"/>
    <cellStyle name="Normal 6" xfId="9236"/>
    <cellStyle name="Normal 6 2" xfId="9237"/>
    <cellStyle name="Normal 6 2 2" xfId="9238"/>
    <cellStyle name="Normal 6 2_Goodwill" xfId="9239"/>
    <cellStyle name="Normal 6 3" xfId="9240"/>
    <cellStyle name="Normal 6 4" xfId="9241"/>
    <cellStyle name="Normal 6 5" xfId="9242"/>
    <cellStyle name="Normal 6 6" xfId="9243"/>
    <cellStyle name="Normal 6_Accum Amort" xfId="9244"/>
    <cellStyle name="Normal 7" xfId="9245"/>
    <cellStyle name="Normal 7 2" xfId="9246"/>
    <cellStyle name="Normal 7 2 2" xfId="9247"/>
    <cellStyle name="Normal 7 2_Goodwill" xfId="9248"/>
    <cellStyle name="Normal 7 3" xfId="9249"/>
    <cellStyle name="Normal 7 4" xfId="9250"/>
    <cellStyle name="Normal 7 5" xfId="9251"/>
    <cellStyle name="Normal 7 6" xfId="9252"/>
    <cellStyle name="Normal 7_Accum Amort" xfId="9253"/>
    <cellStyle name="Normal 8" xfId="9254"/>
    <cellStyle name="Normal 8 2" xfId="9255"/>
    <cellStyle name="Normal 8 2 2" xfId="9256"/>
    <cellStyle name="Normal 8 2_Goodwill" xfId="9257"/>
    <cellStyle name="Normal 8 3" xfId="9258"/>
    <cellStyle name="Normal 8 4" xfId="9259"/>
    <cellStyle name="Normal 8 5" xfId="9260"/>
    <cellStyle name="Normal 8 6" xfId="9261"/>
    <cellStyle name="Normal 8_Accum Amort" xfId="9262"/>
    <cellStyle name="Normal 9" xfId="9263"/>
    <cellStyle name="Normal 9 2" xfId="9264"/>
    <cellStyle name="Normal 9 2 2" xfId="9265"/>
    <cellStyle name="Normal 9 2_Goodwill" xfId="9266"/>
    <cellStyle name="Normal 9 3" xfId="9267"/>
    <cellStyle name="Normal 9 4" xfId="9268"/>
    <cellStyle name="Normal 9 5" xfId="9269"/>
    <cellStyle name="Normal 9 6" xfId="9270"/>
    <cellStyle name="Normal 9_Accum Amort" xfId="9271"/>
    <cellStyle name="Normal, Bold &amp; Underline" xfId="9272"/>
    <cellStyle name="Normal0" xfId="9273"/>
    <cellStyle name="Normal0 2" xfId="9274"/>
    <cellStyle name="Normal1" xfId="9275"/>
    <cellStyle name="Normal1 2" xfId="9276"/>
    <cellStyle name="Normal1Places" xfId="9277"/>
    <cellStyle name="Normal1Places 2" xfId="9278"/>
    <cellStyle name="Normal1Places_Accum Amort" xfId="9279"/>
    <cellStyle name="Normal2" xfId="9280"/>
    <cellStyle name="Normal2Places" xfId="9281"/>
    <cellStyle name="Normal2Places 2" xfId="9282"/>
    <cellStyle name="Normal2Places_Accum Amort" xfId="9283"/>
    <cellStyle name="Normal3Places" xfId="9284"/>
    <cellStyle name="Normal3Places 2" xfId="9285"/>
    <cellStyle name="Normal3Places_Accum Amort" xfId="9286"/>
    <cellStyle name="NormalCurrency" xfId="9287"/>
    <cellStyle name="NormalCurrency 2" xfId="9288"/>
    <cellStyle name="Normale_combined_01-03_17.4" xfId="9289"/>
    <cellStyle name="NormalGB" xfId="9290"/>
    <cellStyle name="NormalGB 2" xfId="9291"/>
    <cellStyle name="NormalHelv" xfId="9292"/>
    <cellStyle name="NormalHelv 2" xfId="9293"/>
    <cellStyle name="normální_Majetek Šternberk 2000" xfId="9294"/>
    <cellStyle name="NORMALVl" xfId="9295"/>
    <cellStyle name="Note 2" xfId="9296"/>
    <cellStyle name="Note 2 2" xfId="9297"/>
    <cellStyle name="Note 2 2 2" xfId="9298"/>
    <cellStyle name="Note 2 2 2 2" xfId="9299"/>
    <cellStyle name="Note 2 2 2 2 2" xfId="9300"/>
    <cellStyle name="Note 2 2 2 2 2 2" xfId="9301"/>
    <cellStyle name="Note 2 2 2 2 3" xfId="9302"/>
    <cellStyle name="Note 2 2 2 3" xfId="9303"/>
    <cellStyle name="Note 2 2 2 3 2" xfId="9304"/>
    <cellStyle name="Note 2 2 2 4" xfId="9305"/>
    <cellStyle name="Note 2 2 3" xfId="9306"/>
    <cellStyle name="Note 2 2 3 2" xfId="9307"/>
    <cellStyle name="Note 2 2 3 2 2" xfId="9308"/>
    <cellStyle name="Note 2 2 3 2 2 2" xfId="9309"/>
    <cellStyle name="Note 2 2 3 2 3" xfId="9310"/>
    <cellStyle name="Note 2 2 3 3" xfId="9311"/>
    <cellStyle name="Note 2 2 3 3 2" xfId="9312"/>
    <cellStyle name="Note 2 2 3 4" xfId="9313"/>
    <cellStyle name="Note 2 2 4" xfId="9314"/>
    <cellStyle name="Note 2 2 4 2" xfId="9315"/>
    <cellStyle name="Note 2 2 4 2 2" xfId="9316"/>
    <cellStyle name="Note 2 2 4 3" xfId="9317"/>
    <cellStyle name="Note 2 2 5" xfId="9318"/>
    <cellStyle name="Note 2 2 5 2" xfId="9319"/>
    <cellStyle name="Note 2 2 6" xfId="9320"/>
    <cellStyle name="Note 2 2_Goodwill" xfId="9321"/>
    <cellStyle name="Note 2 3" xfId="9322"/>
    <cellStyle name="Note 2 3 2" xfId="9323"/>
    <cellStyle name="Note 2 3 2 2" xfId="9324"/>
    <cellStyle name="Note 2 3 2 2 2" xfId="9325"/>
    <cellStyle name="Note 2 3 2 3" xfId="9326"/>
    <cellStyle name="Note 2 3 3" xfId="9327"/>
    <cellStyle name="Note 2 3 3 2" xfId="9328"/>
    <cellStyle name="Note 2 3 4" xfId="9329"/>
    <cellStyle name="Note 2 4" xfId="9330"/>
    <cellStyle name="Note 2 4 2" xfId="9331"/>
    <cellStyle name="Note 2 4 2 2" xfId="9332"/>
    <cellStyle name="Note 2 4 2 2 2" xfId="9333"/>
    <cellStyle name="Note 2 4 2 3" xfId="9334"/>
    <cellStyle name="Note 2 4 3" xfId="9335"/>
    <cellStyle name="Note 2 4 3 2" xfId="9336"/>
    <cellStyle name="Note 2 4 4" xfId="9337"/>
    <cellStyle name="Note 2 5" xfId="9338"/>
    <cellStyle name="Note 2 5 2" xfId="9339"/>
    <cellStyle name="Note 2 5 2 2" xfId="9340"/>
    <cellStyle name="Note 2 5 2 2 2" xfId="9341"/>
    <cellStyle name="Note 2 5 2 3" xfId="9342"/>
    <cellStyle name="Note 2 5 3" xfId="9343"/>
    <cellStyle name="Note 2 5 3 2" xfId="9344"/>
    <cellStyle name="Note 2 5 4" xfId="9345"/>
    <cellStyle name="Note 2 6" xfId="9346"/>
    <cellStyle name="Note 2 6 2" xfId="9347"/>
    <cellStyle name="Note 2 6 2 2" xfId="9348"/>
    <cellStyle name="Note 2 6 2 2 2" xfId="9349"/>
    <cellStyle name="Note 2 6 2 3" xfId="9350"/>
    <cellStyle name="Note 2 6 3" xfId="9351"/>
    <cellStyle name="Note 2 6 3 2" xfId="9352"/>
    <cellStyle name="Note 2 6 4" xfId="9353"/>
    <cellStyle name="Note 2 7" xfId="9354"/>
    <cellStyle name="Note 2 7 2" xfId="9355"/>
    <cellStyle name="Note 2 7 2 2" xfId="9356"/>
    <cellStyle name="Note 2 7 2 2 2" xfId="9357"/>
    <cellStyle name="Note 2 7 2 3" xfId="9358"/>
    <cellStyle name="Note 2 7 3" xfId="9359"/>
    <cellStyle name="Note 2 7 3 2" xfId="9360"/>
    <cellStyle name="Note 2 7 4" xfId="9361"/>
    <cellStyle name="Note 2_Acquisitions - Other" xfId="9362"/>
    <cellStyle name="Notiz 10" xfId="9363"/>
    <cellStyle name="Notiz 10 2" xfId="9364"/>
    <cellStyle name="Notiz 10 2 2" xfId="9365"/>
    <cellStyle name="Notiz 10 3" xfId="9366"/>
    <cellStyle name="Notiz 10 3 2" xfId="9367"/>
    <cellStyle name="Notiz 10 4" xfId="9368"/>
    <cellStyle name="Notiz 11" xfId="9369"/>
    <cellStyle name="Notiz 11 2" xfId="9370"/>
    <cellStyle name="Notiz 12" xfId="9371"/>
    <cellStyle name="Notiz 12 2" xfId="9372"/>
    <cellStyle name="Notiz 13" xfId="9373"/>
    <cellStyle name="Notiz 13 2" xfId="9374"/>
    <cellStyle name="Notiz 14" xfId="9375"/>
    <cellStyle name="Notiz 14 2" xfId="9376"/>
    <cellStyle name="Notiz 15" xfId="9377"/>
    <cellStyle name="Notiz 15 2" xfId="9378"/>
    <cellStyle name="Notiz 16" xfId="9379"/>
    <cellStyle name="Notiz 16 2" xfId="9380"/>
    <cellStyle name="Notiz 17" xfId="9381"/>
    <cellStyle name="Notiz 17 2" xfId="9382"/>
    <cellStyle name="Notiz 18" xfId="9383"/>
    <cellStyle name="Notiz 18 2" xfId="9384"/>
    <cellStyle name="Notiz 19" xfId="9385"/>
    <cellStyle name="Notiz 19 2" xfId="9386"/>
    <cellStyle name="Notiz 2" xfId="9387"/>
    <cellStyle name="Notiz 2 2" xfId="9388"/>
    <cellStyle name="Notiz 2 2 2" xfId="9389"/>
    <cellStyle name="Notiz 2 2 2 2" xfId="9390"/>
    <cellStyle name="Notiz 2 2 3" xfId="9391"/>
    <cellStyle name="Notiz 2 2 3 2" xfId="9392"/>
    <cellStyle name="Notiz 2 3" xfId="9393"/>
    <cellStyle name="Notiz 2 3 2" xfId="9394"/>
    <cellStyle name="Notiz 2 3 2 2" xfId="9395"/>
    <cellStyle name="Notiz 2 3 3" xfId="9396"/>
    <cellStyle name="Notiz 2 3 3 2" xfId="9397"/>
    <cellStyle name="Notiz 2 4" xfId="9398"/>
    <cellStyle name="Notiz 2 4 2" xfId="9399"/>
    <cellStyle name="Notiz 2 4 2 2" xfId="9400"/>
    <cellStyle name="Notiz 2 4 3" xfId="9401"/>
    <cellStyle name="Notiz 2 4 3 2" xfId="9402"/>
    <cellStyle name="Notiz 2 4 4" xfId="9403"/>
    <cellStyle name="Notiz 2 5" xfId="9404"/>
    <cellStyle name="Notiz 2 5 2" xfId="9405"/>
    <cellStyle name="Notiz 2 5 2 2" xfId="9406"/>
    <cellStyle name="Notiz 2 5 3" xfId="9407"/>
    <cellStyle name="Notiz 2 5 3 2" xfId="9408"/>
    <cellStyle name="Notiz 2 5 4" xfId="9409"/>
    <cellStyle name="Notiz 2 6" xfId="9410"/>
    <cellStyle name="Notiz 2 6 2" xfId="9411"/>
    <cellStyle name="Notiz 20" xfId="9412"/>
    <cellStyle name="Notiz 20 2" xfId="9413"/>
    <cellStyle name="Notiz 21" xfId="9414"/>
    <cellStyle name="Notiz 21 2" xfId="9415"/>
    <cellStyle name="Notiz 22" xfId="9416"/>
    <cellStyle name="Notiz 22 2" xfId="9417"/>
    <cellStyle name="Notiz 23" xfId="9418"/>
    <cellStyle name="Notiz 23 2" xfId="9419"/>
    <cellStyle name="Notiz 24" xfId="9420"/>
    <cellStyle name="Notiz 24 2" xfId="9421"/>
    <cellStyle name="Notiz 25" xfId="9422"/>
    <cellStyle name="Notiz 25 2" xfId="9423"/>
    <cellStyle name="Notiz 26" xfId="9424"/>
    <cellStyle name="Notiz 26 2" xfId="9425"/>
    <cellStyle name="Notiz 27" xfId="9426"/>
    <cellStyle name="Notiz 27 2" xfId="9427"/>
    <cellStyle name="Notiz 28" xfId="9428"/>
    <cellStyle name="Notiz 28 2" xfId="9429"/>
    <cellStyle name="Notiz 29" xfId="9430"/>
    <cellStyle name="Notiz 3" xfId="9431"/>
    <cellStyle name="Notiz 3 2" xfId="9432"/>
    <cellStyle name="Notiz 3 2 2" xfId="9433"/>
    <cellStyle name="Notiz 3 2 2 2" xfId="9434"/>
    <cellStyle name="Notiz 3 2 3" xfId="9435"/>
    <cellStyle name="Notiz 3 2 3 2" xfId="9436"/>
    <cellStyle name="Notiz 3 3" xfId="9437"/>
    <cellStyle name="Notiz 3 3 2" xfId="9438"/>
    <cellStyle name="Notiz 3 3 2 2" xfId="9439"/>
    <cellStyle name="Notiz 3 3 3" xfId="9440"/>
    <cellStyle name="Notiz 3 3 3 2" xfId="9441"/>
    <cellStyle name="Notiz 3 4" xfId="9442"/>
    <cellStyle name="Notiz 3 4 2" xfId="9443"/>
    <cellStyle name="Notiz 3 4 2 2" xfId="9444"/>
    <cellStyle name="Notiz 3 4 3" xfId="9445"/>
    <cellStyle name="Notiz 3 4 3 2" xfId="9446"/>
    <cellStyle name="Notiz 3 4 4" xfId="9447"/>
    <cellStyle name="Notiz 3 5" xfId="9448"/>
    <cellStyle name="Notiz 3 5 2" xfId="9449"/>
    <cellStyle name="Notiz 3 5 2 2" xfId="9450"/>
    <cellStyle name="Notiz 3 5 3" xfId="9451"/>
    <cellStyle name="Notiz 3 5 3 2" xfId="9452"/>
    <cellStyle name="Notiz 3 5 4" xfId="9453"/>
    <cellStyle name="Notiz 3 6" xfId="9454"/>
    <cellStyle name="Notiz 3 6 2" xfId="9455"/>
    <cellStyle name="Notiz 30" xfId="9456"/>
    <cellStyle name="Notiz 31" xfId="9457"/>
    <cellStyle name="Notiz 4" xfId="9458"/>
    <cellStyle name="Notiz 4 2" xfId="9459"/>
    <cellStyle name="Notiz 4 2 2" xfId="9460"/>
    <cellStyle name="Notiz 4 2 2 2" xfId="9461"/>
    <cellStyle name="Notiz 4 2 3" xfId="9462"/>
    <cellStyle name="Notiz 4 2 3 2" xfId="9463"/>
    <cellStyle name="Notiz 4 3" xfId="9464"/>
    <cellStyle name="Notiz 4 3 2" xfId="9465"/>
    <cellStyle name="Notiz 4 3 2 2" xfId="9466"/>
    <cellStyle name="Notiz 4 3 3" xfId="9467"/>
    <cellStyle name="Notiz 4 3 3 2" xfId="9468"/>
    <cellStyle name="Notiz 4 4" xfId="9469"/>
    <cellStyle name="Notiz 4 4 2" xfId="9470"/>
    <cellStyle name="Notiz 4 4 2 2" xfId="9471"/>
    <cellStyle name="Notiz 4 4 3" xfId="9472"/>
    <cellStyle name="Notiz 4 4 3 2" xfId="9473"/>
    <cellStyle name="Notiz 4 4 4" xfId="9474"/>
    <cellStyle name="Notiz 4 5" xfId="9475"/>
    <cellStyle name="Notiz 4 5 2" xfId="9476"/>
    <cellStyle name="Notiz 4 5 2 2" xfId="9477"/>
    <cellStyle name="Notiz 4 5 3" xfId="9478"/>
    <cellStyle name="Notiz 4 5 3 2" xfId="9479"/>
    <cellStyle name="Notiz 4 5 4" xfId="9480"/>
    <cellStyle name="Notiz 4 6" xfId="9481"/>
    <cellStyle name="Notiz 4 6 2" xfId="9482"/>
    <cellStyle name="Notiz 4 7" xfId="9483"/>
    <cellStyle name="Notiz 4 7 2" xfId="9484"/>
    <cellStyle name="Notiz 4 8" xfId="9485"/>
    <cellStyle name="Notiz 5" xfId="9486"/>
    <cellStyle name="Notiz 5 2" xfId="9487"/>
    <cellStyle name="Notiz 5 2 2" xfId="9488"/>
    <cellStyle name="Notiz 5 2 2 2" xfId="9489"/>
    <cellStyle name="Notiz 5 2 3" xfId="9490"/>
    <cellStyle name="Notiz 5 2 3 2" xfId="9491"/>
    <cellStyle name="Notiz 5 3" xfId="9492"/>
    <cellStyle name="Notiz 5 3 2" xfId="9493"/>
    <cellStyle name="Notiz 5 3 2 2" xfId="9494"/>
    <cellStyle name="Notiz 5 3 3" xfId="9495"/>
    <cellStyle name="Notiz 5 3 3 2" xfId="9496"/>
    <cellStyle name="Notiz 5 4" xfId="9497"/>
    <cellStyle name="Notiz 5 4 2" xfId="9498"/>
    <cellStyle name="Notiz 5 4 2 2" xfId="9499"/>
    <cellStyle name="Notiz 5 4 3" xfId="9500"/>
    <cellStyle name="Notiz 5 4 3 2" xfId="9501"/>
    <cellStyle name="Notiz 5 4 4" xfId="9502"/>
    <cellStyle name="Notiz 5 5" xfId="9503"/>
    <cellStyle name="Notiz 5 5 2" xfId="9504"/>
    <cellStyle name="Notiz 5 5 2 2" xfId="9505"/>
    <cellStyle name="Notiz 5 5 3" xfId="9506"/>
    <cellStyle name="Notiz 5 5 3 2" xfId="9507"/>
    <cellStyle name="Notiz 5 5 4" xfId="9508"/>
    <cellStyle name="Notiz 5 6" xfId="9509"/>
    <cellStyle name="Notiz 5 6 2" xfId="9510"/>
    <cellStyle name="Notiz 5 7" xfId="9511"/>
    <cellStyle name="Notiz 5 7 2" xfId="9512"/>
    <cellStyle name="Notiz 5 8" xfId="9513"/>
    <cellStyle name="Notiz 6" xfId="9514"/>
    <cellStyle name="Notiz 6 2" xfId="9515"/>
    <cellStyle name="Notiz 6 2 2" xfId="9516"/>
    <cellStyle name="Notiz 6 3" xfId="9517"/>
    <cellStyle name="Notiz 6 3 2" xfId="9518"/>
    <cellStyle name="Notiz 6 4" xfId="9519"/>
    <cellStyle name="Notiz 7" xfId="9520"/>
    <cellStyle name="Notiz 7 2" xfId="9521"/>
    <cellStyle name="Notiz 7 2 2" xfId="9522"/>
    <cellStyle name="Notiz 7 3" xfId="9523"/>
    <cellStyle name="Notiz 7 3 2" xfId="9524"/>
    <cellStyle name="Notiz 7 4" xfId="9525"/>
    <cellStyle name="Notiz 8" xfId="9526"/>
    <cellStyle name="Notiz 8 2" xfId="9527"/>
    <cellStyle name="Notiz 8 2 2" xfId="9528"/>
    <cellStyle name="Notiz 8 3" xfId="9529"/>
    <cellStyle name="Notiz 8 3 2" xfId="9530"/>
    <cellStyle name="Notiz 8 4" xfId="9531"/>
    <cellStyle name="Notiz 9" xfId="9532"/>
    <cellStyle name="Notiz 9 2" xfId="9533"/>
    <cellStyle name="Notiz 9 2 2" xfId="9534"/>
    <cellStyle name="Notiz 9 3" xfId="9535"/>
    <cellStyle name="Notiz 9 3 2" xfId="9536"/>
    <cellStyle name="Notiz 9 4" xfId="9537"/>
    <cellStyle name="num.dollar" xfId="9538"/>
    <cellStyle name="num2" xfId="9539"/>
    <cellStyle name="Number" xfId="9540"/>
    <cellStyle name="Number 2" xfId="9541"/>
    <cellStyle name="Number 3" xfId="9542"/>
    <cellStyle name="Number no percent" xfId="9543"/>
    <cellStyle name="Number no percent 2" xfId="9544"/>
    <cellStyle name="number_24400 - Trademark" xfId="9545"/>
    <cellStyle name="Numbers" xfId="9546"/>
    <cellStyle name="Numbers - Bold" xfId="9547"/>
    <cellStyle name="Numbers - Bold - Italic" xfId="9548"/>
    <cellStyle name="Numbers - Bold 10" xfId="9549"/>
    <cellStyle name="Numbers - Bold 11" xfId="9550"/>
    <cellStyle name="Numbers - Bold 12" xfId="9551"/>
    <cellStyle name="Numbers - Bold 13" xfId="9552"/>
    <cellStyle name="Numbers - Bold 14" xfId="9553"/>
    <cellStyle name="Numbers - Bold 2" xfId="9554"/>
    <cellStyle name="Numbers - Bold 3" xfId="9555"/>
    <cellStyle name="Numbers - Bold 4" xfId="9556"/>
    <cellStyle name="Numbers - Bold 5" xfId="9557"/>
    <cellStyle name="Numbers - Bold 6" xfId="9558"/>
    <cellStyle name="Numbers - Bold 7" xfId="9559"/>
    <cellStyle name="Numbers - Bold 8" xfId="9560"/>
    <cellStyle name="Numbers - Bold 9" xfId="9561"/>
    <cellStyle name="Numbers - Bold_6079BX" xfId="9562"/>
    <cellStyle name="Numbers - Large" xfId="9563"/>
    <cellStyle name="Numbers_6079BX" xfId="9564"/>
    <cellStyle name="numPStyle" xfId="9565"/>
    <cellStyle name="o" xfId="9566"/>
    <cellStyle name="o_Goodwill" xfId="9567"/>
    <cellStyle name="Œ…‹æØ‚è [0.00]_!!!GO" xfId="9568"/>
    <cellStyle name="Œ…‹æØ‚è_!!!GO" xfId="9569"/>
    <cellStyle name="onedec" xfId="9570"/>
    <cellStyle name="onedec 2" xfId="9571"/>
    <cellStyle name="Optus" xfId="9572"/>
    <cellStyle name="OScommands" xfId="9573"/>
    <cellStyle name="Outline" xfId="9574"/>
    <cellStyle name="Outline 2" xfId="9575"/>
    <cellStyle name="Outline 2 2" xfId="9576"/>
    <cellStyle name="Outline 2_Goodwill" xfId="9577"/>
    <cellStyle name="Outline 3" xfId="9578"/>
    <cellStyle name="Outline 3 2" xfId="9579"/>
    <cellStyle name="Outline 3_Goodwill" xfId="9580"/>
    <cellStyle name="Outline 4" xfId="9581"/>
    <cellStyle name="Outline 4 2" xfId="9582"/>
    <cellStyle name="Outline 4_Goodwill" xfId="9583"/>
    <cellStyle name="Outline 5" xfId="9584"/>
    <cellStyle name="Outline 6" xfId="9585"/>
    <cellStyle name="Outline 7" xfId="9586"/>
    <cellStyle name="Outline 8" xfId="9587"/>
    <cellStyle name="Outline_Accum Amort" xfId="9588"/>
    <cellStyle name="Output Amounts" xfId="9589"/>
    <cellStyle name="OUTPUT COLUMN HEADINGS" xfId="9590"/>
    <cellStyle name="Output Column Headings 2" xfId="9591"/>
    <cellStyle name="OUTPUT LINE ITEMS" xfId="9592"/>
    <cellStyle name="Output Line Items 2" xfId="9593"/>
    <cellStyle name="Output Line Items_December 2010" xfId="9594"/>
    <cellStyle name="OUTPUT REPORT HEADING" xfId="9595"/>
    <cellStyle name="OUTPUT REPORT HEADING 2" xfId="9596"/>
    <cellStyle name="OUTPUT REPORT TITLE" xfId="9597"/>
    <cellStyle name="Output1_Back" xfId="9598"/>
    <cellStyle name="p" xfId="9599"/>
    <cellStyle name="p " xfId="9600"/>
    <cellStyle name="p 10" xfId="9601"/>
    <cellStyle name="p 11" xfId="9602"/>
    <cellStyle name="p 12" xfId="9603"/>
    <cellStyle name="p 13" xfId="9604"/>
    <cellStyle name="p 14" xfId="9605"/>
    <cellStyle name="p 2" xfId="9606"/>
    <cellStyle name="p 3" xfId="9607"/>
    <cellStyle name="p 4" xfId="9608"/>
    <cellStyle name="p 5" xfId="9609"/>
    <cellStyle name="p 6" xfId="9610"/>
    <cellStyle name="p 7" xfId="9611"/>
    <cellStyle name="p 8" xfId="9612"/>
    <cellStyle name="p 9" xfId="9613"/>
    <cellStyle name="p_Accum Amort" xfId="9614"/>
    <cellStyle name="p_AMERICAS_Cash Flow Rollforward -Monthly-Mar-10" xfId="9615"/>
    <cellStyle name="p_Cash Flow Quarterly Schedules" xfId="9616"/>
    <cellStyle name="p_COMPS" xfId="9617"/>
    <cellStyle name="p_COMPS 2" xfId="9618"/>
    <cellStyle name="p_COMPS 2_Intangibles" xfId="9619"/>
    <cellStyle name="p_COMPS_FINALGRA" xfId="9620"/>
    <cellStyle name="p_COMPS_FINALGRA 2" xfId="9621"/>
    <cellStyle name="p_COMPS_FINALGRA 2_Intangibles" xfId="9622"/>
    <cellStyle name="p_COMPS_Model3" xfId="9623"/>
    <cellStyle name="p_COMPS_Model3 2" xfId="9624"/>
    <cellStyle name="p_COMPS_Model3_Accum Amort" xfId="9625"/>
    <cellStyle name="p_COMPS_Model3_AMERICAS_Cash Flow Rollforward -Monthly-Mar-10" xfId="9626"/>
    <cellStyle name="p_COMPS_Model3_Cash Flow Quarterly Schedules" xfId="9627"/>
    <cellStyle name="p_COMPS_Model3_Goodwill" xfId="9628"/>
    <cellStyle name="p_COMPS_Model3_Intangibles" xfId="9629"/>
    <cellStyle name="p_COMPS_MODEL8" xfId="9630"/>
    <cellStyle name="p_COMPS_MODEL8 2" xfId="9631"/>
    <cellStyle name="p_COMPS_MODEL8 2_Intangibles" xfId="9632"/>
    <cellStyle name="p_COMPS_tables2" xfId="9633"/>
    <cellStyle name="p_COMPS_tables2 2" xfId="9634"/>
    <cellStyle name="p_COMPS_tables2 2_Intangibles" xfId="9635"/>
    <cellStyle name="p_DCF" xfId="9636"/>
    <cellStyle name="p_DCF 2" xfId="9637"/>
    <cellStyle name="p_DCF_Accum Amort" xfId="9638"/>
    <cellStyle name="p_DCF_AMERICAS_Cash Flow Rollforward -Monthly-Mar-10" xfId="9639"/>
    <cellStyle name="p_DCF_Cash Flow Quarterly Schedules" xfId="9640"/>
    <cellStyle name="p_DCF_COMPS" xfId="9641"/>
    <cellStyle name="p_DCF_COMPS 2" xfId="9642"/>
    <cellStyle name="p_DCF_COMPS 2_Intangibles" xfId="9643"/>
    <cellStyle name="p_DCF_COMPS_FINALGRA" xfId="9644"/>
    <cellStyle name="p_DCF_COMPS_FINALGRA 2" xfId="9645"/>
    <cellStyle name="p_DCF_COMPS_FINALGRA 2_Intangibles" xfId="9646"/>
    <cellStyle name="p_DCF_COMPS_Model3" xfId="9647"/>
    <cellStyle name="p_DCF_COMPS_Model3 2" xfId="9648"/>
    <cellStyle name="p_DCF_COMPS_Model3_Accum Amort" xfId="9649"/>
    <cellStyle name="p_DCF_COMPS_Model3_AMERICAS_Cash Flow Rollforward -Monthly-Mar-10" xfId="9650"/>
    <cellStyle name="p_DCF_COMPS_Model3_Cash Flow Quarterly Schedules" xfId="9651"/>
    <cellStyle name="p_DCF_COMPS_Model3_Goodwill" xfId="9652"/>
    <cellStyle name="p_DCF_COMPS_Model3_Intangibles" xfId="9653"/>
    <cellStyle name="p_DCF_COMPS_MODEL8" xfId="9654"/>
    <cellStyle name="p_DCF_COMPS_MODEL8 2" xfId="9655"/>
    <cellStyle name="p_DCF_COMPS_MODEL8 2_Intangibles" xfId="9656"/>
    <cellStyle name="p_DCF_COMPS_tables2" xfId="9657"/>
    <cellStyle name="p_DCF_COMPS_tables2 2" xfId="9658"/>
    <cellStyle name="p_DCF_COMPS_tables2 2_Intangibles" xfId="9659"/>
    <cellStyle name="p_DCF_Draft-PPA-9-8-04, WACC Allocation and NTA at 11.0 percent pre-tax" xfId="9660"/>
    <cellStyle name="p_DCF_Draft-PPA-9-8-04, WACC Allocation and NTA at 11.0 percent pre-tax 2" xfId="9661"/>
    <cellStyle name="p_DCF_Draft-PPA-9-8-04, WACC Allocation and NTA at 11.0 percent pre-tax 2_Intangibles" xfId="9662"/>
    <cellStyle name="p_DCF_EQCOMP5" xfId="9663"/>
    <cellStyle name="p_DCF_EQCOMP5 2" xfId="9664"/>
    <cellStyle name="p_DCF_EQCOMP5 2_Intangibles" xfId="9665"/>
    <cellStyle name="p_DCF_EQCOMP5_FINALGRA" xfId="9666"/>
    <cellStyle name="p_DCF_EQCOMP5_FINALGRA 2" xfId="9667"/>
    <cellStyle name="p_DCF_EQCOMP5_FINALGRA 2_Intangibles" xfId="9668"/>
    <cellStyle name="p_DCF_EQCOMP5_Model3" xfId="9669"/>
    <cellStyle name="p_DCF_EQCOMP5_Model3 2" xfId="9670"/>
    <cellStyle name="p_DCF_EQCOMP5_Model3_Accum Amort" xfId="9671"/>
    <cellStyle name="p_DCF_EQCOMP5_Model3_AMERICAS_Cash Flow Rollforward -Monthly-Mar-10" xfId="9672"/>
    <cellStyle name="p_DCF_EQCOMP5_Model3_Cash Flow Quarterly Schedules" xfId="9673"/>
    <cellStyle name="p_DCF_EQCOMP5_Model3_Goodwill" xfId="9674"/>
    <cellStyle name="p_DCF_EQCOMP5_Model3_Intangibles" xfId="9675"/>
    <cellStyle name="p_DCF_EQCOMP5_MODEL8" xfId="9676"/>
    <cellStyle name="p_DCF_EQCOMP5_MODEL8 2" xfId="9677"/>
    <cellStyle name="p_DCF_EQCOMP5_MODEL8 2_Intangibles" xfId="9678"/>
    <cellStyle name="p_DCF_EQCOMP5_tables2" xfId="9679"/>
    <cellStyle name="p_DCF_EQCOMP5_tables2 2" xfId="9680"/>
    <cellStyle name="p_DCF_EQCOMP5_tables2 2_Intangibles" xfId="9681"/>
    <cellStyle name="p_DCF_Goodwill" xfId="9682"/>
    <cellStyle name="p_DCF_HYCOMPS5" xfId="9683"/>
    <cellStyle name="p_DCF_HYCOMPS5 2" xfId="9684"/>
    <cellStyle name="p_DCF_HYCOMPS5 2_Intangibles" xfId="9685"/>
    <cellStyle name="p_DCF_HYCOMPS5_FINALGRA" xfId="9686"/>
    <cellStyle name="p_DCF_HYCOMPS5_FINALGRA 2" xfId="9687"/>
    <cellStyle name="p_DCF_HYCOMPS5_FINALGRA 2_Intangibles" xfId="9688"/>
    <cellStyle name="p_DCF_HYCOMPS5_Model3" xfId="9689"/>
    <cellStyle name="p_DCF_HYCOMPS5_Model3 2" xfId="9690"/>
    <cellStyle name="p_DCF_HYCOMPS5_Model3_Accum Amort" xfId="9691"/>
    <cellStyle name="p_DCF_HYCOMPS5_Model3_AMERICAS_Cash Flow Rollforward -Monthly-Mar-10" xfId="9692"/>
    <cellStyle name="p_DCF_HYCOMPS5_Model3_Cash Flow Quarterly Schedules" xfId="9693"/>
    <cellStyle name="p_DCF_HYCOMPS5_Model3_Goodwill" xfId="9694"/>
    <cellStyle name="p_DCF_HYCOMPS5_Model3_Intangibles" xfId="9695"/>
    <cellStyle name="p_DCF_HYCOMPS5_MODEL8" xfId="9696"/>
    <cellStyle name="p_DCF_HYCOMPS5_MODEL8 2" xfId="9697"/>
    <cellStyle name="p_DCF_HYCOMPS5_MODEL8 2_Intangibles" xfId="9698"/>
    <cellStyle name="p_DCF_HYCOMPS5_tables2" xfId="9699"/>
    <cellStyle name="p_DCF_HYCOMPS5_tables2 2" xfId="9700"/>
    <cellStyle name="p_DCF_HYCOMPS5_tables2 2_Intangibles" xfId="9701"/>
    <cellStyle name="p_DCF_Intangibles" xfId="9702"/>
    <cellStyle name="p_DCF_Model3" xfId="9703"/>
    <cellStyle name="p_DCF_Model3 2" xfId="9704"/>
    <cellStyle name="p_DCF_Model3_Accum Amort" xfId="9705"/>
    <cellStyle name="p_DCF_Model3_AMERICAS_Cash Flow Rollforward -Monthly-Mar-10" xfId="9706"/>
    <cellStyle name="p_DCF_Model3_Cash Flow Quarterly Schedules" xfId="9707"/>
    <cellStyle name="p_DCF_Model3_Goodwill" xfId="9708"/>
    <cellStyle name="p_DCF_Model3_Intangibles" xfId="9709"/>
    <cellStyle name="p_DCF_NEWMOD5" xfId="9710"/>
    <cellStyle name="p_DCF_NEWMOD5 2" xfId="9711"/>
    <cellStyle name="p_DCF_NEWMOD5_Accum Amort" xfId="9712"/>
    <cellStyle name="p_DCF_NEWMOD5_AMERICAS_Cash Flow Rollforward -Monthly-Mar-10" xfId="9713"/>
    <cellStyle name="p_DCF_NEWMOD5_Cash Flow Quarterly Schedules" xfId="9714"/>
    <cellStyle name="p_DCF_NEWMOD5_Goodwill" xfId="9715"/>
    <cellStyle name="p_DCF_NEWMOD5_Intangibles" xfId="9716"/>
    <cellStyle name="p_DCF_orbitz ppa v1" xfId="9717"/>
    <cellStyle name="p_DCF_orbitz ppa v1 2" xfId="9718"/>
    <cellStyle name="p_DCF_orbitz ppa v1 2_Intangibles" xfId="9719"/>
    <cellStyle name="p_DCF_prucomps" xfId="9720"/>
    <cellStyle name="p_DCF_prucomps 2" xfId="9721"/>
    <cellStyle name="p_DCF_prucomps_Accum Amort" xfId="9722"/>
    <cellStyle name="p_DCF_prucomps_AMERICAS_Cash Flow Rollforward -Monthly-Mar-10" xfId="9723"/>
    <cellStyle name="p_DCF_prucomps_Cash Flow Quarterly Schedules" xfId="9724"/>
    <cellStyle name="p_DCF_prucomps_Goodwill" xfId="9725"/>
    <cellStyle name="p_DCF_prucomps_Intangibles" xfId="9726"/>
    <cellStyle name="p_DCF_RECON1" xfId="9727"/>
    <cellStyle name="p_DCF_RECON1 2" xfId="9728"/>
    <cellStyle name="p_DCF_RECON1_Accum Amort" xfId="9729"/>
    <cellStyle name="p_DCF_RECON1_AMERICAS_Cash Flow Rollforward -Monthly-Mar-10" xfId="9730"/>
    <cellStyle name="p_DCF_RECON1_Cash Flow Quarterly Schedules" xfId="9731"/>
    <cellStyle name="p_DCF_RECON1_Goodwill" xfId="9732"/>
    <cellStyle name="p_DCF_RECON1_Intangibles" xfId="9733"/>
    <cellStyle name="p_DCF_RECON1_Model3" xfId="9734"/>
    <cellStyle name="p_DCF_RECON1_Model3 2" xfId="9735"/>
    <cellStyle name="p_DCF_RECON1_Model3_Accum Amort" xfId="9736"/>
    <cellStyle name="p_DCF_RECON1_Model3_AMERICAS_Cash Flow Rollforward -Monthly-Mar-10" xfId="9737"/>
    <cellStyle name="p_DCF_RECON1_Model3_Cash Flow Quarterly Schedules" xfId="9738"/>
    <cellStyle name="p_DCF_RECON1_Model3_Goodwill" xfId="9739"/>
    <cellStyle name="p_DCF_RECON1_Model3_Intangibles" xfId="9740"/>
    <cellStyle name="p_DCF_TABLES" xfId="9741"/>
    <cellStyle name="p_DCF_TABLES 2" xfId="9742"/>
    <cellStyle name="p_DCF_TABLES_Accum Amort" xfId="9743"/>
    <cellStyle name="p_DCF_TABLES_AMERICAS_Cash Flow Rollforward -Monthly-Mar-10" xfId="9744"/>
    <cellStyle name="p_DCF_TABLES_Cash Flow Quarterly Schedules" xfId="9745"/>
    <cellStyle name="p_DCF_TABLES_Goodwill" xfId="9746"/>
    <cellStyle name="p_DCF_TABLES_Intangibles" xfId="9747"/>
    <cellStyle name="p_DCF_TABLES_Model3" xfId="9748"/>
    <cellStyle name="p_DCF_TABLES_Model3 2" xfId="9749"/>
    <cellStyle name="p_DCF_TABLES_Model3_Accum Amort" xfId="9750"/>
    <cellStyle name="p_DCF_TABLES_Model3_AMERICAS_Cash Flow Rollforward -Monthly-Mar-10" xfId="9751"/>
    <cellStyle name="p_DCF_TABLES_Model3_Cash Flow Quarterly Schedules" xfId="9752"/>
    <cellStyle name="p_DCF_TABLES_Model3_Goodwill" xfId="9753"/>
    <cellStyle name="p_DCF_TABLES_Model3_Intangibles" xfId="9754"/>
    <cellStyle name="p_DCF_Template2" xfId="9755"/>
    <cellStyle name="p_DCF_Template2 2" xfId="9756"/>
    <cellStyle name="p_DCF_Template2 2_Intangibles" xfId="9757"/>
    <cellStyle name="p_DCF_Template2_1" xfId="9758"/>
    <cellStyle name="p_DCF_Template2_1 2" xfId="9759"/>
    <cellStyle name="p_DCF_Template2_1_Accum Amort" xfId="9760"/>
    <cellStyle name="p_DCF_Template2_1_AMERICAS_Cash Flow Rollforward -Monthly-Mar-10" xfId="9761"/>
    <cellStyle name="p_DCF_Template2_1_Cash Flow Quarterly Schedules" xfId="9762"/>
    <cellStyle name="p_DCF_Template2_1_Goodwill" xfId="9763"/>
    <cellStyle name="p_DCF_Template2_1_Intangibles" xfId="9764"/>
    <cellStyle name="p_DCF_Template2_orbitz ppa v1" xfId="9765"/>
    <cellStyle name="p_DCF_Template2_orbitz ppa v1 2" xfId="9766"/>
    <cellStyle name="p_DCF_Template2_orbitz ppa v1 2_Intangibles" xfId="9767"/>
    <cellStyle name="p_DCF_VERA" xfId="9768"/>
    <cellStyle name="p_DCF_VERA 2" xfId="9769"/>
    <cellStyle name="p_DCF_VERA_1" xfId="9770"/>
    <cellStyle name="p_DCF_VERA_1 2" xfId="9771"/>
    <cellStyle name="p_DCF_VERA_1 2_Intangibles" xfId="9772"/>
    <cellStyle name="p_DCF_VERA_1_orbitz ppa v1" xfId="9773"/>
    <cellStyle name="p_DCF_VERA_1_orbitz ppa v1 2" xfId="9774"/>
    <cellStyle name="p_DCF_VERA_1_orbitz ppa v1 2_Intangibles" xfId="9775"/>
    <cellStyle name="p_DCF_VERA_1_Template2" xfId="9776"/>
    <cellStyle name="p_DCF_VERA_1_Template2 2" xfId="9777"/>
    <cellStyle name="p_DCF_VERA_1_Template2_Accum Amort" xfId="9778"/>
    <cellStyle name="p_DCF_VERA_1_Template2_AMERICAS_Cash Flow Rollforward -Monthly-Mar-10" xfId="9779"/>
    <cellStyle name="p_DCF_VERA_1_Template2_Cash Flow Quarterly Schedules" xfId="9780"/>
    <cellStyle name="p_DCF_VERA_1_Template2_Goodwill" xfId="9781"/>
    <cellStyle name="p_DCF_VERA_1_Template2_Intangibles" xfId="9782"/>
    <cellStyle name="p_DCF_VERA_1_Template2_Intangibles_Acquisitions - Other" xfId="9783"/>
    <cellStyle name="p_DCF_VERA_Accum Amort" xfId="9784"/>
    <cellStyle name="p_DCF_VERA_AMERICAS_Cash Flow Rollforward -Monthly-Mar-10" xfId="9785"/>
    <cellStyle name="p_DCF_VERA_AMERICAS_Cash Flow Rollforward -Monthly-Mar-10_Acquisitions - Other" xfId="9786"/>
    <cellStyle name="p_DCF_VERA_Cash Flow Quarterly Schedules" xfId="9787"/>
    <cellStyle name="p_DCF_VERA_Cash Flow Quarterly Schedules_Acquisitions - Other" xfId="9788"/>
    <cellStyle name="p_DCF_VERA_Draft-PPA-9-8-04, WACC Allocation and NTA at 11.0 percent pre-tax" xfId="9789"/>
    <cellStyle name="p_DCF_VERA_Draft-PPA-9-8-04, WACC Allocation and NTA at 11.0 percent pre-tax 2" xfId="9790"/>
    <cellStyle name="p_DCF_VERA_Draft-PPA-9-8-04, WACC Allocation and NTA at 11.0 percent pre-tax 2_Intangibles" xfId="9791"/>
    <cellStyle name="p_DCF_VERA_Draft-PPA-9-8-04, WACC Allocation and NTA at 11.0 percent pre-tax_Acquisitions - Other" xfId="9792"/>
    <cellStyle name="p_DCF_VERA_Goodwill" xfId="9793"/>
    <cellStyle name="p_DCF_VERA_Intangibles" xfId="9794"/>
    <cellStyle name="p_DCF_VERA_Model3" xfId="9795"/>
    <cellStyle name="p_DCF_VERA_Model3 2" xfId="9796"/>
    <cellStyle name="p_DCF_VERA_Model3_Accum Amort" xfId="9797"/>
    <cellStyle name="p_DCF_VERA_Model3_Acquisitions - Other" xfId="9798"/>
    <cellStyle name="p_DCF_VERA_Model3_AMERICAS_Cash Flow Rollforward -Monthly-Mar-10" xfId="9799"/>
    <cellStyle name="p_DCF_VERA_Model3_AMERICAS_Cash Flow Rollforward -Monthly-Mar-10_Acquisitions - Other" xfId="9800"/>
    <cellStyle name="p_DCF_VERA_Model3_Cash Flow Quarterly Schedules" xfId="9801"/>
    <cellStyle name="p_DCF_VERA_Model3_Cash Flow Quarterly Schedules_Acquisitions - Other" xfId="9802"/>
    <cellStyle name="p_DCF_VERA_Model3_Goodwill" xfId="9803"/>
    <cellStyle name="p_DCF_VERA_Model3_Intangibles" xfId="9804"/>
    <cellStyle name="p_DCF_VERA_orbitz ppa v1" xfId="9805"/>
    <cellStyle name="p_DCF_VERA_orbitz ppa v1 2" xfId="9806"/>
    <cellStyle name="p_DCF_VERA_orbitz ppa v1 2_Intangibles" xfId="9807"/>
    <cellStyle name="p_DCF_VERA_orbitz ppa v1_Acquisitions - Other" xfId="9808"/>
    <cellStyle name="p_DCF_VERA_Template2" xfId="9809"/>
    <cellStyle name="p_DCF_VERA_Template2 2" xfId="9810"/>
    <cellStyle name="p_DCF_VERA_Template2 2_Intangibles" xfId="9811"/>
    <cellStyle name="p_DCF_VERA_Template2_Acquisitions - Other" xfId="9812"/>
    <cellStyle name="p_DCF_VERA_Template2_orbitz ppa v1" xfId="9813"/>
    <cellStyle name="p_DCF_VERA_Template2_orbitz ppa v1 2" xfId="9814"/>
    <cellStyle name="p_DCF_VERA_Template2_orbitz ppa v1_Accum Amort" xfId="9815"/>
    <cellStyle name="p_DCF_VERA_Template2_orbitz ppa v1_Acquisitions - Other" xfId="9816"/>
    <cellStyle name="p_DCF_VERA_Template2_orbitz ppa v1_AMERICAS_Cash Flow Rollforward -Monthly-Mar-10" xfId="9817"/>
    <cellStyle name="p_DCF_VERA_Template2_orbitz ppa v1_AMERICAS_Cash Flow Rollforward -Monthly-Mar-10_Acquisitions - Other" xfId="9818"/>
    <cellStyle name="p_DCF_VERA_Template2_orbitz ppa v1_Cash Flow Quarterly Schedules" xfId="9819"/>
    <cellStyle name="p_DCF_VERA_Template2_orbitz ppa v1_Cash Flow Quarterly Schedules_Acquisitions - Other" xfId="9820"/>
    <cellStyle name="p_DCF_VERA_Template2_orbitz ppa v1_Goodwill" xfId="9821"/>
    <cellStyle name="p_DCF_VERA_Template2_orbitz ppa v1_Intangibles" xfId="9822"/>
    <cellStyle name="p_DCF_VERA_VERA" xfId="9823"/>
    <cellStyle name="p_DCF_VERA_VERA 2" xfId="9824"/>
    <cellStyle name="p_DCF_VERA_VERA 2_Intangibles" xfId="9825"/>
    <cellStyle name="p_DCF_VERA_VERA_1" xfId="9826"/>
    <cellStyle name="p_DCF_VERA_VERA_1 2" xfId="9827"/>
    <cellStyle name="p_DCF_VERA_VERA_1_Accum Amort" xfId="9828"/>
    <cellStyle name="p_DCF_VERA_VERA_1_Acquisitions - Other" xfId="9829"/>
    <cellStyle name="p_DCF_VERA_VERA_1_AMERICAS_Cash Flow Rollforward -Monthly-Mar-10" xfId="9830"/>
    <cellStyle name="p_DCF_VERA_VERA_1_AMERICAS_Cash Flow Rollforward -Monthly-Mar-10_Acquisitions - Other" xfId="9831"/>
    <cellStyle name="p_DCF_VERA_VERA_1_Cash Flow Quarterly Schedules" xfId="9832"/>
    <cellStyle name="p_DCF_VERA_VERA_1_Cash Flow Quarterly Schedules_Acquisitions - Other" xfId="9833"/>
    <cellStyle name="p_DCF_VERA_VERA_1_Goodwill" xfId="9834"/>
    <cellStyle name="p_DCF_VERA_VERA_1_Intangibles" xfId="9835"/>
    <cellStyle name="p_DCF_VERA_VERA_Acquisitions - Other" xfId="9836"/>
    <cellStyle name="p_DCF_VERA_VERA_orbitz ppa v1" xfId="9837"/>
    <cellStyle name="p_DCF_VERA_VERA_orbitz ppa v1 2" xfId="9838"/>
    <cellStyle name="p_DCF_VERA_VERA_orbitz ppa v1 2_Intangibles" xfId="9839"/>
    <cellStyle name="p_DCF_VERA_VERA_orbitz ppa v1_Acquisitions - Other" xfId="9840"/>
    <cellStyle name="p_DCF_VERA_VERA_Template2" xfId="9841"/>
    <cellStyle name="p_DCF_VERA_VERA_Template2 2" xfId="9842"/>
    <cellStyle name="p_DCF_VERA_VERA_Template2 2_Intangibles" xfId="9843"/>
    <cellStyle name="p_DCF_VERA_VERA_Template2_Acquisitions - Other" xfId="9844"/>
    <cellStyle name="p_DCF_VERA_VERA_Template2_orbitz ppa v1" xfId="9845"/>
    <cellStyle name="p_DCF_VERA_VERA_Template2_orbitz ppa v1 2" xfId="9846"/>
    <cellStyle name="p_DCF_VERA_VERA_Template2_orbitz ppa v1_Accum Amort" xfId="9847"/>
    <cellStyle name="p_DCF_VERA_VERA_Template2_orbitz ppa v1_Acquisitions - Other" xfId="9848"/>
    <cellStyle name="p_DCF_VERA_VERA_Template2_orbitz ppa v1_AMERICAS_Cash Flow Rollforward -Monthly-Mar-10" xfId="9849"/>
    <cellStyle name="p_DCF_VERA_VERA_Template2_orbitz ppa v1_AMERICAS_Cash Flow Rollforward -Monthly-Mar-10_Acquisitions - Other" xfId="9850"/>
    <cellStyle name="p_DCF_VERA_VERA_Template2_orbitz ppa v1_Cash Flow Quarterly Schedules" xfId="9851"/>
    <cellStyle name="p_DCF_VERA_VERA_Template2_orbitz ppa v1_Cash Flow Quarterly Schedules_Acquisitions - Other" xfId="9852"/>
    <cellStyle name="p_DCF_VERA_VERA_Template2_orbitz ppa v1_Goodwill" xfId="9853"/>
    <cellStyle name="p_DCF_VERA_VERA_Template2_orbitz ppa v1_Intangibles" xfId="9854"/>
    <cellStyle name="p_Draft-PPA-9-8-04, WACC Allocation and NTA at 11.0 percent pre-tax" xfId="9855"/>
    <cellStyle name="p_Draft-PPA-9-8-04, WACC Allocation and NTA at 11.0 percent pre-tax 2" xfId="9856"/>
    <cellStyle name="p_Draft-PPA-9-8-04, WACC Allocation and NTA at 11.0 percent pre-tax 2_Intangibles" xfId="9857"/>
    <cellStyle name="p_Draft-PPA-9-8-04, WACC Allocation and NTA at 11.0 percent pre-tax_Acquisitions - Other" xfId="9858"/>
    <cellStyle name="p_EQCOMP5" xfId="9859"/>
    <cellStyle name="p_EQCOMP5 2" xfId="9860"/>
    <cellStyle name="p_EQCOMP5 2_Intangibles" xfId="9861"/>
    <cellStyle name="p_EQCOMP5_Acquisitions - Other" xfId="9862"/>
    <cellStyle name="p_EQCOMP5_FINALGRA" xfId="9863"/>
    <cellStyle name="p_EQCOMP5_FINALGRA 2" xfId="9864"/>
    <cellStyle name="p_EQCOMP5_FINALGRA 2_Intangibles" xfId="9865"/>
    <cellStyle name="p_EQCOMP5_FINALGRA_Acquisitions - Other" xfId="9866"/>
    <cellStyle name="p_EQCOMP5_Model3" xfId="9867"/>
    <cellStyle name="p_EQCOMP5_Model3 2" xfId="9868"/>
    <cellStyle name="p_EQCOMP5_Model3_Accum Amort" xfId="9869"/>
    <cellStyle name="p_EQCOMP5_Model3_Acquisitions - Other" xfId="9870"/>
    <cellStyle name="p_EQCOMP5_Model3_AMERICAS_Cash Flow Rollforward -Monthly-Mar-10" xfId="9871"/>
    <cellStyle name="p_EQCOMP5_Model3_AMERICAS_Cash Flow Rollforward -Monthly-Mar-10_Acquisitions - Other" xfId="9872"/>
    <cellStyle name="p_EQCOMP5_Model3_Cash Flow Quarterly Schedules" xfId="9873"/>
    <cellStyle name="p_EQCOMP5_Model3_Cash Flow Quarterly Schedules_Acquisitions - Other" xfId="9874"/>
    <cellStyle name="p_EQCOMP5_Model3_Goodwill" xfId="9875"/>
    <cellStyle name="p_EQCOMP5_Model3_Intangibles" xfId="9876"/>
    <cellStyle name="p_EQCOMP5_MODEL8" xfId="9877"/>
    <cellStyle name="p_EQCOMP5_MODEL8 2" xfId="9878"/>
    <cellStyle name="p_EQCOMP5_MODEL8 2_Intangibles" xfId="9879"/>
    <cellStyle name="p_EQCOMP5_MODEL8_Acquisitions - Other" xfId="9880"/>
    <cellStyle name="p_EQCOMP5_tables2" xfId="9881"/>
    <cellStyle name="p_EQCOMP5_tables2 2" xfId="9882"/>
    <cellStyle name="p_EQCOMP5_tables2 2_Intangibles" xfId="9883"/>
    <cellStyle name="p_EQCOMP5_tables2_Acquisitions - Other" xfId="9884"/>
    <cellStyle name="p_Goodwill" xfId="9885"/>
    <cellStyle name="p_HYCOMPS5" xfId="9886"/>
    <cellStyle name="p_HYCOMPS5 2" xfId="9887"/>
    <cellStyle name="p_HYCOMPS5 2_Intangibles" xfId="9888"/>
    <cellStyle name="p_HYCOMPS5_Acquisitions - Other" xfId="9889"/>
    <cellStyle name="p_HYCOMPS5_FINALGRA" xfId="9890"/>
    <cellStyle name="p_HYCOMPS5_FINALGRA 2" xfId="9891"/>
    <cellStyle name="p_HYCOMPS5_FINALGRA 2_Intangibles" xfId="9892"/>
    <cellStyle name="p_HYCOMPS5_FINALGRA_Acquisitions - Other" xfId="9893"/>
    <cellStyle name="p_HYCOMPS5_Model3" xfId="9894"/>
    <cellStyle name="p_HYCOMPS5_Model3 2" xfId="9895"/>
    <cellStyle name="p_HYCOMPS5_Model3_Accum Amort" xfId="9896"/>
    <cellStyle name="p_HYCOMPS5_Model3_Acquisitions - Other" xfId="9897"/>
    <cellStyle name="p_HYCOMPS5_Model3_AMERICAS_Cash Flow Rollforward -Monthly-Mar-10" xfId="9898"/>
    <cellStyle name="p_HYCOMPS5_Model3_AMERICAS_Cash Flow Rollforward -Monthly-Mar-10_Acquisitions - Other" xfId="9899"/>
    <cellStyle name="p_HYCOMPS5_Model3_Cash Flow Quarterly Schedules" xfId="9900"/>
    <cellStyle name="p_HYCOMPS5_Model3_Cash Flow Quarterly Schedules_Acquisitions - Other" xfId="9901"/>
    <cellStyle name="p_HYCOMPS5_Model3_Goodwill" xfId="9902"/>
    <cellStyle name="p_HYCOMPS5_Model3_Intangibles" xfId="9903"/>
    <cellStyle name="p_HYCOMPS5_MODEL8" xfId="9904"/>
    <cellStyle name="p_HYCOMPS5_MODEL8 2" xfId="9905"/>
    <cellStyle name="p_HYCOMPS5_MODEL8 2_Intangibles" xfId="9906"/>
    <cellStyle name="p_HYCOMPS5_MODEL8_Acquisitions - Other" xfId="9907"/>
    <cellStyle name="p_HYCOMPS5_tables2" xfId="9908"/>
    <cellStyle name="p_HYCOMPS5_tables2 2" xfId="9909"/>
    <cellStyle name="p_HYCOMPS5_tables2 2_Intangibles" xfId="9910"/>
    <cellStyle name="p_HYCOMPS5_tables2_Acquisitions - Other" xfId="9911"/>
    <cellStyle name="p_Intangibles" xfId="9912"/>
    <cellStyle name="p_Model3" xfId="9913"/>
    <cellStyle name="p_Model3 2" xfId="9914"/>
    <cellStyle name="p_Model3_Accum Amort" xfId="9915"/>
    <cellStyle name="p_Model3_Acquisitions - Other" xfId="9916"/>
    <cellStyle name="p_Model3_AMERICAS_Cash Flow Rollforward -Monthly-Mar-10" xfId="9917"/>
    <cellStyle name="p_Model3_AMERICAS_Cash Flow Rollforward -Monthly-Mar-10_Acquisitions - Other" xfId="9918"/>
    <cellStyle name="p_Model3_Cash Flow Quarterly Schedules" xfId="9919"/>
    <cellStyle name="p_Model3_Cash Flow Quarterly Schedules_Acquisitions - Other" xfId="9920"/>
    <cellStyle name="p_Model3_Goodwill" xfId="9921"/>
    <cellStyle name="p_Model3_Intangibles" xfId="9922"/>
    <cellStyle name="p_NEWMOD5" xfId="9923"/>
    <cellStyle name="p_NEWMOD5 2" xfId="9924"/>
    <cellStyle name="p_NEWMOD5_Accum Amort" xfId="9925"/>
    <cellStyle name="p_NEWMOD5_Acquisitions - Other" xfId="9926"/>
    <cellStyle name="p_NEWMOD5_AMERICAS_Cash Flow Rollforward -Monthly-Mar-10" xfId="9927"/>
    <cellStyle name="p_NEWMOD5_AMERICAS_Cash Flow Rollforward -Monthly-Mar-10_Acquisitions - Other" xfId="9928"/>
    <cellStyle name="p_NEWMOD5_Cash Flow Quarterly Schedules" xfId="9929"/>
    <cellStyle name="p_NEWMOD5_Cash Flow Quarterly Schedules_Acquisitions - Other" xfId="9930"/>
    <cellStyle name="p_NEWMOD5_Goodwill" xfId="9931"/>
    <cellStyle name="p_NEWMOD5_Intangibles" xfId="9932"/>
    <cellStyle name="p_orbitz ppa v1" xfId="9933"/>
    <cellStyle name="p_orbitz ppa v1 2" xfId="9934"/>
    <cellStyle name="p_orbitz ppa v1 2_Intangibles" xfId="9935"/>
    <cellStyle name="p_orbitz ppa v1_Acquisitions - Other" xfId="9936"/>
    <cellStyle name="p_prucomps" xfId="9937"/>
    <cellStyle name="p_prucomps 2" xfId="9938"/>
    <cellStyle name="p_prucomps_Accum Amort" xfId="9939"/>
    <cellStyle name="p_prucomps_Acquisitions - Other" xfId="9940"/>
    <cellStyle name="p_prucomps_AMERICAS_Cash Flow Rollforward -Monthly-Mar-10" xfId="9941"/>
    <cellStyle name="p_prucomps_AMERICAS_Cash Flow Rollforward -Monthly-Mar-10_Acquisitions - Other" xfId="9942"/>
    <cellStyle name="p_prucomps_Cash Flow Quarterly Schedules" xfId="9943"/>
    <cellStyle name="p_prucomps_Cash Flow Quarterly Schedules_Acquisitions - Other" xfId="9944"/>
    <cellStyle name="p_prucomps_Goodwill" xfId="9945"/>
    <cellStyle name="p_prucomps_Intangibles" xfId="9946"/>
    <cellStyle name="p_RECON1" xfId="9947"/>
    <cellStyle name="p_RECON1 2" xfId="9948"/>
    <cellStyle name="p_RECON1_Accum Amort" xfId="9949"/>
    <cellStyle name="p_RECON1_Acquisitions - Other" xfId="9950"/>
    <cellStyle name="p_RECON1_AMERICAS_Cash Flow Rollforward -Monthly-Mar-10" xfId="9951"/>
    <cellStyle name="p_RECON1_AMERICAS_Cash Flow Rollforward -Monthly-Mar-10_Acquisitions - Other" xfId="9952"/>
    <cellStyle name="p_RECON1_Cash Flow Quarterly Schedules" xfId="9953"/>
    <cellStyle name="p_RECON1_Cash Flow Quarterly Schedules_Acquisitions - Other" xfId="9954"/>
    <cellStyle name="p_RECON1_Goodwill" xfId="9955"/>
    <cellStyle name="p_RECON1_Intangibles" xfId="9956"/>
    <cellStyle name="p_RECON1_Model3" xfId="9957"/>
    <cellStyle name="p_RECON1_Model3 2" xfId="9958"/>
    <cellStyle name="p_RECON1_Model3_Accum Amort" xfId="9959"/>
    <cellStyle name="p_RECON1_Model3_Acquisitions - Other" xfId="9960"/>
    <cellStyle name="p_RECON1_Model3_AMERICAS_Cash Flow Rollforward -Monthly-Mar-10" xfId="9961"/>
    <cellStyle name="p_RECON1_Model3_AMERICAS_Cash Flow Rollforward -Monthly-Mar-10_Acquisitions - Other" xfId="9962"/>
    <cellStyle name="p_RECON1_Model3_Cash Flow Quarterly Schedules" xfId="9963"/>
    <cellStyle name="p_RECON1_Model3_Cash Flow Quarterly Schedules_Acquisitions - Other" xfId="9964"/>
    <cellStyle name="p_RECON1_Model3_Goodwill" xfId="9965"/>
    <cellStyle name="p_RECON1_Model3_Intangibles" xfId="9966"/>
    <cellStyle name="p_TABLES" xfId="9967"/>
    <cellStyle name="p_TABLES 2" xfId="9968"/>
    <cellStyle name="p_TABLES_Accum Amort" xfId="9969"/>
    <cellStyle name="p_TABLES_Acquisitions - Other" xfId="9970"/>
    <cellStyle name="p_TABLES_AMERICAS_Cash Flow Rollforward -Monthly-Mar-10" xfId="9971"/>
    <cellStyle name="p_TABLES_AMERICAS_Cash Flow Rollforward -Monthly-Mar-10_Acquisitions - Other" xfId="9972"/>
    <cellStyle name="p_TABLES_Cash Flow Quarterly Schedules" xfId="9973"/>
    <cellStyle name="p_TABLES_Cash Flow Quarterly Schedules_Acquisitions - Other" xfId="9974"/>
    <cellStyle name="p_TABLES_Goodwill" xfId="9975"/>
    <cellStyle name="p_TABLES_Intangibles" xfId="9976"/>
    <cellStyle name="p_TABLES_Model3" xfId="9977"/>
    <cellStyle name="p_TABLES_Model3 2" xfId="9978"/>
    <cellStyle name="p_TABLES_Model3_Accum Amort" xfId="9979"/>
    <cellStyle name="p_TABLES_Model3_Acquisitions - Other" xfId="9980"/>
    <cellStyle name="p_TABLES_Model3_AMERICAS_Cash Flow Rollforward -Monthly-Mar-10" xfId="9981"/>
    <cellStyle name="p_TABLES_Model3_AMERICAS_Cash Flow Rollforward -Monthly-Mar-10_Acquisitions - Other" xfId="9982"/>
    <cellStyle name="p_TABLES_Model3_Cash Flow Quarterly Schedules" xfId="9983"/>
    <cellStyle name="p_TABLES_Model3_Cash Flow Quarterly Schedules_Acquisitions - Other" xfId="9984"/>
    <cellStyle name="p_TABLES_Model3_Goodwill" xfId="9985"/>
    <cellStyle name="p_TABLES_Model3_Intangibles" xfId="9986"/>
    <cellStyle name="p_Template2" xfId="9987"/>
    <cellStyle name="p_Template2 2" xfId="9988"/>
    <cellStyle name="p_Template2 2_Intangibles" xfId="9989"/>
    <cellStyle name="p_Template2_1" xfId="9990"/>
    <cellStyle name="p_Template2_1 2" xfId="9991"/>
    <cellStyle name="p_Template2_1_Accum Amort" xfId="9992"/>
    <cellStyle name="p_Template2_1_Acquisitions - Other" xfId="9993"/>
    <cellStyle name="p_Template2_1_AMERICAS_Cash Flow Rollforward -Monthly-Mar-10" xfId="9994"/>
    <cellStyle name="p_Template2_1_AMERICAS_Cash Flow Rollforward -Monthly-Mar-10_Acquisitions - Other" xfId="9995"/>
    <cellStyle name="p_Template2_1_Cash Flow Quarterly Schedules" xfId="9996"/>
    <cellStyle name="p_Template2_1_Cash Flow Quarterly Schedules_Acquisitions - Other" xfId="9997"/>
    <cellStyle name="p_Template2_1_Goodwill" xfId="9998"/>
    <cellStyle name="p_Template2_1_Intangibles" xfId="9999"/>
    <cellStyle name="p_Template2_Acquisitions - Other" xfId="10000"/>
    <cellStyle name="p_Template2_orbitz ppa v1" xfId="10001"/>
    <cellStyle name="p_Template2_orbitz ppa v1 2" xfId="10002"/>
    <cellStyle name="p_Template2_orbitz ppa v1 2_Intangibles" xfId="10003"/>
    <cellStyle name="p_Template2_orbitz ppa v1_Acquisitions - Other" xfId="10004"/>
    <cellStyle name="p_VERA" xfId="10005"/>
    <cellStyle name="p_VERA 2" xfId="10006"/>
    <cellStyle name="p_VERA_1" xfId="10007"/>
    <cellStyle name="p_VERA_1 2" xfId="10008"/>
    <cellStyle name="p_VERA_1 2_Intangibles" xfId="10009"/>
    <cellStyle name="p_VERA_1_Acquisitions - Other" xfId="10010"/>
    <cellStyle name="p_VERA_1_orbitz ppa v1" xfId="10011"/>
    <cellStyle name="p_VERA_1_orbitz ppa v1 2" xfId="10012"/>
    <cellStyle name="p_VERA_1_orbitz ppa v1 2_Intangibles" xfId="10013"/>
    <cellStyle name="p_VERA_1_orbitz ppa v1_Acquisitions - Other" xfId="10014"/>
    <cellStyle name="p_VERA_1_Template2" xfId="10015"/>
    <cellStyle name="p_VERA_1_Template2 2" xfId="10016"/>
    <cellStyle name="p_VERA_1_Template2_Accum Amort" xfId="10017"/>
    <cellStyle name="p_VERA_1_Template2_Acquisitions - Other" xfId="10018"/>
    <cellStyle name="p_VERA_1_Template2_AMERICAS_Cash Flow Rollforward -Monthly-Mar-10" xfId="10019"/>
    <cellStyle name="p_VERA_1_Template2_AMERICAS_Cash Flow Rollforward -Monthly-Mar-10_Acquisitions - Other" xfId="10020"/>
    <cellStyle name="p_VERA_1_Template2_Cash Flow Quarterly Schedules" xfId="10021"/>
    <cellStyle name="p_VERA_1_Template2_Cash Flow Quarterly Schedules_Acquisitions - Other" xfId="10022"/>
    <cellStyle name="p_VERA_1_Template2_Goodwill" xfId="10023"/>
    <cellStyle name="p_VERA_1_Template2_Intangibles" xfId="10024"/>
    <cellStyle name="p_VERA_Accum Amort" xfId="10025"/>
    <cellStyle name="p_VERA_Acquisitions - Other" xfId="10026"/>
    <cellStyle name="p_VERA_AMERICAS_Cash Flow Rollforward -Monthly-Mar-10" xfId="10027"/>
    <cellStyle name="p_VERA_AMERICAS_Cash Flow Rollforward -Monthly-Mar-10_Acquisitions - Other" xfId="10028"/>
    <cellStyle name="p_VERA_Cash Flow Quarterly Schedules" xfId="10029"/>
    <cellStyle name="p_VERA_Cash Flow Quarterly Schedules_Acquisitions - Other" xfId="10030"/>
    <cellStyle name="p_VERA_Draft-PPA-9-8-04, WACC Allocation and NTA at 11.0 percent pre-tax" xfId="10031"/>
    <cellStyle name="p_VERA_Draft-PPA-9-8-04, WACC Allocation and NTA at 11.0 percent pre-tax 2" xfId="10032"/>
    <cellStyle name="p_VERA_Draft-PPA-9-8-04, WACC Allocation and NTA at 11.0 percent pre-tax 2_Intangibles" xfId="10033"/>
    <cellStyle name="p_VERA_Draft-PPA-9-8-04, WACC Allocation and NTA at 11.0 percent pre-tax_Acquisitions - Other" xfId="10034"/>
    <cellStyle name="p_VERA_Goodwill" xfId="10035"/>
    <cellStyle name="p_VERA_Intangibles" xfId="10036"/>
    <cellStyle name="p_VERA_Model3" xfId="10037"/>
    <cellStyle name="p_VERA_Model3 2" xfId="10038"/>
    <cellStyle name="p_VERA_Model3_Accum Amort" xfId="10039"/>
    <cellStyle name="p_VERA_Model3_Acquisitions - Other" xfId="10040"/>
    <cellStyle name="p_VERA_Model3_AMERICAS_Cash Flow Rollforward -Monthly-Mar-10" xfId="10041"/>
    <cellStyle name="p_VERA_Model3_AMERICAS_Cash Flow Rollforward -Monthly-Mar-10_Acquisitions - Other" xfId="10042"/>
    <cellStyle name="p_VERA_Model3_Cash Flow Quarterly Schedules" xfId="10043"/>
    <cellStyle name="p_VERA_Model3_Cash Flow Quarterly Schedules_Acquisitions - Other" xfId="10044"/>
    <cellStyle name="p_VERA_Model3_Goodwill" xfId="10045"/>
    <cellStyle name="p_VERA_Model3_Intangibles" xfId="10046"/>
    <cellStyle name="p_VERA_orbitz ppa v1" xfId="10047"/>
    <cellStyle name="p_VERA_orbitz ppa v1 2" xfId="10048"/>
    <cellStyle name="p_VERA_orbitz ppa v1 2_Intangibles" xfId="10049"/>
    <cellStyle name="p_VERA_orbitz ppa v1_Acquisitions - Other" xfId="10050"/>
    <cellStyle name="p_VERA_Template2" xfId="10051"/>
    <cellStyle name="p_VERA_Template2 2" xfId="10052"/>
    <cellStyle name="p_VERA_Template2 2_Intangibles" xfId="10053"/>
    <cellStyle name="p_VERA_Template2_Acquisitions - Other" xfId="10054"/>
    <cellStyle name="p_VERA_Template2_orbitz ppa v1" xfId="10055"/>
    <cellStyle name="p_VERA_Template2_orbitz ppa v1 2" xfId="10056"/>
    <cellStyle name="p_VERA_Template2_orbitz ppa v1_Accum Amort" xfId="10057"/>
    <cellStyle name="p_VERA_Template2_orbitz ppa v1_Acquisitions - Other" xfId="10058"/>
    <cellStyle name="p_VERA_Template2_orbitz ppa v1_AMERICAS_Cash Flow Rollforward -Monthly-Mar-10" xfId="10059"/>
    <cellStyle name="p_VERA_Template2_orbitz ppa v1_AMERICAS_Cash Flow Rollforward -Monthly-Mar-10_Acquisitions - Other" xfId="10060"/>
    <cellStyle name="p_VERA_Template2_orbitz ppa v1_Cash Flow Quarterly Schedules" xfId="10061"/>
    <cellStyle name="p_VERA_Template2_orbitz ppa v1_Cash Flow Quarterly Schedules_Acquisitions - Other" xfId="10062"/>
    <cellStyle name="p_VERA_Template2_orbitz ppa v1_Goodwill" xfId="10063"/>
    <cellStyle name="p_VERA_Template2_orbitz ppa v1_Intangibles" xfId="10064"/>
    <cellStyle name="p_VERA_VERA" xfId="10065"/>
    <cellStyle name="p_VERA_VERA 2" xfId="10066"/>
    <cellStyle name="p_VERA_VERA 2_Intangibles" xfId="10067"/>
    <cellStyle name="p_VERA_VERA_1" xfId="10068"/>
    <cellStyle name="p_VERA_VERA_1 2" xfId="10069"/>
    <cellStyle name="p_VERA_VERA_1_Accum Amort" xfId="10070"/>
    <cellStyle name="p_VERA_VERA_1_Acquisitions - Other" xfId="10071"/>
    <cellStyle name="p_VERA_VERA_1_AMERICAS_Cash Flow Rollforward -Monthly-Mar-10" xfId="10072"/>
    <cellStyle name="p_VERA_VERA_1_AMERICAS_Cash Flow Rollforward -Monthly-Mar-10_Acquisitions - Other" xfId="10073"/>
    <cellStyle name="p_VERA_VERA_1_Cash Flow Quarterly Schedules" xfId="10074"/>
    <cellStyle name="p_VERA_VERA_1_Cash Flow Quarterly Schedules_Acquisitions - Other" xfId="10075"/>
    <cellStyle name="p_VERA_VERA_1_Goodwill" xfId="10076"/>
    <cellStyle name="p_VERA_VERA_1_Intangibles" xfId="10077"/>
    <cellStyle name="p_VERA_VERA_Acquisitions - Other" xfId="10078"/>
    <cellStyle name="p_VERA_VERA_orbitz ppa v1" xfId="10079"/>
    <cellStyle name="p_VERA_VERA_orbitz ppa v1 2" xfId="10080"/>
    <cellStyle name="p_VERA_VERA_orbitz ppa v1 2_Intangibles" xfId="10081"/>
    <cellStyle name="p_VERA_VERA_orbitz ppa v1_Acquisitions - Other" xfId="10082"/>
    <cellStyle name="p_VERA_VERA_Template2" xfId="10083"/>
    <cellStyle name="p_VERA_VERA_Template2 2" xfId="10084"/>
    <cellStyle name="p_VERA_VERA_Template2 2_Intangibles" xfId="10085"/>
    <cellStyle name="p_VERA_VERA_Template2_Acquisitions - Other" xfId="10086"/>
    <cellStyle name="p_VERA_VERA_Template2_orbitz ppa v1" xfId="10087"/>
    <cellStyle name="p_VERA_VERA_Template2_orbitz ppa v1 2" xfId="10088"/>
    <cellStyle name="p_VERA_VERA_Template2_orbitz ppa v1_Accum Amort" xfId="10089"/>
    <cellStyle name="p_VERA_VERA_Template2_orbitz ppa v1_Acquisitions - Other" xfId="10090"/>
    <cellStyle name="p_VERA_VERA_Template2_orbitz ppa v1_AMERICAS_Cash Flow Rollforward -Monthly-Mar-10" xfId="10091"/>
    <cellStyle name="p_VERA_VERA_Template2_orbitz ppa v1_AMERICAS_Cash Flow Rollforward -Monthly-Mar-10_Acquisitions - Other" xfId="10092"/>
    <cellStyle name="p_VERA_VERA_Template2_orbitz ppa v1_Cash Flow Quarterly Schedules" xfId="10093"/>
    <cellStyle name="p_VERA_VERA_Template2_orbitz ppa v1_Cash Flow Quarterly Schedules_Acquisitions - Other" xfId="10094"/>
    <cellStyle name="p_VERA_VERA_Template2_orbitz ppa v1_Goodwill" xfId="10095"/>
    <cellStyle name="p_VERA_VERA_Template2_orbitz ppa v1_Intangibles" xfId="10096"/>
    <cellStyle name="Page Heading 12pt" xfId="10097"/>
    <cellStyle name="Page Heading 12pt 2" xfId="10098"/>
    <cellStyle name="Page Heading 12pt w/line" xfId="10099"/>
    <cellStyle name="Page Heading 12pt w/line 2" xfId="10100"/>
    <cellStyle name="Page Heading 12pt w/line_Accum Amort" xfId="10101"/>
    <cellStyle name="Page Heading 12pt_Accum Amort" xfId="10102"/>
    <cellStyle name="Page Heading 14pt" xfId="10103"/>
    <cellStyle name="Page Heading Large" xfId="10104"/>
    <cellStyle name="Page Heading Small" xfId="10105"/>
    <cellStyle name="Page Number" xfId="10106"/>
    <cellStyle name="Page_Header" xfId="10107"/>
    <cellStyle name="PageSubTitle" xfId="10108"/>
    <cellStyle name="PageTitle" xfId="10109"/>
    <cellStyle name="Pattern" xfId="10110"/>
    <cellStyle name="pb_page_heading_LS" xfId="10111"/>
    <cellStyle name="pc1" xfId="10112"/>
    <cellStyle name="pc1 2" xfId="10113"/>
    <cellStyle name="pc1_Acquisitions - Other" xfId="10114"/>
    <cellStyle name="pcent" xfId="10115"/>
    <cellStyle name="pct_sub" xfId="10116"/>
    <cellStyle name="pe" xfId="10117"/>
    <cellStyle name="pe 2" xfId="10118"/>
    <cellStyle name="pe_Acquisitions - Other" xfId="10119"/>
    <cellStyle name="PEG" xfId="10120"/>
    <cellStyle name="Pence" xfId="10121"/>
    <cellStyle name="Pence 2" xfId="10122"/>
    <cellStyle name="Pence_Acquisitions - Other" xfId="10123"/>
    <cellStyle name="per.style" xfId="10124"/>
    <cellStyle name="Percen - Style5" xfId="10125"/>
    <cellStyle name="Percent" xfId="11111" builtinId="5"/>
    <cellStyle name="Percent %" xfId="10126"/>
    <cellStyle name="Percent % 2" xfId="10127"/>
    <cellStyle name="Percent % Long Underline" xfId="10128"/>
    <cellStyle name="Percent % Long Underline 2" xfId="10129"/>
    <cellStyle name="Percent % Long Underline_Acquisitions - Other" xfId="10130"/>
    <cellStyle name="Percent %_Acquisitions - Other" xfId="10131"/>
    <cellStyle name="Percent (0)" xfId="10132"/>
    <cellStyle name="Percent (0) 2" xfId="10133"/>
    <cellStyle name="Percent (0)_Acquisitions - Other" xfId="10134"/>
    <cellStyle name="Percent (1)" xfId="10135"/>
    <cellStyle name="Percent [.0]" xfId="10136"/>
    <cellStyle name="Percent [.0] 2" xfId="10137"/>
    <cellStyle name="Percent [.0]_Acquisitions - Other" xfId="10138"/>
    <cellStyle name="Percent [0]" xfId="10139"/>
    <cellStyle name="Percent [00]" xfId="10140"/>
    <cellStyle name="Percent [00] 2" xfId="10141"/>
    <cellStyle name="Percent [00]_Acquisitions - Other" xfId="10142"/>
    <cellStyle name="Percent [1]" xfId="10143"/>
    <cellStyle name="Percent [2]" xfId="10144"/>
    <cellStyle name="Percent [2] 2" xfId="10145"/>
    <cellStyle name="Percent [2]_Acquisitions - Other" xfId="10146"/>
    <cellStyle name="Percent 0.0%" xfId="10147"/>
    <cellStyle name="Percent 0.0% 2" xfId="10148"/>
    <cellStyle name="Percent 0.0% Long Underline" xfId="10149"/>
    <cellStyle name="Percent 0.0% Long Underline 2" xfId="10150"/>
    <cellStyle name="Percent 0.0% Long Underline_Acquisitions - Other" xfId="10151"/>
    <cellStyle name="Percent 0.0%_Acquisitions - Other" xfId="10152"/>
    <cellStyle name="Percent 0.00%" xfId="10153"/>
    <cellStyle name="Percent 0.00% 2" xfId="10154"/>
    <cellStyle name="Percent 0.00% Long Underline" xfId="10155"/>
    <cellStyle name="Percent 0.00% Long Underline 2" xfId="10156"/>
    <cellStyle name="Percent 0.00% Long Underline_Acquisitions - Other" xfId="10157"/>
    <cellStyle name="Percent 0.00%_Acquisitions - Other" xfId="10158"/>
    <cellStyle name="Percent 0.000%" xfId="10159"/>
    <cellStyle name="Percent 0.000% 2" xfId="10160"/>
    <cellStyle name="Percent 0.000% Long Underline" xfId="10161"/>
    <cellStyle name="Percent 0.000% Long Underline 2" xfId="10162"/>
    <cellStyle name="Percent 0.000% Long Underline_Acquisitions - Other" xfId="10163"/>
    <cellStyle name="Percent 0.000%_Acquisitions - Other" xfId="10164"/>
    <cellStyle name="Percent 0.0000%" xfId="10165"/>
    <cellStyle name="Percent 0.0000% 2" xfId="10166"/>
    <cellStyle name="Percent 0.0000% Long Underline" xfId="10167"/>
    <cellStyle name="Percent 0.0000% Long Underline 2" xfId="10168"/>
    <cellStyle name="Percent 0.0000% Long Underline_Acquisitions - Other" xfId="10169"/>
    <cellStyle name="Percent 0.0000%_Acquisitions - Other" xfId="10170"/>
    <cellStyle name="Percent 2" xfId="10171"/>
    <cellStyle name="Percent Comma" xfId="10172"/>
    <cellStyle name="Percent Comma 2" xfId="10173"/>
    <cellStyle name="Percent Comma_Acquisitions - Other" xfId="10174"/>
    <cellStyle name="Percent Hard" xfId="10175"/>
    <cellStyle name="Percent Hard 2" xfId="10176"/>
    <cellStyle name="Percent Hard_Acquisitions - Other" xfId="10177"/>
    <cellStyle name="Percent Input" xfId="10178"/>
    <cellStyle name="Percent Input 2" xfId="10179"/>
    <cellStyle name="Percent Input_Accum Amort" xfId="10180"/>
    <cellStyle name="Percent*" xfId="10181"/>
    <cellStyle name="Percent* 2" xfId="10182"/>
    <cellStyle name="Percent*_Acquisitions - Other" xfId="10183"/>
    <cellStyle name="Percent1" xfId="10184"/>
    <cellStyle name="Percent2" xfId="10185"/>
    <cellStyle name="Percentage" xfId="10186"/>
    <cellStyle name="Percentage 2" xfId="10187"/>
    <cellStyle name="Percentage_Acquisitions - Other" xfId="10188"/>
    <cellStyle name="PercentDash0" xfId="10189"/>
    <cellStyle name="PercentNoDash" xfId="10190"/>
    <cellStyle name="PercentText1" xfId="10191"/>
    <cellStyle name="PercentText2" xfId="10192"/>
    <cellStyle name="Period" xfId="10193"/>
    <cellStyle name="Period 2" xfId="10194"/>
    <cellStyle name="Period_Acquisitions - Other" xfId="10195"/>
    <cellStyle name="Periods" xfId="10196"/>
    <cellStyle name="Perlong" xfId="10197"/>
    <cellStyle name="PillarData" xfId="10198"/>
    <cellStyle name="PillarData 2" xfId="10199"/>
    <cellStyle name="PillarData 3" xfId="10200"/>
    <cellStyle name="PillarData_Accum Amort" xfId="10201"/>
    <cellStyle name="PillarHeading" xfId="10202"/>
    <cellStyle name="PillarText" xfId="10203"/>
    <cellStyle name="PillarText 2" xfId="10204"/>
    <cellStyle name="PillarText 3" xfId="10205"/>
    <cellStyle name="PillarText_Accum Amort" xfId="10206"/>
    <cellStyle name="PillarTotal" xfId="10207"/>
    <cellStyle name="Porcentagem_06'97 " xfId="10208"/>
    <cellStyle name="Porcentual_C.M. MELBA - DUQ SUELTO" xfId="10209"/>
    <cellStyle name="pound" xfId="10210"/>
    <cellStyle name="pound 2" xfId="10211"/>
    <cellStyle name="pound_Goodwill" xfId="10212"/>
    <cellStyle name="Precent" xfId="10213"/>
    <cellStyle name="PrePop Currency (0)" xfId="10214"/>
    <cellStyle name="PrePop Currency (0) 2" xfId="10215"/>
    <cellStyle name="PrePop Currency (0)_Acquisitions - Other" xfId="10216"/>
    <cellStyle name="PrePop Currency (2)" xfId="10217"/>
    <cellStyle name="PrePop Units (0)" xfId="10218"/>
    <cellStyle name="PrePop Units (0) 2" xfId="10219"/>
    <cellStyle name="PrePop Units (0)_Acquisitions - Other" xfId="10220"/>
    <cellStyle name="PrePop Units (1)" xfId="10221"/>
    <cellStyle name="PrePop Units (2)" xfId="10222"/>
    <cellStyle name="price" xfId="10223"/>
    <cellStyle name="price 10" xfId="10224"/>
    <cellStyle name="price 10 2" xfId="10225"/>
    <cellStyle name="price 11" xfId="10226"/>
    <cellStyle name="price 12" xfId="10227"/>
    <cellStyle name="price 2" xfId="10228"/>
    <cellStyle name="price 2 2" xfId="10229"/>
    <cellStyle name="price 2_Goodwill" xfId="10230"/>
    <cellStyle name="price 3" xfId="10231"/>
    <cellStyle name="price 3 2" xfId="10232"/>
    <cellStyle name="price 3_Goodwill" xfId="10233"/>
    <cellStyle name="price 4" xfId="10234"/>
    <cellStyle name="price 4 2" xfId="10235"/>
    <cellStyle name="price 4_Goodwill" xfId="10236"/>
    <cellStyle name="price 5" xfId="10237"/>
    <cellStyle name="price 5 2" xfId="10238"/>
    <cellStyle name="price 5_Goodwill" xfId="10239"/>
    <cellStyle name="price 6" xfId="10240"/>
    <cellStyle name="price 7" xfId="10241"/>
    <cellStyle name="price 8" xfId="10242"/>
    <cellStyle name="price 9" xfId="10243"/>
    <cellStyle name="price_Accum Amort" xfId="10244"/>
    <cellStyle name="Private" xfId="10245"/>
    <cellStyle name="Private 2" xfId="10246"/>
    <cellStyle name="Private 2 2" xfId="10247"/>
    <cellStyle name="Private 2_Goodwill" xfId="10248"/>
    <cellStyle name="Private 3" xfId="10249"/>
    <cellStyle name="Private 3 2" xfId="10250"/>
    <cellStyle name="Private 3_Goodwill" xfId="10251"/>
    <cellStyle name="Private 4" xfId="10252"/>
    <cellStyle name="Private 4 2" xfId="10253"/>
    <cellStyle name="Private 4_Goodwill" xfId="10254"/>
    <cellStyle name="Private 5" xfId="10255"/>
    <cellStyle name="Private 6" xfId="10256"/>
    <cellStyle name="Private 7" xfId="10257"/>
    <cellStyle name="Private 8" xfId="10258"/>
    <cellStyle name="Private 9" xfId="10259"/>
    <cellStyle name="Private_Accum Amort" xfId="10260"/>
    <cellStyle name="Private1" xfId="10261"/>
    <cellStyle name="Procent 2" xfId="10262"/>
    <cellStyle name="Product Header" xfId="10263"/>
    <cellStyle name="PROJECTION" xfId="10264"/>
    <cellStyle name="Prozent 2" xfId="10265"/>
    <cellStyle name="PSChar" xfId="10266"/>
    <cellStyle name="PSDate" xfId="10267"/>
    <cellStyle name="PSDec" xfId="10268"/>
    <cellStyle name="PSHeading" xfId="10269"/>
    <cellStyle name="PSInt" xfId="10270"/>
    <cellStyle name="PSSpacer" xfId="10271"/>
    <cellStyle name="q" xfId="10272"/>
    <cellStyle name="q_4+8 w Galileo" xfId="10273"/>
    <cellStyle name="q_4+8 w Galileo 2" xfId="10274"/>
    <cellStyle name="q_4+8 w Galileo 2_Intangibles" xfId="10275"/>
    <cellStyle name="q_4+8 w Galileo_Acquisitions - Other" xfId="10276"/>
    <cellStyle name="q_4+8 w Galileo_orbitz ppa v1" xfId="10277"/>
    <cellStyle name="q_4+8 w Galileo_orbitz ppa v1 2" xfId="10278"/>
    <cellStyle name="q_4+8 w Galileo_orbitz ppa v1 2_Intangibles" xfId="10279"/>
    <cellStyle name="q_4+8 w Galileo_orbitz ppa v1_Acquisitions - Other" xfId="10280"/>
    <cellStyle name="q_4+8 w Galileo_Rec - Various Accruals" xfId="10281"/>
    <cellStyle name="q_4+8 w Galileo_Rec - Various Accruals 2" xfId="10282"/>
    <cellStyle name="q_4+8 w Galileo_Rec - Various Accruals 2_Intangibles" xfId="10283"/>
    <cellStyle name="q_4+8 w Galileo_Rec - Various Accruals_Acquisitions - Other" xfId="10284"/>
    <cellStyle name="q_4+8_Drivers" xfId="10285"/>
    <cellStyle name="q_4+8_Drivers_Acquisitions - Other" xfId="10286"/>
    <cellStyle name="q_Acquisitions - Other" xfId="10287"/>
    <cellStyle name="q_Book1" xfId="10288"/>
    <cellStyle name="q_Book1 2" xfId="10289"/>
    <cellStyle name="q_Book1_Accum Amort" xfId="10290"/>
    <cellStyle name="q_Book1_Acquisitions - Other" xfId="10291"/>
    <cellStyle name="q_Book1_Cash Flow Quarterly Schedules" xfId="10292"/>
    <cellStyle name="q_Book1_Cash Flow Quarterly Schedules_Acquisitions - Other" xfId="10293"/>
    <cellStyle name="q_Book1_Goodwill" xfId="10294"/>
    <cellStyle name="q_Book1_Intangibles" xfId="10295"/>
    <cellStyle name="q_Cendant Corp Submission" xfId="10296"/>
    <cellStyle name="q_Cendant Corp Submission_Acquisitions - Other" xfId="10297"/>
    <cellStyle name="q_CTI Commentary" xfId="10298"/>
    <cellStyle name="q_CTI Commentary_Acquisitions - Other" xfId="10299"/>
    <cellStyle name="q_CTIX Commentary" xfId="10300"/>
    <cellStyle name="q_CTIX Commentary_Acquisitions - Other" xfId="10301"/>
    <cellStyle name="q_Lodging Full Year 4+8" xfId="10302"/>
    <cellStyle name="q_Lodging Full Year 4+8_Acquisitions - Other" xfId="10303"/>
    <cellStyle name="q_Neat Full Year 4+8" xfId="10304"/>
    <cellStyle name="q_Neat Full Year 4+8_Acquisitions - Other" xfId="10305"/>
    <cellStyle name="q_R&amp;O" xfId="10306"/>
    <cellStyle name="q_R&amp;O 2" xfId="10307"/>
    <cellStyle name="q_R&amp;O 2_Intangibles" xfId="10308"/>
    <cellStyle name="q_R&amp;O_Acquisitions - Other" xfId="10309"/>
    <cellStyle name="q_R&amp;O_Book1" xfId="10310"/>
    <cellStyle name="q_R&amp;O_Book1 2" xfId="10311"/>
    <cellStyle name="q_R&amp;O_Book1 2_Intangibles" xfId="10312"/>
    <cellStyle name="q_R&amp;O_Book1_Acquisitions - Other" xfId="10313"/>
    <cellStyle name="q_R&amp;O_Book1_orbitz ppa v1" xfId="10314"/>
    <cellStyle name="q_R&amp;O_Book1_orbitz ppa v1 2" xfId="10315"/>
    <cellStyle name="q_R&amp;O_Book1_orbitz ppa v1 2_Intangibles" xfId="10316"/>
    <cellStyle name="q_R&amp;O_Book1_orbitz ppa v1_Acquisitions - Other" xfId="10317"/>
    <cellStyle name="q_R&amp;O_orbitz ppa v1" xfId="10318"/>
    <cellStyle name="q_R&amp;O_orbitz ppa v1 2" xfId="10319"/>
    <cellStyle name="q_R&amp;O_orbitz ppa v1 2_Intangibles" xfId="10320"/>
    <cellStyle name="q_R&amp;O_orbitz ppa v1_Acquisitions - Other" xfId="10321"/>
    <cellStyle name="q_R&amp;O_Rec - Various Accruals" xfId="10322"/>
    <cellStyle name="q_R&amp;O_Rec - Various Accruals 2" xfId="10323"/>
    <cellStyle name="q_R&amp;O_Rec - Various Accruals 2_Intangibles" xfId="10324"/>
    <cellStyle name="q_R&amp;O_Rec - Various Accruals_Acquisitions - Other" xfId="10325"/>
    <cellStyle name="q_RTS 2004 Qtrly R&amp;O" xfId="10326"/>
    <cellStyle name="q_RTS 2004 Qtrly R&amp;O 2" xfId="10327"/>
    <cellStyle name="q_RTS 2004 Qtrly R&amp;O 2_Intangibles" xfId="10328"/>
    <cellStyle name="q_RTS 2004 Qtrly R&amp;O_Acquisitions - Other" xfId="10329"/>
    <cellStyle name="q_RTS 2004 Qtrly R&amp;O_Book1" xfId="10330"/>
    <cellStyle name="q_RTS 2004 Qtrly R&amp;O_Book1 2" xfId="10331"/>
    <cellStyle name="q_RTS 2004 Qtrly R&amp;O_Book1 2_Intangibles" xfId="10332"/>
    <cellStyle name="q_RTS 2004 Qtrly R&amp;O_Book1_Acquisitions - Other" xfId="10333"/>
    <cellStyle name="q_RTS 2004 Qtrly R&amp;O_Book1_orbitz ppa v1" xfId="10334"/>
    <cellStyle name="q_RTS 2004 Qtrly R&amp;O_Book1_orbitz ppa v1 2" xfId="10335"/>
    <cellStyle name="q_RTS 2004 Qtrly R&amp;O_Book1_orbitz ppa v1 2_Intangibles" xfId="10336"/>
    <cellStyle name="q_RTS 2004 Qtrly R&amp;O_Book1_orbitz ppa v1_Acquisitions - Other" xfId="10337"/>
    <cellStyle name="q_RTS 2004 Qtrly R&amp;O_orbitz ppa v1" xfId="10338"/>
    <cellStyle name="q_RTS 2004 Qtrly R&amp;O_orbitz ppa v1 2" xfId="10339"/>
    <cellStyle name="q_RTS 2004 Qtrly R&amp;O_orbitz ppa v1 2_Intangibles" xfId="10340"/>
    <cellStyle name="q_RTS 2004 Qtrly R&amp;O_orbitz ppa v1_Acquisitions - Other" xfId="10341"/>
    <cellStyle name="q_RTS 2004 Qtrly R&amp;O_Rec - Various Accruals" xfId="10342"/>
    <cellStyle name="q_RTS 2004 Qtrly R&amp;O_Rec - Various Accruals 2" xfId="10343"/>
    <cellStyle name="q_RTS 2004 Qtrly R&amp;O_Rec - Various Accruals 2_Intangibles" xfId="10344"/>
    <cellStyle name="q_RTS 2004 Qtrly R&amp;O_Rec - Various Accruals_Acquisitions - Other" xfId="10345"/>
    <cellStyle name="q_RTS 48 Drivers" xfId="10346"/>
    <cellStyle name="q_RTS 48 Drivers_Acquisitions - Other" xfId="10347"/>
    <cellStyle name="q_Synergies v21" xfId="10348"/>
    <cellStyle name="q_Synergies v21 2" xfId="10349"/>
    <cellStyle name="q_Synergies v21_Accum Amort" xfId="10350"/>
    <cellStyle name="q_Synergies v21_Acquisitions - Other" xfId="10351"/>
    <cellStyle name="q_Synergies v21_Cash Flow Quarterly Schedules" xfId="10352"/>
    <cellStyle name="q_Synergies v21_Cash Flow Quarterly Schedules_Acquisitions - Other" xfId="10353"/>
    <cellStyle name="q_Synergies v21_Goodwill" xfId="10354"/>
    <cellStyle name="q_Synergies v21_Intangibles" xfId="10355"/>
    <cellStyle name="QEPS-h" xfId="10356"/>
    <cellStyle name="QEPS-H1" xfId="10357"/>
    <cellStyle name="qRange" xfId="10358"/>
    <cellStyle name="qRange 2" xfId="10359"/>
    <cellStyle name="qRange_Acquisitions - Other" xfId="10360"/>
    <cellStyle name="QvB" xfId="10361"/>
    <cellStyle name="QvB 2" xfId="10362"/>
    <cellStyle name="r" xfId="10363"/>
    <cellStyle name="r 2" xfId="10364"/>
    <cellStyle name="r_Accum Amort" xfId="10365"/>
    <cellStyle name="r_Acquisitions - Other" xfId="10366"/>
    <cellStyle name="r_AMERICAS_Cash Flow Rollforward -Monthly-Mar-10" xfId="10367"/>
    <cellStyle name="r_AMERICAS_Cash Flow Rollforward -Monthly-Mar-10_Acquisitions - Other" xfId="10368"/>
    <cellStyle name="r_AMERICAS_Cash Flow Rollforward -Monthly-Mar-10_Goodwill" xfId="10369"/>
    <cellStyle name="r_Cash Flow Quarterly Schedules" xfId="10370"/>
    <cellStyle name="r_Cash Flow Quarterly Schedules_Acquisitions - Other" xfId="10371"/>
    <cellStyle name="r_Cash Flow Quarterly Schedules_Goodwill" xfId="10372"/>
    <cellStyle name="r_Genesys-Model.05.08.02" xfId="10373"/>
    <cellStyle name="r_Genesys-Model.05.08.02 2" xfId="10374"/>
    <cellStyle name="r_Genesys-Model.05.08.02_Accum Amort" xfId="10375"/>
    <cellStyle name="r_Genesys-Model.05.08.02_Acquisitions - Other" xfId="10376"/>
    <cellStyle name="r_Genesys-Model.05.08.02_AMERICAS_Cash Flow Rollforward -Monthly-Mar-10" xfId="10377"/>
    <cellStyle name="r_Genesys-Model.05.08.02_AMERICAS_Cash Flow Rollforward -Monthly-Mar-10_Acquisitions - Other" xfId="10378"/>
    <cellStyle name="r_Genesys-Model.05.08.02_AMERICAS_Cash Flow Rollforward -Monthly-Mar-10_Goodwill" xfId="10379"/>
    <cellStyle name="r_Genesys-Model.05.08.02_Cash Flow Quarterly Schedules" xfId="10380"/>
    <cellStyle name="r_Genesys-Model.05.08.02_Cash Flow Quarterly Schedules_Acquisitions - Other" xfId="10381"/>
    <cellStyle name="r_Genesys-Model.05.08.02_Cash Flow Quarterly Schedules_Goodwill" xfId="10382"/>
    <cellStyle name="r_Genesys-Model.05.08.02_Goodwill" xfId="10383"/>
    <cellStyle name="r_Genesys-Model.05.08.02_Goodwill_1" xfId="10384"/>
    <cellStyle name="r_Genesys-Model.05.08.02_Intangibles" xfId="10385"/>
    <cellStyle name="r_Goodwill" xfId="10386"/>
    <cellStyle name="r_Goodwill_1" xfId="10387"/>
    <cellStyle name="r_Intangibles" xfId="10388"/>
    <cellStyle name="r_PPA Ecolochem_Final Model_03.25.04" xfId="10389"/>
    <cellStyle name="r_PPA Ecolochem_Final Model_03.25.04 2" xfId="10390"/>
    <cellStyle name="r_PPA Ecolochem_Final Model_03.25.04_Accum Amort" xfId="10391"/>
    <cellStyle name="r_PPA Ecolochem_Final Model_03.25.04_Acquisitions - Other" xfId="10392"/>
    <cellStyle name="r_PPA Ecolochem_Final Model_03.25.04_AMERICAS_Cash Flow Rollforward -Monthly-Mar-10" xfId="10393"/>
    <cellStyle name="r_PPA Ecolochem_Final Model_03.25.04_AMERICAS_Cash Flow Rollforward -Monthly-Mar-10_Acquisitions - Other" xfId="10394"/>
    <cellStyle name="r_PPA Ecolochem_Final Model_03.25.04_Cash Flow Quarterly Schedules" xfId="10395"/>
    <cellStyle name="r_PPA Ecolochem_Final Model_03.25.04_Cash Flow Quarterly Schedules_Acquisitions - Other" xfId="10396"/>
    <cellStyle name="r_PPA Ecolochem_Final Model_03.25.04_Goodwill" xfId="10397"/>
    <cellStyle name="r_PPA Ecolochem_Final Model_03.25.04_Intangibles" xfId="10398"/>
    <cellStyle name="r_Teradyne 144 Draft 10_08_02" xfId="10399"/>
    <cellStyle name="r_Teradyne 144 Draft 10_08_02 2" xfId="10400"/>
    <cellStyle name="r_Teradyne 144 Draft 10_08_02_Accum Amort" xfId="10401"/>
    <cellStyle name="r_Teradyne 144 Draft 10_08_02_Acquisitions - Other" xfId="10402"/>
    <cellStyle name="r_Teradyne 144 Draft 10_08_02_AMERICAS_Cash Flow Rollforward -Monthly-Mar-10" xfId="10403"/>
    <cellStyle name="r_Teradyne 144 Draft 10_08_02_AMERICAS_Cash Flow Rollforward -Monthly-Mar-10_Acquisitions - Other" xfId="10404"/>
    <cellStyle name="r_Teradyne 144 Draft 10_08_02_AMERICAS_Cash Flow Rollforward -Monthly-Mar-10_Goodwill" xfId="10405"/>
    <cellStyle name="r_Teradyne 144 Draft 10_08_02_Cash Flow Quarterly Schedules" xfId="10406"/>
    <cellStyle name="r_Teradyne 144 Draft 10_08_02_Cash Flow Quarterly Schedules_Acquisitions - Other" xfId="10407"/>
    <cellStyle name="r_Teradyne 144 Draft 10_08_02_Cash Flow Quarterly Schedules_Goodwill" xfId="10408"/>
    <cellStyle name="r_Teradyne 144 Draft 10_08_02_Goodwill" xfId="10409"/>
    <cellStyle name="r_Teradyne 144 Draft 10_08_02_Goodwill_1" xfId="10410"/>
    <cellStyle name="r_Teradyne 144 Draft 10_08_02_Intangibles" xfId="10411"/>
    <cellStyle name="range" xfId="10412"/>
    <cellStyle name="range 2" xfId="10413"/>
    <cellStyle name="range_Acquisitions - Other" xfId="10414"/>
    <cellStyle name="Rate" xfId="10415"/>
    <cellStyle name="Rate 2" xfId="10416"/>
    <cellStyle name="Rate_Acquisitions - Other" xfId="10417"/>
    <cellStyle name="Ratio" xfId="10418"/>
    <cellStyle name="Ratio 2" xfId="10419"/>
    <cellStyle name="Ratio Comma" xfId="10420"/>
    <cellStyle name="Ratio Comma 2" xfId="10421"/>
    <cellStyle name="Ratio Comma_Acquisitions - Other" xfId="10422"/>
    <cellStyle name="Ratio_Acquisitions - Other" xfId="10423"/>
    <cellStyle name="ReadInData" xfId="10424"/>
    <cellStyle name="ref" xfId="10425"/>
    <cellStyle name="ReportNums" xfId="10426"/>
    <cellStyle name="ReportNums 10" xfId="10427"/>
    <cellStyle name="ReportNums 11" xfId="10428"/>
    <cellStyle name="ReportNums 12" xfId="10429"/>
    <cellStyle name="ReportNums 13" xfId="10430"/>
    <cellStyle name="ReportNums 14" xfId="10431"/>
    <cellStyle name="ReportNums 2" xfId="10432"/>
    <cellStyle name="ReportNums 2 2" xfId="10433"/>
    <cellStyle name="ReportNums 2_Goodwill" xfId="10434"/>
    <cellStyle name="ReportNums 3" xfId="10435"/>
    <cellStyle name="ReportNums 3 2" xfId="10436"/>
    <cellStyle name="ReportNums 3_Goodwill" xfId="10437"/>
    <cellStyle name="ReportNums 4" xfId="10438"/>
    <cellStyle name="ReportNums 4 2" xfId="10439"/>
    <cellStyle name="ReportNums 4_Goodwill" xfId="10440"/>
    <cellStyle name="ReportNums 5" xfId="10441"/>
    <cellStyle name="ReportNums 5 2" xfId="10442"/>
    <cellStyle name="ReportNums 5_Goodwill" xfId="10443"/>
    <cellStyle name="ReportNums 6" xfId="10444"/>
    <cellStyle name="ReportNums 6 2" xfId="10445"/>
    <cellStyle name="ReportNums 6_Goodwill" xfId="10446"/>
    <cellStyle name="ReportNums 7" xfId="10447"/>
    <cellStyle name="ReportNums 7 2" xfId="10448"/>
    <cellStyle name="ReportNums 7_Goodwill" xfId="10449"/>
    <cellStyle name="ReportNums 8" xfId="10450"/>
    <cellStyle name="ReportNums 8 2" xfId="10451"/>
    <cellStyle name="ReportNums 8_Goodwill" xfId="10452"/>
    <cellStyle name="ReportNums 9" xfId="10453"/>
    <cellStyle name="ReportNums 9 2" xfId="10454"/>
    <cellStyle name="ReportNums 9_Goodwill" xfId="10455"/>
    <cellStyle name="ReportNums_Acquisitions - Other" xfId="10456"/>
    <cellStyle name="revised" xfId="10457"/>
    <cellStyle name="Right" xfId="10458"/>
    <cellStyle name="RightAlign" xfId="10459"/>
    <cellStyle name="RightAlign 2" xfId="10460"/>
    <cellStyle name="RightAlign_Accum Amort" xfId="10461"/>
    <cellStyle name="RM" xfId="10462"/>
    <cellStyle name="Salomon Logo" xfId="10463"/>
    <cellStyle name="SAPBEXaggData" xfId="10464"/>
    <cellStyle name="SAPBEXchaText" xfId="10465"/>
    <cellStyle name="SAPBEXstdData" xfId="10466"/>
    <cellStyle name="SAPBEXstdItem" xfId="10467"/>
    <cellStyle name="SAPBEXstdItem 10" xfId="10468"/>
    <cellStyle name="SAPBEXstdItem 10 2" xfId="10469"/>
    <cellStyle name="SAPBEXstdItem 11" xfId="10470"/>
    <cellStyle name="SAPBEXstdItem 12" xfId="10471"/>
    <cellStyle name="SAPBEXstdItem 2" xfId="10472"/>
    <cellStyle name="SAPBEXstdItem 2 2" xfId="10473"/>
    <cellStyle name="SAPBEXstdItem 2_Goodwill" xfId="10474"/>
    <cellStyle name="SAPBEXstdItem 3" xfId="10475"/>
    <cellStyle name="SAPBEXstdItem 3 2" xfId="10476"/>
    <cellStyle name="SAPBEXstdItem 3_Goodwill" xfId="10477"/>
    <cellStyle name="SAPBEXstdItem 4" xfId="10478"/>
    <cellStyle name="SAPBEXstdItem 4 2" xfId="10479"/>
    <cellStyle name="SAPBEXstdItem 4_Goodwill" xfId="10480"/>
    <cellStyle name="SAPBEXstdItem 5" xfId="10481"/>
    <cellStyle name="SAPBEXstdItem 5 2" xfId="10482"/>
    <cellStyle name="SAPBEXstdItem 5_Goodwill" xfId="10483"/>
    <cellStyle name="SAPBEXstdItem 6" xfId="10484"/>
    <cellStyle name="SAPBEXstdItem 6 2" xfId="10485"/>
    <cellStyle name="SAPBEXstdItem 6_Goodwill" xfId="10486"/>
    <cellStyle name="SAPBEXstdItem 7" xfId="10487"/>
    <cellStyle name="SAPBEXstdItem 8" xfId="10488"/>
    <cellStyle name="SAPBEXstdItem 9" xfId="10489"/>
    <cellStyle name="SAPBEXstdItem_Accum Amort" xfId="10490"/>
    <cellStyle name="scenario" xfId="10491"/>
    <cellStyle name="Schlecht 2" xfId="10492"/>
    <cellStyle name="SDEntry" xfId="10493"/>
    <cellStyle name="SDEntry 2" xfId="10494"/>
    <cellStyle name="SDEntry 3" xfId="10495"/>
    <cellStyle name="SDEntry_Accum Amort" xfId="10496"/>
    <cellStyle name="SDHeader" xfId="10497"/>
    <cellStyle name="section" xfId="10498"/>
    <cellStyle name="SEHeader" xfId="10499"/>
    <cellStyle name="Separador de milhares [0]_2000-2001 Dry Mixes Volumes per Category" xfId="10500"/>
    <cellStyle name="Separador de milhares_2000-2001 Dry Mixes Volumes per Category" xfId="10501"/>
    <cellStyle name="SEPEntry" xfId="10502"/>
    <cellStyle name="SEPEntry 10" xfId="10503"/>
    <cellStyle name="SEPEntry 11" xfId="10504"/>
    <cellStyle name="SEPEntry 2" xfId="10505"/>
    <cellStyle name="SEPEntry 3" xfId="10506"/>
    <cellStyle name="SEPEntry 3 2" xfId="10507"/>
    <cellStyle name="SEPEntry 3_Goodwill" xfId="10508"/>
    <cellStyle name="SEPEntry 4" xfId="10509"/>
    <cellStyle name="SEPEntry 4 2" xfId="10510"/>
    <cellStyle name="SEPEntry 4_Goodwill" xfId="10511"/>
    <cellStyle name="SEPEntry 5" xfId="10512"/>
    <cellStyle name="SEPEntry 5 2" xfId="10513"/>
    <cellStyle name="SEPEntry 5_Goodwill" xfId="10514"/>
    <cellStyle name="SEPEntry 6" xfId="10515"/>
    <cellStyle name="SEPEntry 7" xfId="10516"/>
    <cellStyle name="SEPEntry 8" xfId="10517"/>
    <cellStyle name="SEPEntry 9" xfId="10518"/>
    <cellStyle name="SEPEntry_Accum Amort" xfId="10519"/>
    <cellStyle name="Set Up for nVision" xfId="10520"/>
    <cellStyle name="Set Up for nVision 2" xfId="10521"/>
    <cellStyle name="Set Up for nVision 3" xfId="10522"/>
    <cellStyle name="Set Up for nVision_Accum Amort" xfId="10523"/>
    <cellStyle name="SGComma" xfId="10524"/>
    <cellStyle name="SGDollar" xfId="10525"/>
    <cellStyle name="SGMultiple" xfId="10526"/>
    <cellStyle name="SGNoSymbol" xfId="10527"/>
    <cellStyle name="SGPercent" xfId="10528"/>
    <cellStyle name="Shade" xfId="10529"/>
    <cellStyle name="Shaded" xfId="10530"/>
    <cellStyle name="Shading" xfId="10531"/>
    <cellStyle name="Shares" xfId="10532"/>
    <cellStyle name="Shares 2" xfId="10533"/>
    <cellStyle name="Shares_Acquisitions - Other" xfId="10534"/>
    <cellStyle name="Sheetmult" xfId="10535"/>
    <cellStyle name="Sheetmult 2" xfId="10536"/>
    <cellStyle name="Sheetmult_Accum Amort" xfId="10537"/>
    <cellStyle name="Short $" xfId="10538"/>
    <cellStyle name="Short $ 2" xfId="10539"/>
    <cellStyle name="Short $_Acquisitions - Other" xfId="10540"/>
    <cellStyle name="ShOut" xfId="10541"/>
    <cellStyle name="ShOut 2" xfId="10542"/>
    <cellStyle name="ShOut_Acquisitions - Other" xfId="10543"/>
    <cellStyle name="Shtmultx" xfId="10544"/>
    <cellStyle name="Single Accounting" xfId="10545"/>
    <cellStyle name="Single Border" xfId="10546"/>
    <cellStyle name="Single Underline" xfId="10547"/>
    <cellStyle name="Size10Pt" xfId="10548"/>
    <cellStyle name="Size10Pt 2" xfId="10549"/>
    <cellStyle name="Size10Pt 3" xfId="10550"/>
    <cellStyle name="Size10Pt_Accum Amort" xfId="10551"/>
    <cellStyle name="Size12Pt" xfId="10552"/>
    <cellStyle name="Size8Pt" xfId="10553"/>
    <cellStyle name="Size8Pt 2" xfId="10554"/>
    <cellStyle name="Size8Pt_Accum Amort" xfId="10555"/>
    <cellStyle name="Small Page Heading" xfId="10556"/>
    <cellStyle name="SO Value" xfId="10557"/>
    <cellStyle name="Standaard 2" xfId="10558"/>
    <cellStyle name="Standaard_laroux" xfId="10559"/>
    <cellStyle name="STANDARD" xfId="10560"/>
    <cellStyle name="Standard (1)" xfId="10561"/>
    <cellStyle name="Standard (1) 2" xfId="10562"/>
    <cellStyle name="Standard (1)_Acquisitions - Other" xfId="10563"/>
    <cellStyle name="Standard 2" xfId="10564"/>
    <cellStyle name="Standard 2 2" xfId="10565"/>
    <cellStyle name="Standard 2 2 2" xfId="10566"/>
    <cellStyle name="Standard 2 2 3" xfId="10567"/>
    <cellStyle name="Standard 2 2_Accum Amort" xfId="10568"/>
    <cellStyle name="Standard 2 3" xfId="10569"/>
    <cellStyle name="Standard 2 4" xfId="10570"/>
    <cellStyle name="Standard 2 5" xfId="10571"/>
    <cellStyle name="Standard 2 6" xfId="10572"/>
    <cellStyle name="Standard 2 7" xfId="10573"/>
    <cellStyle name="Standard 2_Accum Amort" xfId="10574"/>
    <cellStyle name="Standard 3" xfId="10575"/>
    <cellStyle name="Standard 3 2" xfId="10576"/>
    <cellStyle name="Standard 3 3" xfId="10577"/>
    <cellStyle name="Standard 3_Accum Amort" xfId="10578"/>
    <cellStyle name="Standard 4" xfId="10579"/>
    <cellStyle name="Standard 5" xfId="10580"/>
    <cellStyle name="Standard 6" xfId="10581"/>
    <cellStyle name="Standard 6 2" xfId="10582"/>
    <cellStyle name="Standard 6 3" xfId="10583"/>
    <cellStyle name="Standard 6_Accum Amort" xfId="10584"/>
    <cellStyle name="Standard 7" xfId="10585"/>
    <cellStyle name="Standard 8" xfId="10586"/>
    <cellStyle name="STANDARD_Acquisitions - Other" xfId="10587"/>
    <cellStyle name="Stock Comma" xfId="10588"/>
    <cellStyle name="Stock Comma 2" xfId="10589"/>
    <cellStyle name="Stock Comma 3" xfId="10590"/>
    <cellStyle name="Stock Comma_Acquisitions - Other" xfId="10591"/>
    <cellStyle name="Stock Price" xfId="10592"/>
    <cellStyle name="Strikethru" xfId="10593"/>
    <cellStyle name="STYL1 - Style1" xfId="10594"/>
    <cellStyle name="STYL2 - Style2" xfId="10595"/>
    <cellStyle name="Style 1" xfId="10596"/>
    <cellStyle name="Style 1 2" xfId="10597"/>
    <cellStyle name="Style 1 2 2" xfId="10598"/>
    <cellStyle name="Style 1 2 3" xfId="10599"/>
    <cellStyle name="Style 1 2_Accum Amort" xfId="10600"/>
    <cellStyle name="Style 1_Goodwill" xfId="10601"/>
    <cellStyle name="Style 2" xfId="10602"/>
    <cellStyle name="Style 2 2" xfId="10603"/>
    <cellStyle name="Style 2_Acquisitions - Other" xfId="10604"/>
    <cellStyle name="Style 3" xfId="10605"/>
    <cellStyle name="Style 3 2" xfId="10606"/>
    <cellStyle name="Style 3_Acquisitions - Other" xfId="10607"/>
    <cellStyle name="Style 4" xfId="10608"/>
    <cellStyle name="Style 4 2" xfId="10609"/>
    <cellStyle name="Style 4_Acquisitions - Other" xfId="10610"/>
    <cellStyle name="Style 5" xfId="10611"/>
    <cellStyle name="Style 5 2" xfId="10612"/>
    <cellStyle name="Style 5_Acquisitions - Other" xfId="10613"/>
    <cellStyle name="Style 6" xfId="10614"/>
    <cellStyle name="Style 6 2" xfId="10615"/>
    <cellStyle name="Style 6_Acquisitions - Other" xfId="10616"/>
    <cellStyle name="Style 7" xfId="10617"/>
    <cellStyle name="Style 8" xfId="10618"/>
    <cellStyle name="subhead" xfId="10619"/>
    <cellStyle name="subhead 2" xfId="10620"/>
    <cellStyle name="subhead_Goodwill" xfId="10621"/>
    <cellStyle name="Summary" xfId="10622"/>
    <cellStyle name="Summary 2" xfId="10623"/>
    <cellStyle name="Summary_Acquisitions - Other" xfId="10624"/>
    <cellStyle name="t" xfId="10625"/>
    <cellStyle name="t_Acquisitions - Other" xfId="10626"/>
    <cellStyle name="t_AMERICAS_Cash Flow Rollforward -Monthly-Mar-10" xfId="10627"/>
    <cellStyle name="t_AMERICAS_Cash Flow Rollforward -Monthly-Mar-10_Acquisitions - Other" xfId="10628"/>
    <cellStyle name="t_Cash Flow Quarterly Schedules" xfId="10629"/>
    <cellStyle name="t_Cash Flow Quarterly Schedules_Acquisitions - Other" xfId="10630"/>
    <cellStyle name="t_Draft-PPA-9-8-04, WACC Allocation and NTA at 11.0 percent pre-tax" xfId="10631"/>
    <cellStyle name="t_Draft-PPA-9-8-04, WACC Allocation and NTA at 11.0 percent pre-tax 2" xfId="10632"/>
    <cellStyle name="t_Draft-PPA-9-8-04, WACC Allocation and NTA at 11.0 percent pre-tax 2_Intangibles" xfId="10633"/>
    <cellStyle name="t_Draft-PPA-9-8-04, WACC Allocation and NTA at 11.0 percent pre-tax_Acquisitions - Other" xfId="10634"/>
    <cellStyle name="Table" xfId="10635"/>
    <cellStyle name="Table 11-10" xfId="10636"/>
    <cellStyle name="Table 11-12" xfId="10637"/>
    <cellStyle name="Table 11-2" xfId="10638"/>
    <cellStyle name="Table 11-4" xfId="10639"/>
    <cellStyle name="Table 11-6" xfId="10640"/>
    <cellStyle name="Table 11-8" xfId="10641"/>
    <cellStyle name="Table 2" xfId="10642"/>
    <cellStyle name="Table Col Head" xfId="10643"/>
    <cellStyle name="Table Head" xfId="10644"/>
    <cellStyle name="Table Head Aligned" xfId="10645"/>
    <cellStyle name="Table Head Blue" xfId="10646"/>
    <cellStyle name="Table Head Green" xfId="10647"/>
    <cellStyle name="Table Head_% Change" xfId="10648"/>
    <cellStyle name="Table Heading" xfId="10649"/>
    <cellStyle name="Table Heading 2" xfId="10650"/>
    <cellStyle name="Table Heading_Accum Amort" xfId="10651"/>
    <cellStyle name="Table Source" xfId="10652"/>
    <cellStyle name="Table Sub Head" xfId="10653"/>
    <cellStyle name="Table Text" xfId="10654"/>
    <cellStyle name="Table Title" xfId="10655"/>
    <cellStyle name="Table Units" xfId="10656"/>
    <cellStyle name="Table_Acquisitions - Other" xfId="10657"/>
    <cellStyle name="TableBase" xfId="10658"/>
    <cellStyle name="TableBase 10" xfId="10659"/>
    <cellStyle name="TableBase 11" xfId="10660"/>
    <cellStyle name="TableBase 12" xfId="10661"/>
    <cellStyle name="TableBase 12 2" xfId="10662"/>
    <cellStyle name="TableBase 12 2 2" xfId="10663"/>
    <cellStyle name="TableBase 12 3" xfId="10664"/>
    <cellStyle name="TableBase 13" xfId="10665"/>
    <cellStyle name="TableBase 13 2" xfId="10666"/>
    <cellStyle name="TableBase 14" xfId="10667"/>
    <cellStyle name="TableBase 14 2" xfId="10668"/>
    <cellStyle name="TableBase 15" xfId="10669"/>
    <cellStyle name="TableBase 2" xfId="10670"/>
    <cellStyle name="TableBase 2 2" xfId="10671"/>
    <cellStyle name="TableBase 2_Goodwill" xfId="10672"/>
    <cellStyle name="TableBase 3" xfId="10673"/>
    <cellStyle name="TableBase 3 2" xfId="10674"/>
    <cellStyle name="TableBase 3_Goodwill" xfId="10675"/>
    <cellStyle name="TableBase 4" xfId="10676"/>
    <cellStyle name="TableBase 4 2" xfId="10677"/>
    <cellStyle name="TableBase 4_Goodwill" xfId="10678"/>
    <cellStyle name="TableBase 5" xfId="10679"/>
    <cellStyle name="TableBase 5 2" xfId="10680"/>
    <cellStyle name="TableBase 5_Goodwill" xfId="10681"/>
    <cellStyle name="TableBase 6" xfId="10682"/>
    <cellStyle name="TableBase 6 2" xfId="10683"/>
    <cellStyle name="TableBase 6_Goodwill" xfId="10684"/>
    <cellStyle name="TableBase 7" xfId="10685"/>
    <cellStyle name="TableBase 7 2" xfId="10686"/>
    <cellStyle name="TableBase 7_Goodwill" xfId="10687"/>
    <cellStyle name="TableBase 8" xfId="10688"/>
    <cellStyle name="TableBase 8 2" xfId="10689"/>
    <cellStyle name="TableBase 8_Goodwill" xfId="10690"/>
    <cellStyle name="TableBase 9" xfId="10691"/>
    <cellStyle name="TableBase 9 2" xfId="10692"/>
    <cellStyle name="TableBase 9_Goodwill" xfId="10693"/>
    <cellStyle name="TableBase_Accum Amort" xfId="10694"/>
    <cellStyle name="TableBody" xfId="10695"/>
    <cellStyle name="TableBody 2" xfId="10696"/>
    <cellStyle name="TableBody_Acquisitions - Other" xfId="10697"/>
    <cellStyle name="TableColHeads" xfId="10698"/>
    <cellStyle name="TableColHeads 2" xfId="10699"/>
    <cellStyle name="TableColHeads_Acquisitions - Other" xfId="10700"/>
    <cellStyle name="TableHead" xfId="10701"/>
    <cellStyle name="tcn" xfId="10702"/>
    <cellStyle name="Test" xfId="10703"/>
    <cellStyle name="Test 2" xfId="10704"/>
    <cellStyle name="test a style" xfId="10705"/>
    <cellStyle name="Test_Accum Amort" xfId="10706"/>
    <cellStyle name="Text" xfId="10707"/>
    <cellStyle name="Text 1" xfId="10708"/>
    <cellStyle name="Text 2" xfId="10709"/>
    <cellStyle name="Text Head" xfId="10710"/>
    <cellStyle name="Text Head 1" xfId="10711"/>
    <cellStyle name="Text Head 2" xfId="10712"/>
    <cellStyle name="Text Head_Acquisitions - Other" xfId="10713"/>
    <cellStyle name="Text Indent 1" xfId="10714"/>
    <cellStyle name="Text Indent 2" xfId="10715"/>
    <cellStyle name="Text Indent A" xfId="10716"/>
    <cellStyle name="Text Indent B" xfId="10717"/>
    <cellStyle name="Text Indent C" xfId="10718"/>
    <cellStyle name="Text Indent C 2" xfId="10719"/>
    <cellStyle name="Text Indent C_Acquisitions - Other" xfId="10720"/>
    <cellStyle name="Text Wrap" xfId="10721"/>
    <cellStyle name="Text_24400 - Trademark" xfId="10722"/>
    <cellStyle name="TextDys0" xfId="10723"/>
    <cellStyle name="TextDys0 2" xfId="10724"/>
    <cellStyle name="TextDys0_Acquisitions - Other" xfId="10725"/>
    <cellStyle name="TextDys1" xfId="10726"/>
    <cellStyle name="TextDys1 2" xfId="10727"/>
    <cellStyle name="TextDys1_Acquisitions - Other" xfId="10728"/>
    <cellStyle name="TextYrs0" xfId="10729"/>
    <cellStyle name="TextYrs0 2" xfId="10730"/>
    <cellStyle name="TextYrs0_Acquisitions - Other" xfId="10731"/>
    <cellStyle name="TextYrs1" xfId="10732"/>
    <cellStyle name="TextYrs1 2" xfId="10733"/>
    <cellStyle name="TextYrs1_Acquisitions - Other" xfId="10734"/>
    <cellStyle name="Tickmark" xfId="10735"/>
    <cellStyle name="Time" xfId="10736"/>
    <cellStyle name="Time 2" xfId="10737"/>
    <cellStyle name="Time_Acquisitions - Other" xfId="10738"/>
    <cellStyle name="times" xfId="10739"/>
    <cellStyle name="Times 10" xfId="10740"/>
    <cellStyle name="Times 12" xfId="10741"/>
    <cellStyle name="Times 12 2" xfId="10742"/>
    <cellStyle name="Times 12_Accum Amort" xfId="10743"/>
    <cellStyle name="Times New Roman" xfId="10744"/>
    <cellStyle name="times_Acquisitions - Other" xfId="10745"/>
    <cellStyle name="Title - PROJECT" xfId="10746"/>
    <cellStyle name="Title - Underline" xfId="10747"/>
    <cellStyle name="Title 10" xfId="10748"/>
    <cellStyle name="Title 11" xfId="10749"/>
    <cellStyle name="Title 12" xfId="10750"/>
    <cellStyle name="Title 13" xfId="10751"/>
    <cellStyle name="Title 14" xfId="10752"/>
    <cellStyle name="Title 2" xfId="10753"/>
    <cellStyle name="Title 3" xfId="10754"/>
    <cellStyle name="Title 4" xfId="10755"/>
    <cellStyle name="Title 5" xfId="10756"/>
    <cellStyle name="Title 6" xfId="10757"/>
    <cellStyle name="Title 7" xfId="10758"/>
    <cellStyle name="Title 8" xfId="10759"/>
    <cellStyle name="Title 9" xfId="10760"/>
    <cellStyle name="title1" xfId="10761"/>
    <cellStyle name="title1 2" xfId="10762"/>
    <cellStyle name="title1_Acquisitions - Other" xfId="10763"/>
    <cellStyle name="title2" xfId="10764"/>
    <cellStyle name="title2 2" xfId="10765"/>
    <cellStyle name="title2_Acquisitions - Other" xfId="10766"/>
    <cellStyle name="Titles - Col. Headings" xfId="10767"/>
    <cellStyle name="Titles - Other" xfId="10768"/>
    <cellStyle name="tn" xfId="10769"/>
    <cellStyle name="TOC 1" xfId="10770"/>
    <cellStyle name="TOC 2" xfId="10771"/>
    <cellStyle name="Top Edge" xfId="10772"/>
    <cellStyle name="Top Edge 2" xfId="10773"/>
    <cellStyle name="Top Edge_Acquisitions - Other" xfId="10774"/>
    <cellStyle name="top line" xfId="10775"/>
    <cellStyle name="top line 2" xfId="10776"/>
    <cellStyle name="top line 3" xfId="10777"/>
    <cellStyle name="top line_Acquisitions - Other" xfId="10778"/>
    <cellStyle name="Top_Double_Bottom" xfId="10779"/>
    <cellStyle name="Topline" xfId="10780"/>
    <cellStyle name="Topline 10" xfId="10781"/>
    <cellStyle name="Topline 11" xfId="10782"/>
    <cellStyle name="Topline 12" xfId="10783"/>
    <cellStyle name="Topline 12 2" xfId="10784"/>
    <cellStyle name="Topline 12 2 2" xfId="10785"/>
    <cellStyle name="Topline 12 3" xfId="10786"/>
    <cellStyle name="Topline 13" xfId="10787"/>
    <cellStyle name="Topline 13 2" xfId="10788"/>
    <cellStyle name="Topline 14" xfId="10789"/>
    <cellStyle name="Topline 14 2" xfId="10790"/>
    <cellStyle name="Topline 15" xfId="10791"/>
    <cellStyle name="Topline 2" xfId="10792"/>
    <cellStyle name="Topline 2 2" xfId="10793"/>
    <cellStyle name="Topline 2_Goodwill" xfId="10794"/>
    <cellStyle name="Topline 3" xfId="10795"/>
    <cellStyle name="Topline 3 2" xfId="10796"/>
    <cellStyle name="Topline 3_Goodwill" xfId="10797"/>
    <cellStyle name="Topline 4" xfId="10798"/>
    <cellStyle name="Topline 4 2" xfId="10799"/>
    <cellStyle name="Topline 4_Goodwill" xfId="10800"/>
    <cellStyle name="Topline 5" xfId="10801"/>
    <cellStyle name="Topline 5 2" xfId="10802"/>
    <cellStyle name="Topline 5_Goodwill" xfId="10803"/>
    <cellStyle name="Topline 6" xfId="10804"/>
    <cellStyle name="Topline 6 2" xfId="10805"/>
    <cellStyle name="Topline 6_Goodwill" xfId="10806"/>
    <cellStyle name="Topline 7" xfId="10807"/>
    <cellStyle name="Topline 7 2" xfId="10808"/>
    <cellStyle name="Topline 7_Goodwill" xfId="10809"/>
    <cellStyle name="Topline 8" xfId="10810"/>
    <cellStyle name="Topline 8 2" xfId="10811"/>
    <cellStyle name="Topline 8_Goodwill" xfId="10812"/>
    <cellStyle name="Topline 9" xfId="10813"/>
    <cellStyle name="Topline 9 2" xfId="10814"/>
    <cellStyle name="Topline 9_Goodwill" xfId="10815"/>
    <cellStyle name="Topline_Accum Amort" xfId="10816"/>
    <cellStyle name="Total - Style2" xfId="10817"/>
    <cellStyle name="Total - Style2 10" xfId="10818"/>
    <cellStyle name="Total - Style2 10 2" xfId="10819"/>
    <cellStyle name="Total - Style2 11" xfId="10820"/>
    <cellStyle name="Total - Style2 12" xfId="10821"/>
    <cellStyle name="Total - Style2 2" xfId="10822"/>
    <cellStyle name="Total - Style2 2 2" xfId="10823"/>
    <cellStyle name="Total - Style2 2_Goodwill" xfId="10824"/>
    <cellStyle name="Total - Style2 3" xfId="10825"/>
    <cellStyle name="Total - Style2 3 2" xfId="10826"/>
    <cellStyle name="Total - Style2 3_Goodwill" xfId="10827"/>
    <cellStyle name="Total - Style2 4" xfId="10828"/>
    <cellStyle name="Total - Style2 4 2" xfId="10829"/>
    <cellStyle name="Total - Style2 4_Goodwill" xfId="10830"/>
    <cellStyle name="Total - Style2 5" xfId="10831"/>
    <cellStyle name="Total - Style2 5 2" xfId="10832"/>
    <cellStyle name="Total - Style2 5_Goodwill" xfId="10833"/>
    <cellStyle name="Total - Style2 6" xfId="10834"/>
    <cellStyle name="Total - Style2 6 2" xfId="10835"/>
    <cellStyle name="Total - Style2 6_Goodwill" xfId="10836"/>
    <cellStyle name="Total - Style2 7" xfId="10837"/>
    <cellStyle name="Total - Style2 7 2" xfId="10838"/>
    <cellStyle name="Total - Style2 7_Goodwill" xfId="10839"/>
    <cellStyle name="Total - Style2 8" xfId="10840"/>
    <cellStyle name="Total - Style2 9" xfId="10841"/>
    <cellStyle name="Total - Style2_Accum Amort" xfId="10842"/>
    <cellStyle name="Total 10" xfId="10843"/>
    <cellStyle name="Total 11" xfId="10844"/>
    <cellStyle name="Total 12" xfId="10845"/>
    <cellStyle name="Total 13" xfId="10846"/>
    <cellStyle name="Total 14" xfId="10847"/>
    <cellStyle name="Total 2" xfId="10848"/>
    <cellStyle name="Total 3" xfId="10849"/>
    <cellStyle name="Total 4" xfId="10850"/>
    <cellStyle name="Total 5" xfId="10851"/>
    <cellStyle name="Total 6" xfId="10852"/>
    <cellStyle name="Total 7" xfId="10853"/>
    <cellStyle name="Total 8" xfId="10854"/>
    <cellStyle name="Total 9" xfId="10855"/>
    <cellStyle name="Total Bold" xfId="10856"/>
    <cellStyle name="Total Bold 2" xfId="10857"/>
    <cellStyle name="Total Currency" xfId="10858"/>
    <cellStyle name="Total Currency 2" xfId="10859"/>
    <cellStyle name="Total Normal" xfId="10860"/>
    <cellStyle name="Total Normal 2" xfId="10861"/>
    <cellStyle name="TotalCurrency" xfId="10862"/>
    <cellStyle name="TotalCurrency 2" xfId="10863"/>
    <cellStyle name="Überschrift 1 2" xfId="10864"/>
    <cellStyle name="Überschrift 2 2" xfId="10865"/>
    <cellStyle name="Überschrift 3 2" xfId="10866"/>
    <cellStyle name="Überschrift 3 2 2" xfId="10867"/>
    <cellStyle name="Überschrift 3 3" xfId="10868"/>
    <cellStyle name="Überschrift 4 2" xfId="10869"/>
    <cellStyle name="Überschrift 5" xfId="10870"/>
    <cellStyle name="ubordinated Debt" xfId="10871"/>
    <cellStyle name="UI Background" xfId="10872"/>
    <cellStyle name="UI Background 2" xfId="10873"/>
    <cellStyle name="UI Background_Acquisitions - Other" xfId="10874"/>
    <cellStyle name="UIScreenText" xfId="10875"/>
    <cellStyle name="Underline" xfId="10876"/>
    <cellStyle name="Underline Bold" xfId="10877"/>
    <cellStyle name="Underline Bold 2" xfId="10878"/>
    <cellStyle name="Underline Bold_Acquisitions - Other" xfId="10879"/>
    <cellStyle name="Underline_24400 - Trademark" xfId="10880"/>
    <cellStyle name="Unhidden" xfId="10881"/>
    <cellStyle name="Validation" xfId="10882"/>
    <cellStyle name="values($ 0.000)" xfId="10883"/>
    <cellStyle name="values(0.000)" xfId="10884"/>
    <cellStyle name="Valuta (0)_ cellular Costs" xfId="10885"/>
    <cellStyle name="Valuta [0]_laroux" xfId="10886"/>
    <cellStyle name="Valuta_Acquisitions Strategic Plan 051302 (1)" xfId="10887"/>
    <cellStyle name="Variables" xfId="10888"/>
    <cellStyle name="VENDOR" xfId="10889"/>
    <cellStyle name="Verknüpfte Zelle 2" xfId="10890"/>
    <cellStyle name="w" xfId="10891"/>
    <cellStyle name="w_Acquisitions - Other" xfId="10892"/>
    <cellStyle name="w_AMERICAS_Cash Flow Rollforward -Monthly-Mar-10" xfId="10893"/>
    <cellStyle name="w_AMERICAS_Cash Flow Rollforward -Monthly-Mar-10 2" xfId="10894"/>
    <cellStyle name="w_AMERICAS_Cash Flow Rollforward -Monthly-Mar-10_Acquisitions - Other" xfId="10895"/>
    <cellStyle name="w_AMERICAS_Cash Flow Rollforward -Monthly-Mar-10_Intangibles" xfId="10896"/>
    <cellStyle name="w_Cash Flow Quarterly Schedules" xfId="10897"/>
    <cellStyle name="w_Cash Flow Quarterly Schedules 2" xfId="10898"/>
    <cellStyle name="w_Cash Flow Quarterly Schedules_Acquisitions - Other" xfId="10899"/>
    <cellStyle name="w_Cash Flow Quarterly Schedules_Intangibles" xfId="10900"/>
    <cellStyle name="w_Intangibles" xfId="10901"/>
    <cellStyle name="Waehrung" xfId="10902"/>
    <cellStyle name="Währung [0]_!!!GO" xfId="10903"/>
    <cellStyle name="Währung 2" xfId="10904"/>
    <cellStyle name="Währung_!!!GO" xfId="10905"/>
    <cellStyle name="Warnender Text 2" xfId="10906"/>
    <cellStyle name="White" xfId="10907"/>
    <cellStyle name="White 2" xfId="10908"/>
    <cellStyle name="White_Acquisitions - Other" xfId="10909"/>
    <cellStyle name="WhiteCells" xfId="10910"/>
    <cellStyle name="WhiteCells 2" xfId="10911"/>
    <cellStyle name="WhiteCells_Acquisitions - Other" xfId="10912"/>
    <cellStyle name="WhitePattern" xfId="10913"/>
    <cellStyle name="WhitePattern 2" xfId="10914"/>
    <cellStyle name="WhitePattern_Acquisitions - Other" xfId="10915"/>
    <cellStyle name="WhitePattern1" xfId="10916"/>
    <cellStyle name="WhitePattern1 10" xfId="10917"/>
    <cellStyle name="WhitePattern1 11" xfId="10918"/>
    <cellStyle name="WhitePattern1 12" xfId="10919"/>
    <cellStyle name="WhitePattern1 12 2" xfId="10920"/>
    <cellStyle name="WhitePattern1 12 2 2" xfId="10921"/>
    <cellStyle name="WhitePattern1 12 3" xfId="10922"/>
    <cellStyle name="WhitePattern1 13" xfId="10923"/>
    <cellStyle name="WhitePattern1 13 2" xfId="10924"/>
    <cellStyle name="WhitePattern1 14" xfId="10925"/>
    <cellStyle name="WhitePattern1 14 2" xfId="10926"/>
    <cellStyle name="WhitePattern1 15" xfId="10927"/>
    <cellStyle name="WhitePattern1 2" xfId="10928"/>
    <cellStyle name="WhitePattern1 2 2" xfId="10929"/>
    <cellStyle name="WhitePattern1 2_Goodwill" xfId="10930"/>
    <cellStyle name="WhitePattern1 3" xfId="10931"/>
    <cellStyle name="WhitePattern1 3 2" xfId="10932"/>
    <cellStyle name="WhitePattern1 3_Goodwill" xfId="10933"/>
    <cellStyle name="WhitePattern1 4" xfId="10934"/>
    <cellStyle name="WhitePattern1 4 2" xfId="10935"/>
    <cellStyle name="WhitePattern1 4_Goodwill" xfId="10936"/>
    <cellStyle name="WhitePattern1 5" xfId="10937"/>
    <cellStyle name="WhitePattern1 5 2" xfId="10938"/>
    <cellStyle name="WhitePattern1 5_Goodwill" xfId="10939"/>
    <cellStyle name="WhitePattern1 6" xfId="10940"/>
    <cellStyle name="WhitePattern1 6 2" xfId="10941"/>
    <cellStyle name="WhitePattern1 6_Goodwill" xfId="10942"/>
    <cellStyle name="WhitePattern1 7" xfId="10943"/>
    <cellStyle name="WhitePattern1 7 2" xfId="10944"/>
    <cellStyle name="WhitePattern1 7_Goodwill" xfId="10945"/>
    <cellStyle name="WhitePattern1 8" xfId="10946"/>
    <cellStyle name="WhitePattern1 8 2" xfId="10947"/>
    <cellStyle name="WhitePattern1 8_Goodwill" xfId="10948"/>
    <cellStyle name="WhitePattern1 9" xfId="10949"/>
    <cellStyle name="WhitePattern1 9 2" xfId="10950"/>
    <cellStyle name="WhitePattern1 9_Goodwill" xfId="10951"/>
    <cellStyle name="WhitePattern1_Accum Amort" xfId="10952"/>
    <cellStyle name="WhiteText" xfId="10953"/>
    <cellStyle name="WhiteText 2" xfId="10954"/>
    <cellStyle name="WhiteText_Acquisitions - Other" xfId="10955"/>
    <cellStyle name="WingDing" xfId="10956"/>
    <cellStyle name="Wrap" xfId="10957"/>
    <cellStyle name="x" xfId="10958"/>
    <cellStyle name="x_Acquisitions - Other" xfId="10959"/>
    <cellStyle name="x_Intangibles" xfId="10960"/>
    <cellStyle name="x_trance merger_plans 93" xfId="10961"/>
    <cellStyle name="x_trance merger_plans 93_Acquisitions - Other" xfId="10962"/>
    <cellStyle name="x_trance merger_plans 93_Intangibles" xfId="10963"/>
    <cellStyle name="xAxis1" xfId="10964"/>
    <cellStyle name="xAxis1 10" xfId="10965"/>
    <cellStyle name="xAxis1 11" xfId="10966"/>
    <cellStyle name="xAxis1 12" xfId="10967"/>
    <cellStyle name="xAxis1 12 2" xfId="10968"/>
    <cellStyle name="xAxis1 12 2 2" xfId="10969"/>
    <cellStyle name="xAxis1 12 3" xfId="10970"/>
    <cellStyle name="xAxis1 13" xfId="10971"/>
    <cellStyle name="xAxis1 13 2" xfId="10972"/>
    <cellStyle name="xAxis1 14" xfId="10973"/>
    <cellStyle name="xAxis1 2" xfId="10974"/>
    <cellStyle name="xAxis1 2 2" xfId="10975"/>
    <cellStyle name="xAxis1 2_Goodwill" xfId="10976"/>
    <cellStyle name="xAxis1 3" xfId="10977"/>
    <cellStyle name="xAxis1 3 2" xfId="10978"/>
    <cellStyle name="xAxis1 3_Goodwill" xfId="10979"/>
    <cellStyle name="xAxis1 4" xfId="10980"/>
    <cellStyle name="xAxis1 4 2" xfId="10981"/>
    <cellStyle name="xAxis1 4_Goodwill" xfId="10982"/>
    <cellStyle name="xAxis1 5" xfId="10983"/>
    <cellStyle name="xAxis1 5 2" xfId="10984"/>
    <cellStyle name="xAxis1 5_Goodwill" xfId="10985"/>
    <cellStyle name="xAxis1 6" xfId="10986"/>
    <cellStyle name="xAxis1 6 2" xfId="10987"/>
    <cellStyle name="xAxis1 6_Goodwill" xfId="10988"/>
    <cellStyle name="xAxis1 7" xfId="10989"/>
    <cellStyle name="xAxis1 7 2" xfId="10990"/>
    <cellStyle name="xAxis1 7_Goodwill" xfId="10991"/>
    <cellStyle name="xAxis1 8" xfId="10992"/>
    <cellStyle name="xAxis1 8 2" xfId="10993"/>
    <cellStyle name="xAxis1 8_Goodwill" xfId="10994"/>
    <cellStyle name="xAxis1 9" xfId="10995"/>
    <cellStyle name="xAxis1 9 2" xfId="10996"/>
    <cellStyle name="xAxis1 9_Goodwill" xfId="10997"/>
    <cellStyle name="xAxis1_Accum Amort" xfId="10998"/>
    <cellStyle name="xAxis2" xfId="10999"/>
    <cellStyle name="xAxis2 10" xfId="11000"/>
    <cellStyle name="xAxis2 11" xfId="11001"/>
    <cellStyle name="xAxis2 12" xfId="11002"/>
    <cellStyle name="xAxis2 12 2" xfId="11003"/>
    <cellStyle name="xAxis2 12 2 2" xfId="11004"/>
    <cellStyle name="xAxis2 12 3" xfId="11005"/>
    <cellStyle name="xAxis2 13" xfId="11006"/>
    <cellStyle name="xAxis2 13 2" xfId="11007"/>
    <cellStyle name="xAxis2 14" xfId="11008"/>
    <cellStyle name="xAxis2 2" xfId="11009"/>
    <cellStyle name="xAxis2 2 2" xfId="11010"/>
    <cellStyle name="xAxis2 2_Goodwill" xfId="11011"/>
    <cellStyle name="xAxis2 3" xfId="11012"/>
    <cellStyle name="xAxis2 3 2" xfId="11013"/>
    <cellStyle name="xAxis2 3_Goodwill" xfId="11014"/>
    <cellStyle name="xAxis2 4" xfId="11015"/>
    <cellStyle name="xAxis2 4 2" xfId="11016"/>
    <cellStyle name="xAxis2 4_Goodwill" xfId="11017"/>
    <cellStyle name="xAxis2 5" xfId="11018"/>
    <cellStyle name="xAxis2 5 2" xfId="11019"/>
    <cellStyle name="xAxis2 5_Goodwill" xfId="11020"/>
    <cellStyle name="xAxis2 6" xfId="11021"/>
    <cellStyle name="xAxis2 6 2" xfId="11022"/>
    <cellStyle name="xAxis2 6_Goodwill" xfId="11023"/>
    <cellStyle name="xAxis2 7" xfId="11024"/>
    <cellStyle name="xAxis2 7 2" xfId="11025"/>
    <cellStyle name="xAxis2 7_Goodwill" xfId="11026"/>
    <cellStyle name="xAxis2 8" xfId="11027"/>
    <cellStyle name="xAxis2 8 2" xfId="11028"/>
    <cellStyle name="xAxis2 8_Goodwill" xfId="11029"/>
    <cellStyle name="xAxis2 9" xfId="11030"/>
    <cellStyle name="xAxis2 9 2" xfId="11031"/>
    <cellStyle name="xAxis2 9_Goodwill" xfId="11032"/>
    <cellStyle name="xAxis2_Accum Amort" xfId="11033"/>
    <cellStyle name="XComma" xfId="11034"/>
    <cellStyle name="XComma 0.0" xfId="11035"/>
    <cellStyle name="XComma 0.0 2" xfId="11036"/>
    <cellStyle name="XComma 0.0_Acquisitions - Other" xfId="11037"/>
    <cellStyle name="XComma 0.00" xfId="11038"/>
    <cellStyle name="XComma 0.00 2" xfId="11039"/>
    <cellStyle name="XComma 0.00_Acquisitions - Other" xfId="11040"/>
    <cellStyle name="XComma 0.000" xfId="11041"/>
    <cellStyle name="XComma 0.000 2" xfId="11042"/>
    <cellStyle name="XComma 0.000_Acquisitions - Other" xfId="11043"/>
    <cellStyle name="XComma 2" xfId="11044"/>
    <cellStyle name="XComma_Acquisitions - Other" xfId="11045"/>
    <cellStyle name="XCurrency" xfId="11046"/>
    <cellStyle name="XCurrency 0.0" xfId="11047"/>
    <cellStyle name="XCurrency 0.0 2" xfId="11048"/>
    <cellStyle name="XCurrency 0.0_Acquisitions - Other" xfId="11049"/>
    <cellStyle name="XCurrency 0.00" xfId="11050"/>
    <cellStyle name="XCurrency 0.00 2" xfId="11051"/>
    <cellStyle name="XCurrency 0.00_Acquisitions - Other" xfId="11052"/>
    <cellStyle name="XCurrency 0.000" xfId="11053"/>
    <cellStyle name="XCurrency 0.000 2" xfId="11054"/>
    <cellStyle name="XCurrency 0.000_Acquisitions - Other" xfId="11055"/>
    <cellStyle name="XCurrency 2" xfId="11056"/>
    <cellStyle name="XCurrency_Acquisitions - Other" xfId="11057"/>
    <cellStyle name="xstyle" xfId="11058"/>
    <cellStyle name="YAxisData" xfId="11059"/>
    <cellStyle name="Year" xfId="11060"/>
    <cellStyle name="Year 2" xfId="11061"/>
    <cellStyle name="Year_Acquisitions - Other" xfId="11062"/>
    <cellStyle name="Years" xfId="11063"/>
    <cellStyle name="yellow" xfId="11064"/>
    <cellStyle name="yellow 2" xfId="11065"/>
    <cellStyle name="yellow_Acquisitions - Other" xfId="11066"/>
    <cellStyle name="Yellowback" xfId="11067"/>
    <cellStyle name="Yellowback 2" xfId="11068"/>
    <cellStyle name="Yellowback_Acquisitions - Other" xfId="11069"/>
    <cellStyle name="Yen" xfId="11070"/>
    <cellStyle name="Yen 2" xfId="11071"/>
    <cellStyle name="Yen_Acquisitions - Other" xfId="11072"/>
    <cellStyle name="YesNo" xfId="11073"/>
    <cellStyle name="YesNo 2" xfId="11074"/>
    <cellStyle name="YesNo_Acquisitions - Other" xfId="11075"/>
    <cellStyle name="Zelle überprüfen 2" xfId="11076"/>
    <cellStyle name="Zeros" xfId="11077"/>
    <cellStyle name="_x001d__x000a__x000c_'_x000d_ﾟV_x0001__x0012_ﾒ9_x0007__x0001__x0001_" xfId="11078"/>
    <cellStyle name="桁区切り [0.00]_BW Final_C" xfId="11084"/>
    <cellStyle name="桁区切り 2" xfId="11085"/>
    <cellStyle name="桁区切り 3" xfId="11086"/>
    <cellStyle name="桁区切り 3 2" xfId="11087"/>
    <cellStyle name="桁区切り 3_Acquisitions - Other" xfId="11088"/>
    <cellStyle name="桁区切り_PERSONAL" xfId="11089"/>
    <cellStyle name="標準 2" xfId="11079"/>
    <cellStyle name="標準 2 2" xfId="11080"/>
    <cellStyle name="標準 2_Acquisitions - Other" xfId="11081"/>
    <cellStyle name="標準 3" xfId="11082"/>
    <cellStyle name="標準_000623長期売上" xfId="11083"/>
    <cellStyle name="通貨 [0.00]_PERSONAL" xfId="11090"/>
    <cellStyle name="通貨_PERSONAL" xfId="110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\AppData\Local\Microsoft\Windows\Temporary%20Internet%20Files\Content.Outlook\IPJCWD06\LNKD%20Model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\AppData\Local\Microsoft\Windows\Temporary%20Internet%20Files\Content.Outlook\IPJCWD06\International%20Companies\LNKD%20Model%20-%20Howard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\AppData\Local\Microsoft\Windows\Temporary%20Internet%20Files\Content.Outlook\IPJCWD06\YELP%20Model%20-%20Howard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ian\AppData\Local\Microsoft\Windows\Temporary%20Internet%20Files\Content.Outlook\IPJCWD06\TWTR%20Model%20-%20Howard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k\AppData\Local\Microsoft\Windows\Temporary%20Internet%20Files\Content.Outlook\M4STS44M\JD%20model%2005082015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ack\AppData\Local\Microsoft\Windows\Temporary%20Internet%20Files\Content.Outlook\M4STS44M\BABA%20model%20050720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Valuation-LNKD-Hardcoded"/>
      <sheetName val="For Valuation"/>
      <sheetName val="IS"/>
    </sheetNames>
    <sheetDataSet>
      <sheetData sheetId="0"/>
      <sheetData sheetId="1"/>
      <sheetData sheetId="2">
        <row r="7">
          <cell r="J7">
            <v>243099</v>
          </cell>
          <cell r="K7">
            <v>93932</v>
          </cell>
          <cell r="L7">
            <v>121040</v>
          </cell>
          <cell r="M7">
            <v>139476</v>
          </cell>
          <cell r="N7">
            <v>167741</v>
          </cell>
          <cell r="O7">
            <v>522189</v>
          </cell>
          <cell r="P7">
            <v>188456</v>
          </cell>
          <cell r="Q7">
            <v>228207</v>
          </cell>
          <cell r="R7">
            <v>252028</v>
          </cell>
          <cell r="S7">
            <v>303618</v>
          </cell>
          <cell r="T7">
            <v>972309</v>
          </cell>
          <cell r="U7">
            <v>324705</v>
          </cell>
          <cell r="V7">
            <v>363661</v>
          </cell>
          <cell r="W7">
            <v>392960</v>
          </cell>
          <cell r="X7">
            <v>447219</v>
          </cell>
          <cell r="Y7">
            <v>1528545</v>
          </cell>
          <cell r="Z7">
            <v>473193</v>
          </cell>
        </row>
        <row r="21">
          <cell r="F21">
            <v>2858</v>
          </cell>
          <cell r="G21">
            <v>4951</v>
          </cell>
          <cell r="H21">
            <v>4435</v>
          </cell>
          <cell r="I21">
            <v>6722</v>
          </cell>
          <cell r="J21">
            <v>18966</v>
          </cell>
          <cell r="K21">
            <v>1729</v>
          </cell>
          <cell r="L21">
            <v>9940</v>
          </cell>
          <cell r="M21">
            <v>2820</v>
          </cell>
          <cell r="N21">
            <v>8453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Valuation-LNKD-Hardcoded"/>
      <sheetName val="For Valuation"/>
      <sheetName val="IS"/>
    </sheetNames>
    <sheetDataSet>
      <sheetData sheetId="0"/>
      <sheetData sheetId="1"/>
      <sheetData sheetId="2">
        <row r="23">
          <cell r="O23">
            <v>11912</v>
          </cell>
          <cell r="P23">
            <v>4989</v>
          </cell>
          <cell r="Q23">
            <v>2811</v>
          </cell>
          <cell r="R23">
            <v>2302</v>
          </cell>
          <cell r="S23">
            <v>11508</v>
          </cell>
          <cell r="T23">
            <v>21610</v>
          </cell>
          <cell r="U23">
            <v>22616</v>
          </cell>
          <cell r="V23">
            <v>3734</v>
          </cell>
          <cell r="W23">
            <v>-3363</v>
          </cell>
          <cell r="X23">
            <v>3782</v>
          </cell>
          <cell r="Y23">
            <v>26769</v>
          </cell>
          <cell r="Z23">
            <v>-13319</v>
          </cell>
          <cell r="AA23">
            <v>-934</v>
          </cell>
          <cell r="AB23">
            <v>-4162</v>
          </cell>
          <cell r="AC23">
            <v>3095</v>
          </cell>
          <cell r="AD23">
            <v>-15320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Valuation-YELP-Hardcoted"/>
      <sheetName val="Valuation"/>
      <sheetName val="P&amp;L"/>
      <sheetName val="1Q15 Metrics"/>
    </sheetNames>
    <sheetDataSet>
      <sheetData sheetId="0"/>
      <sheetData sheetId="1"/>
      <sheetData sheetId="2">
        <row r="8">
          <cell r="B8">
            <v>3745</v>
          </cell>
          <cell r="C8">
            <v>12139</v>
          </cell>
          <cell r="D8">
            <v>25808</v>
          </cell>
          <cell r="E8">
            <v>9136</v>
          </cell>
          <cell r="F8">
            <v>10727</v>
          </cell>
          <cell r="G8">
            <v>12594</v>
          </cell>
          <cell r="H8">
            <v>15274</v>
          </cell>
          <cell r="I8">
            <v>47731</v>
          </cell>
          <cell r="J8">
            <v>16500</v>
          </cell>
          <cell r="K8">
            <v>19578</v>
          </cell>
          <cell r="L8">
            <v>22302</v>
          </cell>
          <cell r="M8">
            <v>24905</v>
          </cell>
          <cell r="N8">
            <v>83285</v>
          </cell>
          <cell r="O8">
            <v>27385</v>
          </cell>
          <cell r="P8">
            <v>32653</v>
          </cell>
          <cell r="Q8">
            <v>36371</v>
          </cell>
          <cell r="R8">
            <v>41157</v>
          </cell>
          <cell r="S8">
            <v>137566</v>
          </cell>
          <cell r="T8">
            <v>46133</v>
          </cell>
          <cell r="U8">
            <v>55023</v>
          </cell>
          <cell r="V8">
            <v>61181</v>
          </cell>
        </row>
        <row r="23">
          <cell r="B23">
            <v>-3333</v>
          </cell>
        </row>
        <row r="30">
          <cell r="I30">
            <v>-5741</v>
          </cell>
          <cell r="J30">
            <v>-880</v>
          </cell>
          <cell r="K30">
            <v>649</v>
          </cell>
          <cell r="L30">
            <v>-882</v>
          </cell>
          <cell r="M30">
            <v>-15</v>
          </cell>
          <cell r="N30">
            <v>-1128</v>
          </cell>
          <cell r="O30">
            <v>-951</v>
          </cell>
          <cell r="P30">
            <v>1581</v>
          </cell>
          <cell r="Q30">
            <v>2162</v>
          </cell>
          <cell r="R30">
            <v>1805</v>
          </cell>
          <cell r="S30">
            <v>4597</v>
          </cell>
          <cell r="T30">
            <v>3759</v>
          </cell>
          <cell r="U30">
            <v>7770</v>
          </cell>
          <cell r="V30">
            <v>8050</v>
          </cell>
          <cell r="W30">
            <v>10405</v>
          </cell>
          <cell r="X30">
            <v>29984</v>
          </cell>
          <cell r="Y30">
            <v>8513</v>
          </cell>
          <cell r="Z30">
            <v>17244</v>
          </cell>
          <cell r="AA30">
            <v>20066</v>
          </cell>
          <cell r="AB30">
            <v>25099</v>
          </cell>
          <cell r="AC30">
            <v>70922</v>
          </cell>
        </row>
        <row r="75">
          <cell r="I75">
            <v>39.356000000000002</v>
          </cell>
          <cell r="J75">
            <v>46.817</v>
          </cell>
          <cell r="K75">
            <v>51.56</v>
          </cell>
          <cell r="L75">
            <v>61.101999999999997</v>
          </cell>
          <cell r="M75">
            <v>65.796000000000006</v>
          </cell>
          <cell r="N75">
            <v>65.975999999999999</v>
          </cell>
          <cell r="O75">
            <v>71.400000000000006</v>
          </cell>
          <cell r="P75">
            <v>78</v>
          </cell>
          <cell r="Q75">
            <v>84</v>
          </cell>
          <cell r="R75">
            <v>86</v>
          </cell>
          <cell r="T75">
            <v>102</v>
          </cell>
          <cell r="U75">
            <v>108</v>
          </cell>
          <cell r="V75">
            <v>117</v>
          </cell>
          <cell r="W75">
            <v>120.005</v>
          </cell>
          <cell r="Y75">
            <v>132.46</v>
          </cell>
          <cell r="Z75">
            <v>137.761</v>
          </cell>
          <cell r="AA75">
            <v>139.41800000000001</v>
          </cell>
          <cell r="AB75">
            <v>135.399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Valuation Hardcode-TWTR"/>
      <sheetName val="For Valuation"/>
      <sheetName val="P&amp;L"/>
      <sheetName val="BS &amp; CF"/>
      <sheetName val="Figures"/>
      <sheetName val="compare with weibo"/>
    </sheetNames>
    <sheetDataSet>
      <sheetData sheetId="0"/>
      <sheetData sheetId="1"/>
      <sheetData sheetId="2">
        <row r="108">
          <cell r="B108">
            <v>30</v>
          </cell>
          <cell r="C108">
            <v>40</v>
          </cell>
          <cell r="D108">
            <v>49</v>
          </cell>
          <cell r="E108">
            <v>54</v>
          </cell>
        </row>
      </sheetData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S"/>
      <sheetName val="BS&amp;CF"/>
      <sheetName val="Sheet1"/>
    </sheetNames>
    <sheetDataSet>
      <sheetData sheetId="0">
        <row r="10">
          <cell r="D10">
            <v>3357.0534962423935</v>
          </cell>
          <cell r="E10">
            <v>1260.817784835252</v>
          </cell>
          <cell r="F10">
            <v>1534.5506060129073</v>
          </cell>
          <cell r="G10">
            <v>1769.0300407331977</v>
          </cell>
          <cell r="H10">
            <v>2018.2661594516942</v>
          </cell>
          <cell r="I10">
            <v>6642.0315885780319</v>
          </cell>
          <cell r="J10">
            <v>2209.8602434468989</v>
          </cell>
          <cell r="K10">
            <v>2843.7393684622148</v>
          </cell>
          <cell r="L10">
            <v>2947.3856209150326</v>
          </cell>
          <cell r="M10">
            <v>3324.247980573864</v>
          </cell>
          <cell r="N10">
            <v>11454.120950823464</v>
          </cell>
          <cell r="O10">
            <v>3644.7809021298494</v>
          </cell>
          <cell r="P10">
            <v>4612.297698110774</v>
          </cell>
          <cell r="Q10">
            <v>4726.6215379602481</v>
          </cell>
          <cell r="R10">
            <v>5595.8559778229055</v>
          </cell>
          <cell r="S10">
            <v>18535.009025561678</v>
          </cell>
          <cell r="T10">
            <v>5910.723503790935</v>
          </cell>
        </row>
        <row r="19">
          <cell r="D19">
            <v>-223.07996631659191</v>
          </cell>
          <cell r="I19">
            <v>-313.17282226609495</v>
          </cell>
          <cell r="N19">
            <v>-95.61540875828085</v>
          </cell>
          <cell r="S19">
            <v>-935.18308996551036</v>
          </cell>
          <cell r="T19">
            <v>-132.699951605097</v>
          </cell>
        </row>
        <row r="32">
          <cell r="D32">
            <v>-467.81232622062601</v>
          </cell>
          <cell r="E32">
            <v>-83.842794759825324</v>
          </cell>
          <cell r="F32">
            <v>-64.379033527467342</v>
          </cell>
          <cell r="G32">
            <v>-77.488543788187371</v>
          </cell>
          <cell r="H32">
            <v>-48.955875507616248</v>
          </cell>
          <cell r="I32">
            <v>-532.40349272082278</v>
          </cell>
          <cell r="J32">
            <v>-153.28138082050623</v>
          </cell>
          <cell r="K32">
            <v>-78.895460618503719</v>
          </cell>
          <cell r="L32">
            <v>-108.54281045751634</v>
          </cell>
          <cell r="M32">
            <v>-63.630672150915956</v>
          </cell>
          <cell r="N32">
            <v>-410.53653137750547</v>
          </cell>
          <cell r="O32">
            <v>-850.8175149604275</v>
          </cell>
          <cell r="P32">
            <v>-1135.8398349345546</v>
          </cell>
          <cell r="Q32">
            <v>-26.777126099706653</v>
          </cell>
          <cell r="R32">
            <v>-73.223414885730691</v>
          </cell>
          <cell r="S32">
            <v>-2087.8054991457957</v>
          </cell>
          <cell r="T32">
            <v>-114.56847878690054</v>
          </cell>
        </row>
        <row r="43">
          <cell r="B43">
            <v>-12.599071184752194</v>
          </cell>
          <cell r="C43">
            <v>-60.606060606060609</v>
          </cell>
          <cell r="D43">
            <v>-192.6914949395443</v>
          </cell>
          <cell r="E43">
            <v>-82.175466454942438</v>
          </cell>
          <cell r="F43">
            <v>-62.726271053045807</v>
          </cell>
          <cell r="G43">
            <v>-61.656695519348268</v>
          </cell>
          <cell r="H43">
            <v>-31.861446846760082</v>
          </cell>
          <cell r="I43">
            <v>-241.15728479478631</v>
          </cell>
          <cell r="J43">
            <v>12.993495201906358</v>
          </cell>
          <cell r="K43">
            <v>6.102095349821627</v>
          </cell>
          <cell r="L43">
            <v>23.130555555555556</v>
          </cell>
          <cell r="M43">
            <v>-6.0110345738969544</v>
          </cell>
          <cell r="N43">
            <v>37.047425541403634</v>
          </cell>
          <cell r="O43">
            <v>-12.885753812496199</v>
          </cell>
          <cell r="P43">
            <v>-1.9084080211495507</v>
          </cell>
          <cell r="Q43">
            <v>60.407624633431176</v>
          </cell>
          <cell r="R43">
            <v>13.510782322792016</v>
          </cell>
        </row>
        <row r="255">
          <cell r="D255">
            <v>32.700000000000003</v>
          </cell>
          <cell r="I255">
            <v>73.3</v>
          </cell>
          <cell r="J255">
            <v>24</v>
          </cell>
          <cell r="K255">
            <v>30.5</v>
          </cell>
          <cell r="L255">
            <v>31.9</v>
          </cell>
          <cell r="M255">
            <v>39.1</v>
          </cell>
          <cell r="N255">
            <v>125.5</v>
          </cell>
          <cell r="O255">
            <v>44.1</v>
          </cell>
          <cell r="P255">
            <v>63</v>
          </cell>
          <cell r="Q255">
            <v>67.3</v>
          </cell>
          <cell r="R255">
            <v>85.8</v>
          </cell>
          <cell r="S255">
            <v>260.2</v>
          </cell>
          <cell r="T255">
            <v>87.8</v>
          </cell>
        </row>
        <row r="278">
          <cell r="D278">
            <v>65.900000000000006</v>
          </cell>
          <cell r="I278">
            <v>193.8</v>
          </cell>
          <cell r="J278">
            <v>57.6</v>
          </cell>
          <cell r="K278">
            <v>72.599999999999994</v>
          </cell>
          <cell r="L278">
            <v>81.5</v>
          </cell>
          <cell r="M278">
            <v>111.7</v>
          </cell>
          <cell r="N278">
            <v>323.3</v>
          </cell>
          <cell r="O278">
            <v>129.30000000000001</v>
          </cell>
          <cell r="P278">
            <v>163.69999999999999</v>
          </cell>
          <cell r="Q278">
            <v>178.2</v>
          </cell>
          <cell r="R278">
            <v>217.8</v>
          </cell>
          <cell r="S278">
            <v>689</v>
          </cell>
          <cell r="T278">
            <v>227.2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PL"/>
      <sheetName val="TB data"/>
      <sheetName val="BS"/>
      <sheetName val="CF"/>
      <sheetName val="Industry"/>
      <sheetName val="Investments"/>
      <sheetName val="Appendix"/>
      <sheetName val="Valuation"/>
      <sheetName val="Sheet1"/>
      <sheetName val="Sheet2"/>
    </sheetNames>
    <sheetDataSet>
      <sheetData sheetId="0">
        <row r="20">
          <cell r="C20">
            <v>1817.7236840095902</v>
          </cell>
          <cell r="H20">
            <v>3179.8332671695116</v>
          </cell>
          <cell r="N20">
            <v>5557.5771237199715</v>
          </cell>
          <cell r="O20">
            <v>1756.118225958875</v>
          </cell>
          <cell r="P20">
            <v>1789.2156862745098</v>
          </cell>
          <cell r="Q20">
            <v>3096.4534086591671</v>
          </cell>
          <cell r="S20">
            <v>1935.4890604890604</v>
          </cell>
          <cell r="T20">
            <v>8446.5894465894471</v>
          </cell>
          <cell r="U20">
            <v>2542.2335418144303</v>
          </cell>
        </row>
        <row r="42">
          <cell r="C42">
            <v>180.6575752485378</v>
          </cell>
          <cell r="H42">
            <v>671.37753076617707</v>
          </cell>
          <cell r="N42">
            <v>1353.1268113608553</v>
          </cell>
          <cell r="O42">
            <v>714.30899077785375</v>
          </cell>
          <cell r="P42">
            <v>797.87581699346401</v>
          </cell>
          <cell r="Q42">
            <v>1365.445925632258</v>
          </cell>
          <cell r="S42">
            <v>891.73101673101667</v>
          </cell>
          <cell r="T42">
            <v>3712.3552123552122</v>
          </cell>
          <cell r="U42">
            <v>1989.8123670127025</v>
          </cell>
        </row>
        <row r="58">
          <cell r="C58">
            <v>437.51813447765068</v>
          </cell>
          <cell r="H58">
            <v>1109.0115125049622</v>
          </cell>
          <cell r="N58">
            <v>2673.890642107297</v>
          </cell>
          <cell r="O58">
            <v>992.9286016880111</v>
          </cell>
          <cell r="P58">
            <v>1062.9084967320262</v>
          </cell>
          <cell r="Q58">
            <v>1857.7068569635098</v>
          </cell>
          <cell r="S58">
            <v>1107.7863577863577</v>
          </cell>
          <cell r="T58">
            <v>4943.8545688545692</v>
          </cell>
          <cell r="U58">
            <v>1382.1007157134568</v>
          </cell>
        </row>
        <row r="65">
          <cell r="C65">
            <v>409.87737275323366</v>
          </cell>
          <cell r="H65">
            <v>1024.5335450575624</v>
          </cell>
          <cell r="N65">
            <v>2233.0456623945388</v>
          </cell>
          <cell r="O65">
            <v>746.73314432821712</v>
          </cell>
          <cell r="P65">
            <v>962.90849673202615</v>
          </cell>
          <cell r="Q65">
            <v>1728.3644713150634</v>
          </cell>
          <cell r="S65">
            <v>1073.1981981981983</v>
          </cell>
          <cell r="T65">
            <v>4441.7631917631916</v>
          </cell>
          <cell r="U65">
            <v>1179.4764330388807</v>
          </cell>
        </row>
        <row r="297">
          <cell r="H297">
            <v>663</v>
          </cell>
          <cell r="I297">
            <v>209.221</v>
          </cell>
          <cell r="J297">
            <v>228.06800000000001</v>
          </cell>
          <cell r="K297">
            <v>345.69600000000003</v>
          </cell>
          <cell r="L297">
            <v>782.98500000000001</v>
          </cell>
          <cell r="N297">
            <v>1077.1690000000001</v>
          </cell>
          <cell r="O297">
            <v>345.13400000000001</v>
          </cell>
          <cell r="P297">
            <v>373.65899999999999</v>
          </cell>
          <cell r="Q297">
            <v>528.70899999999995</v>
          </cell>
          <cell r="S297">
            <v>430.08499999999992</v>
          </cell>
          <cell r="T297">
            <v>1677.587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5"/>
  <sheetViews>
    <sheetView workbookViewId="0">
      <selection activeCell="X6" sqref="X6"/>
    </sheetView>
  </sheetViews>
  <sheetFormatPr defaultRowHeight="15" outlineLevelRow="1" outlineLevelCol="1"/>
  <cols>
    <col min="1" max="1" width="22.42578125" bestFit="1" customWidth="1"/>
    <col min="2" max="4" width="0" hidden="1" customWidth="1"/>
    <col min="5" max="8" width="9.140625" hidden="1" customWidth="1" outlineLevel="1"/>
    <col min="9" max="9" width="0" hidden="1" customWidth="1" collapsed="1"/>
    <col min="10" max="13" width="9.140625" hidden="1" customWidth="1" outlineLevel="1"/>
    <col min="14" max="14" width="9.28515625" bestFit="1" customWidth="1" collapsed="1"/>
    <col min="15" max="18" width="9.140625" hidden="1" customWidth="1" outlineLevel="1"/>
    <col min="19" max="19" width="9.28515625" bestFit="1" customWidth="1" collapsed="1"/>
    <col min="20" max="23" width="9.140625" hidden="1" customWidth="1" outlineLevel="1"/>
    <col min="24" max="24" width="9.28515625" bestFit="1" customWidth="1" collapsed="1"/>
    <col min="25" max="28" width="9.140625" hidden="1" customWidth="1" outlineLevel="1"/>
    <col min="29" max="29" width="10" bestFit="1" customWidth="1" collapsed="1"/>
    <col min="30" max="30" width="10" customWidth="1" collapsed="1"/>
    <col min="31" max="33" width="9.140625" customWidth="1" outlineLevel="1"/>
  </cols>
  <sheetData>
    <row r="1" spans="1:34" s="1" customFormat="1" ht="13.5">
      <c r="A1" s="76" t="s">
        <v>72</v>
      </c>
      <c r="B1" s="1" t="s">
        <v>1</v>
      </c>
      <c r="C1" s="1" t="s">
        <v>2</v>
      </c>
    </row>
    <row r="2" spans="1:34" s="6" customFormat="1" ht="13.5">
      <c r="A2" s="91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92" t="s">
        <v>8</v>
      </c>
      <c r="G2" s="92" t="s">
        <v>9</v>
      </c>
      <c r="H2" s="92" t="s">
        <v>10</v>
      </c>
      <c r="I2" s="3" t="s">
        <v>11</v>
      </c>
      <c r="J2" s="4" t="s">
        <v>12</v>
      </c>
      <c r="K2" s="92" t="s">
        <v>13</v>
      </c>
      <c r="L2" s="92" t="s">
        <v>14</v>
      </c>
      <c r="M2" s="92" t="s">
        <v>15</v>
      </c>
      <c r="N2" s="3" t="s">
        <v>16</v>
      </c>
      <c r="O2" s="4" t="s">
        <v>17</v>
      </c>
      <c r="P2" s="92" t="s">
        <v>18</v>
      </c>
      <c r="Q2" s="92" t="s">
        <v>19</v>
      </c>
      <c r="R2" s="92" t="s">
        <v>20</v>
      </c>
      <c r="S2" s="3" t="s">
        <v>21</v>
      </c>
      <c r="T2" s="4" t="s">
        <v>22</v>
      </c>
      <c r="U2" s="92" t="s">
        <v>23</v>
      </c>
      <c r="V2" s="92" t="s">
        <v>24</v>
      </c>
      <c r="W2" s="92" t="s">
        <v>25</v>
      </c>
      <c r="X2" s="3" t="s">
        <v>26</v>
      </c>
      <c r="Y2" s="4" t="s">
        <v>27</v>
      </c>
      <c r="Z2" s="92" t="s">
        <v>28</v>
      </c>
      <c r="AA2" s="92" t="s">
        <v>29</v>
      </c>
      <c r="AB2" s="92" t="s">
        <v>30</v>
      </c>
      <c r="AC2" s="3" t="s">
        <v>31</v>
      </c>
      <c r="AD2" s="3" t="s">
        <v>32</v>
      </c>
      <c r="AE2" s="92" t="s">
        <v>33</v>
      </c>
      <c r="AF2" s="92" t="s">
        <v>34</v>
      </c>
      <c r="AG2" s="92" t="s">
        <v>35</v>
      </c>
      <c r="AH2" s="3" t="s">
        <v>36</v>
      </c>
    </row>
    <row r="3" spans="1:34" s="6" customFormat="1" ht="13.5">
      <c r="A3" s="98"/>
      <c r="B3" s="99">
        <v>39447</v>
      </c>
      <c r="C3" s="99">
        <v>39813</v>
      </c>
      <c r="D3" s="99">
        <v>40178</v>
      </c>
      <c r="E3" s="100">
        <v>40268</v>
      </c>
      <c r="F3" s="101">
        <v>40359</v>
      </c>
      <c r="G3" s="101">
        <v>40451</v>
      </c>
      <c r="H3" s="101">
        <v>40543</v>
      </c>
      <c r="I3" s="99">
        <v>40543</v>
      </c>
      <c r="J3" s="100" t="s">
        <v>60</v>
      </c>
      <c r="K3" s="101" t="s">
        <v>61</v>
      </c>
      <c r="L3" s="101" t="s">
        <v>37</v>
      </c>
      <c r="M3" s="101" t="s">
        <v>38</v>
      </c>
      <c r="N3" s="99">
        <v>40908</v>
      </c>
      <c r="O3" s="100" t="s">
        <v>39</v>
      </c>
      <c r="P3" s="101" t="s">
        <v>40</v>
      </c>
      <c r="Q3" s="101" t="s">
        <v>41</v>
      </c>
      <c r="R3" s="101" t="s">
        <v>42</v>
      </c>
      <c r="S3" s="99">
        <v>41274</v>
      </c>
      <c r="T3" s="100" t="s">
        <v>43</v>
      </c>
      <c r="U3" s="101" t="s">
        <v>66</v>
      </c>
      <c r="V3" s="101" t="s">
        <v>67</v>
      </c>
      <c r="W3" s="101" t="s">
        <v>46</v>
      </c>
      <c r="X3" s="99">
        <v>41639</v>
      </c>
      <c r="Y3" s="100">
        <v>41729</v>
      </c>
      <c r="Z3" s="101" t="s">
        <v>47</v>
      </c>
      <c r="AA3" s="101" t="s">
        <v>48</v>
      </c>
      <c r="AB3" s="101">
        <v>42004</v>
      </c>
      <c r="AC3" s="99">
        <v>42004</v>
      </c>
      <c r="AD3" s="99">
        <v>42094</v>
      </c>
      <c r="AE3" s="101" t="s">
        <v>68</v>
      </c>
      <c r="AF3" s="101" t="s">
        <v>69</v>
      </c>
      <c r="AG3" s="101">
        <v>42369</v>
      </c>
      <c r="AH3" s="99">
        <v>42369</v>
      </c>
    </row>
    <row r="4" spans="1:34" s="42" customFormat="1" ht="13.5">
      <c r="A4" s="81" t="s">
        <v>51</v>
      </c>
      <c r="B4" s="81"/>
      <c r="C4" s="81"/>
      <c r="D4" s="81"/>
      <c r="E4" s="81"/>
      <c r="F4" s="81"/>
      <c r="G4" s="81"/>
      <c r="H4" s="81"/>
      <c r="I4" s="82"/>
      <c r="J4" s="82"/>
      <c r="K4" s="82"/>
      <c r="L4" s="82"/>
      <c r="M4" s="82"/>
      <c r="N4" s="39">
        <v>23284.23</v>
      </c>
      <c r="O4" s="39"/>
      <c r="P4" s="39"/>
      <c r="Q4" s="39"/>
      <c r="R4" s="39"/>
      <c r="S4" s="39">
        <v>30936.02</v>
      </c>
      <c r="T4" s="39"/>
      <c r="U4" s="39"/>
      <c r="V4" s="39"/>
      <c r="W4" s="39"/>
      <c r="X4" s="39">
        <v>59779.356</v>
      </c>
      <c r="Y4" s="39"/>
      <c r="Z4" s="39"/>
      <c r="AA4" s="39"/>
      <c r="AB4" s="39"/>
      <c r="AC4" s="39">
        <v>59696.82</v>
      </c>
      <c r="AD4" s="39">
        <v>60464.985000000001</v>
      </c>
      <c r="AE4" s="82"/>
      <c r="AF4" s="82"/>
      <c r="AG4" s="82"/>
      <c r="AH4" s="82"/>
    </row>
    <row r="5" spans="1:34" s="42" customFormat="1" ht="13.5">
      <c r="A5" s="81" t="s">
        <v>74</v>
      </c>
      <c r="B5" s="81"/>
      <c r="C5" s="81"/>
      <c r="D5" s="81"/>
      <c r="E5" s="81"/>
      <c r="F5" s="81"/>
      <c r="G5" s="81"/>
      <c r="H5" s="81"/>
      <c r="I5" s="82"/>
      <c r="J5" s="82"/>
      <c r="K5" s="82"/>
      <c r="L5" s="82"/>
      <c r="M5" s="82"/>
      <c r="N5" s="39">
        <v>21335.774070899999</v>
      </c>
      <c r="O5" s="39"/>
      <c r="P5" s="39"/>
      <c r="Q5" s="39"/>
      <c r="R5" s="39"/>
      <c r="S5" s="39">
        <v>27373.433612000001</v>
      </c>
      <c r="T5" s="39"/>
      <c r="U5" s="39"/>
      <c r="V5" s="39"/>
      <c r="W5" s="39"/>
      <c r="X5" s="39">
        <v>55604.407656000003</v>
      </c>
      <c r="Y5" s="39"/>
      <c r="Z5" s="39"/>
      <c r="AA5" s="39"/>
      <c r="AB5" s="39"/>
      <c r="AC5" s="39">
        <v>58811.052744699999</v>
      </c>
      <c r="AD5" s="39">
        <v>61011.902589999998</v>
      </c>
      <c r="AE5" s="82"/>
      <c r="AF5" s="82"/>
      <c r="AG5" s="82"/>
      <c r="AH5" s="82"/>
    </row>
    <row r="6" spans="1:34" s="42" customFormat="1" ht="13.5">
      <c r="A6" s="81" t="s">
        <v>52</v>
      </c>
      <c r="B6" s="81"/>
      <c r="C6" s="81"/>
      <c r="D6" s="81"/>
      <c r="E6" s="81"/>
      <c r="F6" s="81"/>
      <c r="G6" s="81"/>
      <c r="H6" s="81"/>
      <c r="I6" s="82"/>
      <c r="J6" s="82"/>
      <c r="K6" s="82"/>
      <c r="L6" s="82"/>
      <c r="M6" s="82"/>
      <c r="N6" s="39">
        <v>1452.78</v>
      </c>
      <c r="O6" s="39"/>
      <c r="P6" s="39"/>
      <c r="Q6" s="39"/>
      <c r="R6" s="39"/>
      <c r="S6" s="39">
        <v>1894.93</v>
      </c>
      <c r="T6" s="39"/>
      <c r="U6" s="39"/>
      <c r="V6" s="39"/>
      <c r="W6" s="39"/>
      <c r="X6" s="39">
        <v>2530.39</v>
      </c>
      <c r="Y6" s="39"/>
      <c r="Z6" s="39"/>
      <c r="AA6" s="39"/>
      <c r="AB6" s="39"/>
      <c r="AC6" s="39">
        <v>3281.13</v>
      </c>
      <c r="AD6" s="39">
        <v>498.971</v>
      </c>
      <c r="AE6" s="82"/>
      <c r="AF6" s="82"/>
      <c r="AG6" s="82"/>
      <c r="AH6" s="82"/>
    </row>
    <row r="7" spans="1:34" s="42" customFormat="1" ht="13.5">
      <c r="A7" s="81" t="s">
        <v>53</v>
      </c>
      <c r="B7" s="81"/>
      <c r="C7" s="81"/>
      <c r="D7" s="81"/>
      <c r="E7" s="81"/>
      <c r="F7" s="81"/>
      <c r="G7" s="81"/>
      <c r="H7" s="81"/>
      <c r="I7" s="82"/>
      <c r="J7" s="82"/>
      <c r="K7" s="82"/>
      <c r="L7" s="82"/>
      <c r="M7" s="82"/>
      <c r="N7" s="39">
        <v>4355.6099999999997</v>
      </c>
      <c r="O7" s="39"/>
      <c r="P7" s="39"/>
      <c r="Q7" s="39"/>
      <c r="R7" s="39"/>
      <c r="S7" s="39">
        <v>5260.96</v>
      </c>
      <c r="T7" s="39"/>
      <c r="U7" s="39"/>
      <c r="V7" s="39"/>
      <c r="W7" s="39"/>
      <c r="X7" s="39">
        <v>6793.31</v>
      </c>
      <c r="Y7" s="39"/>
      <c r="Z7" s="39"/>
      <c r="AA7" s="39"/>
      <c r="AB7" s="39"/>
      <c r="AC7" s="39">
        <v>8441.9699999999993</v>
      </c>
      <c r="AD7" s="39">
        <v>1840.69</v>
      </c>
      <c r="AE7" s="82"/>
      <c r="AF7" s="82"/>
      <c r="AG7" s="82"/>
      <c r="AH7" s="82"/>
    </row>
    <row r="8" spans="1:34" s="42" customFormat="1" ht="13.5">
      <c r="A8" s="81" t="s">
        <v>54</v>
      </c>
      <c r="B8" s="81"/>
      <c r="C8" s="81"/>
      <c r="D8" s="81"/>
      <c r="E8" s="81"/>
      <c r="F8" s="81"/>
      <c r="G8" s="81"/>
      <c r="H8" s="81"/>
      <c r="I8" s="82"/>
      <c r="J8" s="82"/>
      <c r="K8" s="82"/>
      <c r="L8" s="82"/>
      <c r="M8" s="82"/>
      <c r="N8" s="39">
        <v>1056.3699999999999</v>
      </c>
      <c r="O8" s="39"/>
      <c r="P8" s="39"/>
      <c r="Q8" s="39"/>
      <c r="R8" s="39"/>
      <c r="S8" s="39">
        <v>1419.57</v>
      </c>
      <c r="T8" s="39"/>
      <c r="U8" s="39"/>
      <c r="V8" s="39"/>
      <c r="W8" s="39"/>
      <c r="X8" s="39">
        <v>1892.66</v>
      </c>
      <c r="Y8" s="39"/>
      <c r="Z8" s="39"/>
      <c r="AA8" s="39"/>
      <c r="AB8" s="39"/>
      <c r="AC8" s="39">
        <v>2421.75</v>
      </c>
      <c r="AD8" s="39">
        <v>428.53</v>
      </c>
      <c r="AE8" s="82"/>
      <c r="AF8" s="82"/>
      <c r="AG8" s="82"/>
      <c r="AH8" s="82"/>
    </row>
    <row r="9" spans="1:34" s="42" customFormat="1" ht="13.5" outlineLevel="1">
      <c r="A9" s="81" t="s">
        <v>55</v>
      </c>
      <c r="B9" s="81"/>
      <c r="C9" s="81"/>
      <c r="D9" s="81"/>
      <c r="E9" s="81"/>
      <c r="F9" s="81"/>
      <c r="G9" s="81"/>
      <c r="H9" s="81"/>
      <c r="I9" s="82"/>
      <c r="J9" s="82"/>
      <c r="K9" s="82"/>
      <c r="L9" s="82"/>
      <c r="M9" s="82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82"/>
      <c r="AF9" s="82"/>
      <c r="AG9" s="82"/>
      <c r="AH9" s="82"/>
    </row>
    <row r="10" spans="1:34" s="1" customFormat="1" ht="13.5">
      <c r="A10" s="76" t="s">
        <v>75</v>
      </c>
      <c r="B10" s="76"/>
      <c r="C10" s="76"/>
      <c r="D10" s="76"/>
      <c r="E10" s="76"/>
      <c r="F10" s="76"/>
      <c r="G10" s="76"/>
      <c r="H10" s="76"/>
      <c r="I10" s="83"/>
      <c r="J10" s="83">
        <v>31.2</v>
      </c>
      <c r="K10" s="83">
        <v>36.1</v>
      </c>
      <c r="L10" s="83">
        <v>40.6</v>
      </c>
      <c r="M10" s="83">
        <v>33.6</v>
      </c>
      <c r="N10" s="104">
        <f>SUM(J10:M10)</f>
        <v>141.5</v>
      </c>
      <c r="O10" s="104">
        <v>45.9</v>
      </c>
      <c r="P10" s="104">
        <v>50.2</v>
      </c>
      <c r="Q10" s="104">
        <v>55.2</v>
      </c>
      <c r="R10" s="104">
        <v>46.2</v>
      </c>
      <c r="S10" s="104">
        <f>SUM(O10:R10)</f>
        <v>197.5</v>
      </c>
      <c r="T10" s="104">
        <v>63.29</v>
      </c>
      <c r="U10" s="104">
        <v>69.400000000000006</v>
      </c>
      <c r="V10" s="104">
        <v>74.8</v>
      </c>
      <c r="W10" s="104">
        <v>63.1</v>
      </c>
      <c r="X10" s="104">
        <f>SUM(T10:W10)</f>
        <v>270.59000000000003</v>
      </c>
      <c r="Y10" s="104">
        <v>83.4</v>
      </c>
      <c r="Z10" s="104">
        <v>89.6</v>
      </c>
      <c r="AA10" s="104">
        <v>94.8</v>
      </c>
      <c r="AB10" s="104">
        <v>78.2</v>
      </c>
      <c r="AC10" s="104">
        <f>SUM(Y10:AB10)</f>
        <v>346</v>
      </c>
      <c r="AD10" s="104">
        <v>104.6</v>
      </c>
      <c r="AE10" s="83"/>
      <c r="AF10" s="83"/>
      <c r="AG10" s="83"/>
      <c r="AH10" s="84"/>
    </row>
    <row r="11" spans="1:34"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 spans="1:34" s="42" customFormat="1" ht="13.5">
      <c r="A12" s="41" t="s">
        <v>58</v>
      </c>
      <c r="E12" s="36" t="e">
        <f t="shared" ref="E12:AB12" si="0">E4/E10</f>
        <v>#DIV/0!</v>
      </c>
      <c r="F12" s="36" t="e">
        <f t="shared" si="0"/>
        <v>#DIV/0!</v>
      </c>
      <c r="G12" s="36" t="e">
        <f t="shared" si="0"/>
        <v>#DIV/0!</v>
      </c>
      <c r="H12" s="36" t="e">
        <f t="shared" si="0"/>
        <v>#DIV/0!</v>
      </c>
      <c r="I12" s="36" t="e">
        <f t="shared" si="0"/>
        <v>#DIV/0!</v>
      </c>
      <c r="J12" s="36">
        <f t="shared" si="0"/>
        <v>0</v>
      </c>
      <c r="K12" s="36">
        <f t="shared" si="0"/>
        <v>0</v>
      </c>
      <c r="L12" s="36">
        <f t="shared" si="0"/>
        <v>0</v>
      </c>
      <c r="M12" s="36">
        <f t="shared" si="0"/>
        <v>0</v>
      </c>
      <c r="N12" s="36">
        <f t="shared" si="0"/>
        <v>164.5528621908127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156.63807594936708</v>
      </c>
      <c r="T12" s="36">
        <f t="shared" si="0"/>
        <v>0</v>
      </c>
      <c r="U12" s="36">
        <f t="shared" si="0"/>
        <v>0</v>
      </c>
      <c r="V12" s="36">
        <f t="shared" si="0"/>
        <v>0</v>
      </c>
      <c r="W12" s="36">
        <f t="shared" si="0"/>
        <v>0</v>
      </c>
      <c r="X12" s="36">
        <f>X4/X10</f>
        <v>220.92226615913373</v>
      </c>
      <c r="Y12" s="36">
        <f t="shared" si="0"/>
        <v>0</v>
      </c>
      <c r="Z12" s="36">
        <f t="shared" si="0"/>
        <v>0</v>
      </c>
      <c r="AA12" s="36">
        <f t="shared" si="0"/>
        <v>0</v>
      </c>
      <c r="AB12" s="36">
        <f t="shared" si="0"/>
        <v>0</v>
      </c>
      <c r="AC12" s="36">
        <f>AC4/AC10</f>
        <v>172.53416184971098</v>
      </c>
      <c r="AD12" s="36">
        <f>AD4/AD10/4</f>
        <v>144.51478250478013</v>
      </c>
    </row>
    <row r="14" spans="1:34">
      <c r="A14" t="s">
        <v>87</v>
      </c>
      <c r="N14" s="109">
        <f>N6/N7</f>
        <v>0.33354225929318743</v>
      </c>
      <c r="O14" s="109" t="e">
        <f t="shared" ref="O14:AD14" si="1">O6/O7</f>
        <v>#DIV/0!</v>
      </c>
      <c r="P14" s="109" t="e">
        <f t="shared" si="1"/>
        <v>#DIV/0!</v>
      </c>
      <c r="Q14" s="109" t="e">
        <f t="shared" si="1"/>
        <v>#DIV/0!</v>
      </c>
      <c r="R14" s="109" t="e">
        <f t="shared" si="1"/>
        <v>#DIV/0!</v>
      </c>
      <c r="S14" s="109">
        <f t="shared" si="1"/>
        <v>0.36018711413886439</v>
      </c>
      <c r="T14" s="109" t="e">
        <f t="shared" si="1"/>
        <v>#DIV/0!</v>
      </c>
      <c r="U14" s="109" t="e">
        <f t="shared" si="1"/>
        <v>#DIV/0!</v>
      </c>
      <c r="V14" s="109" t="e">
        <f t="shared" si="1"/>
        <v>#DIV/0!</v>
      </c>
      <c r="W14" s="109" t="e">
        <f t="shared" si="1"/>
        <v>#DIV/0!</v>
      </c>
      <c r="X14" s="109">
        <f t="shared" si="1"/>
        <v>0.37248263364987022</v>
      </c>
      <c r="Y14" s="109" t="e">
        <f t="shared" si="1"/>
        <v>#DIV/0!</v>
      </c>
      <c r="Z14" s="109" t="e">
        <f t="shared" si="1"/>
        <v>#DIV/0!</v>
      </c>
      <c r="AA14" s="109" t="e">
        <f t="shared" si="1"/>
        <v>#DIV/0!</v>
      </c>
      <c r="AB14" s="109" t="e">
        <f t="shared" si="1"/>
        <v>#DIV/0!</v>
      </c>
      <c r="AC14" s="109">
        <f t="shared" si="1"/>
        <v>0.38866875859544636</v>
      </c>
      <c r="AD14" s="109">
        <f t="shared" si="1"/>
        <v>0.27107823696548577</v>
      </c>
    </row>
    <row r="15" spans="1:34">
      <c r="A15" t="s">
        <v>89</v>
      </c>
      <c r="N15" s="109">
        <f>N8/N7</f>
        <v>0.24253089693521687</v>
      </c>
      <c r="O15" s="109" t="e">
        <f t="shared" ref="O15:AD15" si="2">O8/O7</f>
        <v>#DIV/0!</v>
      </c>
      <c r="P15" s="109" t="e">
        <f t="shared" si="2"/>
        <v>#DIV/0!</v>
      </c>
      <c r="Q15" s="109" t="e">
        <f t="shared" si="2"/>
        <v>#DIV/0!</v>
      </c>
      <c r="R15" s="109" t="e">
        <f t="shared" si="2"/>
        <v>#DIV/0!</v>
      </c>
      <c r="S15" s="109">
        <f t="shared" si="2"/>
        <v>0.26983098141784007</v>
      </c>
      <c r="T15" s="109" t="e">
        <f t="shared" si="2"/>
        <v>#DIV/0!</v>
      </c>
      <c r="U15" s="109" t="e">
        <f t="shared" si="2"/>
        <v>#DIV/0!</v>
      </c>
      <c r="V15" s="109" t="e">
        <f t="shared" si="2"/>
        <v>#DIV/0!</v>
      </c>
      <c r="W15" s="109" t="e">
        <f t="shared" si="2"/>
        <v>#DIV/0!</v>
      </c>
      <c r="X15" s="109">
        <f t="shared" si="2"/>
        <v>0.27860645252461613</v>
      </c>
      <c r="Y15" s="109" t="e">
        <f t="shared" si="2"/>
        <v>#DIV/0!</v>
      </c>
      <c r="Z15" s="109" t="e">
        <f t="shared" si="2"/>
        <v>#DIV/0!</v>
      </c>
      <c r="AA15" s="109" t="e">
        <f t="shared" si="2"/>
        <v>#DIV/0!</v>
      </c>
      <c r="AB15" s="109" t="e">
        <f t="shared" si="2"/>
        <v>#DIV/0!</v>
      </c>
      <c r="AC15" s="109">
        <f t="shared" si="2"/>
        <v>0.28687024474145256</v>
      </c>
      <c r="AD15" s="109">
        <f t="shared" si="2"/>
        <v>0.23280943559208772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H35"/>
  <sheetViews>
    <sheetView workbookViewId="0">
      <selection activeCell="A13" sqref="A13:XFD14"/>
    </sheetView>
  </sheetViews>
  <sheetFormatPr defaultRowHeight="13.5" outlineLevelCol="1"/>
  <cols>
    <col min="1" max="1" width="21.5703125" style="1" bestFit="1" customWidth="1"/>
    <col min="2" max="4" width="9.140625" style="1" hidden="1" customWidth="1" outlineLevel="1"/>
    <col min="5" max="5" width="10" style="1" hidden="1" customWidth="1" outlineLevel="1" collapsed="1"/>
    <col min="6" max="8" width="10" style="1" hidden="1" customWidth="1" outlineLevel="1"/>
    <col min="9" max="9" width="11.28515625" style="1" hidden="1" customWidth="1" collapsed="1"/>
    <col min="10" max="13" width="11.28515625" style="1" hidden="1" customWidth="1" outlineLevel="1"/>
    <col min="14" max="14" width="7.5703125" style="1" bestFit="1" customWidth="1" collapsed="1"/>
    <col min="15" max="18" width="11.28515625" style="1" hidden="1" customWidth="1" outlineLevel="1"/>
    <col min="19" max="19" width="7.5703125" style="1" bestFit="1" customWidth="1" collapsed="1"/>
    <col min="20" max="23" width="11.28515625" style="1" hidden="1" customWidth="1" outlineLevel="1"/>
    <col min="24" max="24" width="7.5703125" style="1" bestFit="1" customWidth="1" collapsed="1"/>
    <col min="25" max="28" width="11.28515625" style="1" hidden="1" customWidth="1" outlineLevel="1"/>
    <col min="29" max="29" width="7.5703125" style="1" bestFit="1" customWidth="1" collapsed="1"/>
    <col min="30" max="30" width="6.85546875" style="1" customWidth="1" outlineLevel="1"/>
    <col min="31" max="31" width="5.140625" style="1" customWidth="1" outlineLevel="1"/>
    <col min="32" max="32" width="5.42578125" style="1" customWidth="1" outlineLevel="1"/>
    <col min="33" max="33" width="7.5703125" style="1" customWidth="1" outlineLevel="1"/>
    <col min="34" max="34" width="7.5703125" style="1" bestFit="1" customWidth="1"/>
    <col min="35" max="16384" width="9.140625" style="1"/>
  </cols>
  <sheetData>
    <row r="1" spans="1:34">
      <c r="A1" s="1" t="s">
        <v>0</v>
      </c>
      <c r="B1" s="1" t="s">
        <v>1</v>
      </c>
      <c r="C1" s="1" t="s">
        <v>2</v>
      </c>
    </row>
    <row r="2" spans="1:34" s="6" customForma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3" t="s">
        <v>11</v>
      </c>
      <c r="J2" s="4" t="s">
        <v>12</v>
      </c>
      <c r="K2" s="5" t="s">
        <v>13</v>
      </c>
      <c r="L2" s="5" t="s">
        <v>14</v>
      </c>
      <c r="M2" s="5" t="s">
        <v>15</v>
      </c>
      <c r="N2" s="3" t="s">
        <v>16</v>
      </c>
      <c r="O2" s="4" t="s">
        <v>17</v>
      </c>
      <c r="P2" s="5" t="s">
        <v>18</v>
      </c>
      <c r="Q2" s="5" t="s">
        <v>19</v>
      </c>
      <c r="R2" s="5" t="s">
        <v>20</v>
      </c>
      <c r="S2" s="3" t="s">
        <v>21</v>
      </c>
      <c r="T2" s="4" t="s">
        <v>22</v>
      </c>
      <c r="U2" s="5" t="s">
        <v>23</v>
      </c>
      <c r="V2" s="5" t="s">
        <v>24</v>
      </c>
      <c r="W2" s="5" t="s">
        <v>25</v>
      </c>
      <c r="X2" s="3" t="s">
        <v>26</v>
      </c>
      <c r="Y2" s="4" t="s">
        <v>27</v>
      </c>
      <c r="Z2" s="5" t="s">
        <v>28</v>
      </c>
      <c r="AA2" s="5" t="s">
        <v>29</v>
      </c>
      <c r="AB2" s="5" t="s">
        <v>30</v>
      </c>
      <c r="AC2" s="3" t="s">
        <v>31</v>
      </c>
      <c r="AD2" s="4" t="s">
        <v>32</v>
      </c>
      <c r="AE2" s="5" t="s">
        <v>33</v>
      </c>
      <c r="AF2" s="5" t="s">
        <v>34</v>
      </c>
      <c r="AG2" s="5" t="s">
        <v>35</v>
      </c>
      <c r="AH2" s="3" t="s">
        <v>36</v>
      </c>
    </row>
    <row r="3" spans="1:34" s="11" customFormat="1">
      <c r="A3" s="7"/>
      <c r="B3" s="8">
        <v>39447</v>
      </c>
      <c r="C3" s="8">
        <v>39813</v>
      </c>
      <c r="D3" s="8">
        <v>40178</v>
      </c>
      <c r="E3" s="9">
        <v>40268</v>
      </c>
      <c r="F3" s="10">
        <v>40359</v>
      </c>
      <c r="G3" s="10">
        <v>40451</v>
      </c>
      <c r="H3" s="10">
        <v>40543</v>
      </c>
      <c r="I3" s="8">
        <v>40543</v>
      </c>
      <c r="J3" s="9">
        <v>40633</v>
      </c>
      <c r="K3" s="10">
        <v>40724</v>
      </c>
      <c r="L3" s="10" t="s">
        <v>37</v>
      </c>
      <c r="M3" s="10" t="s">
        <v>38</v>
      </c>
      <c r="N3" s="8">
        <v>40908</v>
      </c>
      <c r="O3" s="9" t="s">
        <v>39</v>
      </c>
      <c r="P3" s="10" t="s">
        <v>40</v>
      </c>
      <c r="Q3" s="10" t="s">
        <v>41</v>
      </c>
      <c r="R3" s="10" t="s">
        <v>42</v>
      </c>
      <c r="S3" s="8">
        <v>41274</v>
      </c>
      <c r="T3" s="9" t="s">
        <v>43</v>
      </c>
      <c r="U3" s="10" t="s">
        <v>44</v>
      </c>
      <c r="V3" s="10" t="s">
        <v>45</v>
      </c>
      <c r="W3" s="10" t="s">
        <v>46</v>
      </c>
      <c r="X3" s="8">
        <v>41639</v>
      </c>
      <c r="Y3" s="9">
        <v>41729</v>
      </c>
      <c r="Z3" s="10" t="s">
        <v>47</v>
      </c>
      <c r="AA3" s="10" t="s">
        <v>48</v>
      </c>
      <c r="AB3" s="10">
        <v>42004</v>
      </c>
      <c r="AC3" s="8">
        <v>42004</v>
      </c>
      <c r="AD3" s="9">
        <v>42094</v>
      </c>
      <c r="AE3" s="10" t="s">
        <v>49</v>
      </c>
      <c r="AF3" s="10" t="s">
        <v>50</v>
      </c>
      <c r="AG3" s="10">
        <v>42369</v>
      </c>
      <c r="AH3" s="8">
        <v>42369</v>
      </c>
    </row>
    <row r="4" spans="1:34" s="13" customFormat="1">
      <c r="A4" s="12" t="s">
        <v>51</v>
      </c>
      <c r="N4" s="13">
        <v>13157.87</v>
      </c>
      <c r="O4" s="13">
        <v>11852.07</v>
      </c>
      <c r="P4" s="13">
        <v>6864.8320000000003</v>
      </c>
      <c r="Q4" s="13">
        <v>3126.2159999999999</v>
      </c>
      <c r="R4" s="13">
        <v>3198.4409999999998</v>
      </c>
      <c r="S4" s="13">
        <v>3198.4409999999998</v>
      </c>
      <c r="T4" s="13">
        <v>4029.7939999999999</v>
      </c>
      <c r="U4" s="13">
        <v>5656.3280000000004</v>
      </c>
      <c r="V4" s="13">
        <v>7461.4179999999997</v>
      </c>
      <c r="W4" s="13">
        <v>7830.1328999999996</v>
      </c>
      <c r="X4" s="13">
        <v>7830.1328999999996</v>
      </c>
      <c r="Y4" s="13">
        <v>5348.8519999999999</v>
      </c>
      <c r="Z4" s="13">
        <v>4422.1450000000004</v>
      </c>
      <c r="AA4" s="13">
        <v>4471.1450000000004</v>
      </c>
      <c r="AB4" s="13">
        <v>5568.6289999999999</v>
      </c>
      <c r="AC4" s="13">
        <v>5568.6289999999999</v>
      </c>
      <c r="AD4" s="13">
        <v>4869.3633</v>
      </c>
    </row>
    <row r="5" spans="1:34" s="13" customFormat="1">
      <c r="A5" s="43" t="s">
        <v>74</v>
      </c>
      <c r="N5" s="13">
        <v>12164.359476</v>
      </c>
      <c r="O5" s="13">
        <v>10702.899915800001</v>
      </c>
      <c r="P5" s="13">
        <v>5743.3376036</v>
      </c>
      <c r="Q5" s="13">
        <v>1924.9693629000001</v>
      </c>
      <c r="R5" s="13">
        <v>1981.4210848</v>
      </c>
      <c r="S5" s="13">
        <v>1981.4210848</v>
      </c>
      <c r="T5" s="13">
        <v>2872.2331432000001</v>
      </c>
      <c r="U5" s="13">
        <v>4493.3788679999998</v>
      </c>
      <c r="V5" s="13">
        <v>6344.0383663299999</v>
      </c>
      <c r="W5" s="13">
        <v>6617.9572697499998</v>
      </c>
      <c r="X5" s="13">
        <v>6617.9572697499998</v>
      </c>
      <c r="Y5" s="13">
        <v>4307.3480624000003</v>
      </c>
      <c r="Z5" s="13">
        <v>3551.9047529999998</v>
      </c>
      <c r="AA5" s="13">
        <v>3624.3431399999999</v>
      </c>
      <c r="AB5" s="13">
        <v>4592.3786096000003</v>
      </c>
      <c r="AC5" s="13">
        <v>4592.3786096000003</v>
      </c>
      <c r="AD5" s="13">
        <v>3946.4786082000005</v>
      </c>
    </row>
    <row r="6" spans="1:34" s="13" customFormat="1">
      <c r="A6" s="12" t="s">
        <v>52</v>
      </c>
      <c r="O6" s="13">
        <v>51.302999999999997</v>
      </c>
      <c r="P6" s="13">
        <v>57.66</v>
      </c>
      <c r="Q6" s="13">
        <v>43.448999999999998</v>
      </c>
      <c r="R6" s="13">
        <v>12.986000000000001</v>
      </c>
      <c r="S6" s="116">
        <f>SUM(O6:R6)</f>
        <v>165.39799999999997</v>
      </c>
      <c r="T6" s="13">
        <v>41.945999999999998</v>
      </c>
      <c r="U6" s="13">
        <v>48.064999999999998</v>
      </c>
      <c r="V6" s="13">
        <v>35.432000000000002</v>
      </c>
      <c r="W6" s="13">
        <v>39.749000000000002</v>
      </c>
      <c r="X6" s="116">
        <f>SUM(T6:W6)</f>
        <v>165.19200000000001</v>
      </c>
      <c r="Y6" s="13">
        <v>16.571999999999999</v>
      </c>
      <c r="Z6" s="13">
        <v>27.41</v>
      </c>
      <c r="AA6" s="13">
        <v>32.412999999999997</v>
      </c>
      <c r="AB6" s="13">
        <v>54.962000000000003</v>
      </c>
      <c r="AC6" s="116">
        <f>SUM(Y6:AB6)</f>
        <v>131.357</v>
      </c>
      <c r="AD6" s="13">
        <v>37.225999999999999</v>
      </c>
    </row>
    <row r="7" spans="1:34" s="13" customFormat="1">
      <c r="A7" s="12" t="s">
        <v>53</v>
      </c>
      <c r="E7" s="13">
        <v>0</v>
      </c>
      <c r="F7" s="13">
        <v>0</v>
      </c>
      <c r="G7" s="13">
        <v>0</v>
      </c>
      <c r="H7" s="13">
        <v>0</v>
      </c>
      <c r="I7" s="13">
        <v>312.94099999999997</v>
      </c>
      <c r="J7" s="13">
        <v>0</v>
      </c>
      <c r="K7" s="13">
        <v>0</v>
      </c>
      <c r="L7" s="13">
        <v>430.161</v>
      </c>
      <c r="M7" s="13">
        <v>492.16399999999999</v>
      </c>
      <c r="N7" s="13">
        <v>1610.43</v>
      </c>
      <c r="O7" s="13">
        <v>559.28300000000002</v>
      </c>
      <c r="P7" s="13">
        <v>568.33500000000004</v>
      </c>
      <c r="Q7" s="13">
        <v>568.55200000000002</v>
      </c>
      <c r="R7" s="13">
        <v>638.30200000000002</v>
      </c>
      <c r="S7" s="13">
        <v>2334.4720000000002</v>
      </c>
      <c r="T7" s="13">
        <v>601.40200000000004</v>
      </c>
      <c r="U7" s="13">
        <v>608.74699999999996</v>
      </c>
      <c r="V7" s="13">
        <v>595.05899999999997</v>
      </c>
      <c r="W7" s="13">
        <v>768.447</v>
      </c>
      <c r="X7" s="13">
        <v>2573.6550000000002</v>
      </c>
      <c r="Y7" s="13">
        <v>757.63699999999994</v>
      </c>
      <c r="Z7" s="13">
        <v>751.57600000000002</v>
      </c>
      <c r="AA7" s="13">
        <v>757.05399999999997</v>
      </c>
      <c r="AB7" s="13">
        <v>925.42100000000005</v>
      </c>
      <c r="AC7" s="13">
        <v>3191.6880000000001</v>
      </c>
      <c r="AD7" s="13">
        <v>750.35599999999999</v>
      </c>
    </row>
    <row r="8" spans="1:34" s="13" customFormat="1">
      <c r="A8" s="12" t="s">
        <v>54</v>
      </c>
      <c r="E8" s="13">
        <v>0</v>
      </c>
      <c r="F8" s="13">
        <v>0</v>
      </c>
      <c r="G8" s="13">
        <v>0</v>
      </c>
      <c r="H8" s="13">
        <v>0</v>
      </c>
      <c r="I8" s="13">
        <v>-456.32</v>
      </c>
      <c r="J8" s="13">
        <v>0</v>
      </c>
      <c r="K8" s="13">
        <v>0</v>
      </c>
      <c r="L8" s="13">
        <v>-54.228999999999999</v>
      </c>
      <c r="M8" s="13">
        <v>-65.379000000000005</v>
      </c>
      <c r="N8" s="13">
        <v>-373.49400000000003</v>
      </c>
      <c r="O8" s="13">
        <v>-11.695</v>
      </c>
      <c r="P8" s="13">
        <v>28.385999999999999</v>
      </c>
      <c r="Q8" s="13">
        <v>-2.9790000000000001</v>
      </c>
      <c r="R8" s="13">
        <v>-81.088999999999999</v>
      </c>
      <c r="S8" s="13">
        <v>-67.376999999999995</v>
      </c>
      <c r="T8" s="13">
        <v>-3.992</v>
      </c>
      <c r="U8" s="13">
        <v>-7.5739999999999998</v>
      </c>
      <c r="V8" s="13">
        <v>-2.58</v>
      </c>
      <c r="W8" s="13">
        <v>-81.247</v>
      </c>
      <c r="X8" s="13">
        <v>-95.393000000000001</v>
      </c>
      <c r="Y8" s="13">
        <v>-37.795000000000002</v>
      </c>
      <c r="Z8" s="13">
        <v>-22.875</v>
      </c>
      <c r="AA8" s="13">
        <v>-21.207999999999998</v>
      </c>
      <c r="AB8" s="13">
        <v>8.7880000000000003</v>
      </c>
      <c r="AC8" s="13">
        <v>-73.09</v>
      </c>
      <c r="AD8" s="13">
        <v>-14.273</v>
      </c>
    </row>
    <row r="9" spans="1:34" s="13" customFormat="1">
      <c r="A9" s="12" t="s">
        <v>55</v>
      </c>
      <c r="Y9" s="13">
        <v>54.962000000000003</v>
      </c>
      <c r="Z9" s="13">
        <v>37.225999999999999</v>
      </c>
      <c r="AA9" s="13" t="s">
        <v>56</v>
      </c>
    </row>
    <row r="10" spans="1:34" s="13" customFormat="1">
      <c r="A10" s="12" t="s">
        <v>57</v>
      </c>
      <c r="E10" s="13">
        <v>30</v>
      </c>
      <c r="F10" s="13">
        <v>40</v>
      </c>
      <c r="G10" s="13">
        <v>49</v>
      </c>
      <c r="H10" s="13">
        <v>54</v>
      </c>
      <c r="J10" s="13">
        <v>68</v>
      </c>
      <c r="K10" s="13">
        <v>85</v>
      </c>
      <c r="L10" s="13">
        <v>101</v>
      </c>
      <c r="M10" s="13">
        <v>117</v>
      </c>
      <c r="N10" s="13">
        <f>M10</f>
        <v>117</v>
      </c>
      <c r="O10" s="13">
        <v>36.9</v>
      </c>
      <c r="P10" s="13">
        <v>38</v>
      </c>
      <c r="Q10" s="13">
        <v>39.5</v>
      </c>
      <c r="R10" s="13">
        <v>41</v>
      </c>
      <c r="S10" s="13">
        <v>41</v>
      </c>
      <c r="T10" s="13">
        <v>41.7</v>
      </c>
      <c r="U10" s="13">
        <v>42.6</v>
      </c>
      <c r="V10" s="13">
        <v>42.6</v>
      </c>
      <c r="W10" s="13">
        <v>43.7</v>
      </c>
      <c r="X10" s="13">
        <v>43.7</v>
      </c>
      <c r="Y10" s="13">
        <v>50.4</v>
      </c>
      <c r="Z10" s="13">
        <v>51.6</v>
      </c>
      <c r="AA10" s="13">
        <v>52.7</v>
      </c>
      <c r="AB10" s="13">
        <v>53.9</v>
      </c>
      <c r="AC10" s="13">
        <v>53.9</v>
      </c>
      <c r="AD10" s="13">
        <v>48.100000000000009</v>
      </c>
    </row>
    <row r="11" spans="1:34" s="15" customFormat="1">
      <c r="A11" s="14"/>
      <c r="E11" s="16"/>
      <c r="F11" s="16"/>
      <c r="G11" s="16"/>
      <c r="H11" s="16"/>
      <c r="I11" s="17"/>
      <c r="J11" s="17"/>
      <c r="K11" s="17"/>
      <c r="L11" s="17"/>
      <c r="M11" s="1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7"/>
      <c r="AA11" s="17"/>
      <c r="AB11" s="17"/>
      <c r="AC11" s="17"/>
      <c r="AD11" s="17"/>
      <c r="AE11" s="20"/>
      <c r="AF11" s="20"/>
      <c r="AG11" s="20"/>
      <c r="AH11" s="20"/>
    </row>
    <row r="12" spans="1:34" s="15" customFormat="1">
      <c r="A12" s="14" t="s">
        <v>58</v>
      </c>
      <c r="B12" s="15" t="str">
        <f t="shared" ref="B12:H12" si="0">IFERROR(B4/B10,"")</f>
        <v/>
      </c>
      <c r="C12" s="15" t="str">
        <f t="shared" si="0"/>
        <v/>
      </c>
      <c r="D12" s="15" t="str">
        <f t="shared" si="0"/>
        <v/>
      </c>
      <c r="E12" s="16">
        <f t="shared" si="0"/>
        <v>0</v>
      </c>
      <c r="F12" s="16">
        <f t="shared" si="0"/>
        <v>0</v>
      </c>
      <c r="G12" s="16">
        <f t="shared" si="0"/>
        <v>0</v>
      </c>
      <c r="H12" s="16">
        <f t="shared" si="0"/>
        <v>0</v>
      </c>
      <c r="I12" s="21"/>
      <c r="J12" s="17"/>
      <c r="K12" s="17"/>
      <c r="L12" s="17"/>
      <c r="M12" s="17"/>
      <c r="N12" s="21">
        <f>N4/N10</f>
        <v>112.46042735042735</v>
      </c>
      <c r="O12" s="21">
        <f t="shared" ref="O12:AD12" si="1">O4/O10</f>
        <v>321.19430894308942</v>
      </c>
      <c r="P12" s="21">
        <f t="shared" si="1"/>
        <v>180.65347368421052</v>
      </c>
      <c r="Q12" s="21">
        <f t="shared" si="1"/>
        <v>79.144708860759494</v>
      </c>
      <c r="R12" s="21">
        <f t="shared" si="1"/>
        <v>78.010756097560972</v>
      </c>
      <c r="S12" s="21">
        <f t="shared" si="1"/>
        <v>78.010756097560972</v>
      </c>
      <c r="T12" s="21">
        <f t="shared" si="1"/>
        <v>96.637745803357305</v>
      </c>
      <c r="U12" s="21">
        <f t="shared" si="1"/>
        <v>132.77765258215962</v>
      </c>
      <c r="V12" s="21">
        <f t="shared" si="1"/>
        <v>175.1506572769953</v>
      </c>
      <c r="W12" s="21">
        <f t="shared" si="1"/>
        <v>179.17924256292903</v>
      </c>
      <c r="X12" s="21">
        <f t="shared" si="1"/>
        <v>179.17924256292903</v>
      </c>
      <c r="Y12" s="21">
        <f t="shared" si="1"/>
        <v>106.12801587301587</v>
      </c>
      <c r="Z12" s="21">
        <f t="shared" si="1"/>
        <v>85.700484496124034</v>
      </c>
      <c r="AA12" s="21">
        <f t="shared" si="1"/>
        <v>84.841461100569262</v>
      </c>
      <c r="AB12" s="21">
        <f t="shared" si="1"/>
        <v>103.31408163265306</v>
      </c>
      <c r="AC12" s="21">
        <f t="shared" si="1"/>
        <v>103.31408163265306</v>
      </c>
      <c r="AD12" s="21">
        <f t="shared" si="1"/>
        <v>101.23416424116422</v>
      </c>
      <c r="AE12" s="20"/>
      <c r="AF12" s="20"/>
      <c r="AG12" s="20"/>
      <c r="AH12" s="20"/>
    </row>
    <row r="13" spans="1:34" s="106" customFormat="1">
      <c r="A13" s="106" t="s">
        <v>87</v>
      </c>
      <c r="I13" s="112"/>
      <c r="J13" s="112"/>
      <c r="K13" s="112"/>
      <c r="L13" s="112"/>
      <c r="M13" s="112"/>
      <c r="N13" s="110">
        <f>N6/N7</f>
        <v>0</v>
      </c>
      <c r="O13" s="110">
        <f t="shared" ref="O13:AD13" si="2">O6/O7</f>
        <v>9.1729947092974384E-2</v>
      </c>
      <c r="P13" s="110">
        <f t="shared" si="2"/>
        <v>0.10145424793475678</v>
      </c>
      <c r="Q13" s="110">
        <f t="shared" si="2"/>
        <v>7.6420450548058919E-2</v>
      </c>
      <c r="R13" s="110">
        <f t="shared" si="2"/>
        <v>2.034460177157521E-2</v>
      </c>
      <c r="S13" s="110">
        <f t="shared" si="2"/>
        <v>7.0850282205141016E-2</v>
      </c>
      <c r="T13" s="110">
        <f t="shared" si="2"/>
        <v>6.9747024452861808E-2</v>
      </c>
      <c r="U13" s="110">
        <f t="shared" si="2"/>
        <v>7.8957267961895505E-2</v>
      </c>
      <c r="V13" s="112">
        <f t="shared" si="2"/>
        <v>5.9543675501084775E-2</v>
      </c>
      <c r="W13" s="112">
        <f t="shared" si="2"/>
        <v>5.1726404033069294E-2</v>
      </c>
      <c r="X13" s="112">
        <f t="shared" si="2"/>
        <v>6.4185759163524245E-2</v>
      </c>
      <c r="Y13" s="112">
        <f t="shared" si="2"/>
        <v>2.1873271764710541E-2</v>
      </c>
      <c r="Z13" s="112">
        <f t="shared" si="2"/>
        <v>3.6470030974911388E-2</v>
      </c>
      <c r="AA13" s="112">
        <f t="shared" si="2"/>
        <v>4.2814647303891132E-2</v>
      </c>
      <c r="AB13" s="112">
        <f t="shared" si="2"/>
        <v>5.9391347289503911E-2</v>
      </c>
      <c r="AC13" s="112">
        <f t="shared" si="2"/>
        <v>4.1155965119397633E-2</v>
      </c>
      <c r="AD13" s="112">
        <f>AD6/AD7</f>
        <v>4.9611117922692696E-2</v>
      </c>
    </row>
    <row r="14" spans="1:34" s="106" customFormat="1">
      <c r="A14" s="106" t="s">
        <v>88</v>
      </c>
      <c r="N14" s="110">
        <f>N8/N7</f>
        <v>-0.23192190905534549</v>
      </c>
      <c r="O14" s="110">
        <f>O8/O7</f>
        <v>-2.0910701737760669E-2</v>
      </c>
      <c r="P14" s="110">
        <f>P8/P7</f>
        <v>4.9945894586819389E-2</v>
      </c>
      <c r="Q14" s="110">
        <f>Q8/Q7</f>
        <v>-5.2396262786869102E-3</v>
      </c>
      <c r="R14" s="110">
        <f>R8/R7</f>
        <v>-0.1270386118169769</v>
      </c>
      <c r="S14" s="110">
        <f>S8/S7</f>
        <v>-2.8861772597829398E-2</v>
      </c>
      <c r="T14" s="110">
        <f>T8/T7</f>
        <v>-6.6378229536981914E-3</v>
      </c>
      <c r="U14" s="106">
        <f>U8/U7</f>
        <v>-1.2441950432609936E-2</v>
      </c>
      <c r="V14" s="106">
        <f>V8/V7</f>
        <v>-4.3357045267780172E-3</v>
      </c>
      <c r="W14" s="106">
        <f>W8/W7</f>
        <v>-0.10572882710193417</v>
      </c>
      <c r="X14" s="106">
        <f>X8/X7</f>
        <v>-3.7065185504661653E-2</v>
      </c>
      <c r="Y14" s="106">
        <f>Y8/Y7</f>
        <v>-4.9885367266910147E-2</v>
      </c>
      <c r="Z14" s="106">
        <f>Z8/Z7</f>
        <v>-3.043604372678212E-2</v>
      </c>
      <c r="AA14" s="106">
        <f>AA8/AA7</f>
        <v>-2.8013853701321173E-2</v>
      </c>
      <c r="AB14" s="106">
        <f>AB8/AB7</f>
        <v>9.4962184778603458E-3</v>
      </c>
      <c r="AC14" s="106">
        <f>AC8/AC7</f>
        <v>-2.2900108030609507E-2</v>
      </c>
      <c r="AD14" s="106">
        <f>AD8/AD7</f>
        <v>-1.9021637729291163E-2</v>
      </c>
    </row>
    <row r="15" spans="1:34">
      <c r="E15" s="20"/>
      <c r="F15" s="20"/>
      <c r="G15" s="20"/>
      <c r="H15" s="20"/>
      <c r="I15" s="20"/>
      <c r="J15" s="20"/>
      <c r="K15" s="20"/>
      <c r="L15" s="20"/>
      <c r="M15" s="20"/>
      <c r="N15" s="18"/>
      <c r="O15" s="18"/>
      <c r="P15" s="18"/>
      <c r="Q15" s="18"/>
      <c r="R15" s="18"/>
      <c r="S15" s="18"/>
      <c r="T15" s="24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18"/>
      <c r="P16" s="18"/>
      <c r="Q16" s="18"/>
      <c r="R16" s="24"/>
      <c r="S16" s="2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5:34"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  <c r="P17" s="18"/>
      <c r="Q17" s="24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5:34">
      <c r="E18" s="20"/>
      <c r="N18" s="18"/>
      <c r="O18" s="18"/>
      <c r="P18" s="24"/>
      <c r="AE18" s="20"/>
      <c r="AF18" s="20"/>
      <c r="AG18" s="20"/>
      <c r="AH18" s="20"/>
    </row>
    <row r="19" spans="5:34">
      <c r="E19" s="20"/>
      <c r="N19" s="18"/>
      <c r="O19" s="24"/>
      <c r="AE19" s="20"/>
      <c r="AF19" s="20"/>
      <c r="AG19" s="20"/>
      <c r="AH19" s="20"/>
    </row>
    <row r="20" spans="5:34">
      <c r="AE20" s="20"/>
      <c r="AF20" s="20"/>
      <c r="AG20" s="20"/>
      <c r="AH20" s="20"/>
    </row>
    <row r="21" spans="5:34">
      <c r="AE21" s="20"/>
      <c r="AF21" s="20"/>
      <c r="AG21" s="20"/>
      <c r="AH21" s="20"/>
    </row>
    <row r="22" spans="5:34">
      <c r="AE22" s="20"/>
      <c r="AF22" s="20"/>
      <c r="AG22" s="20"/>
      <c r="AH22" s="20"/>
    </row>
    <row r="23" spans="5:34">
      <c r="AE23" s="20"/>
      <c r="AF23" s="20"/>
      <c r="AG23" s="20"/>
      <c r="AH23" s="20"/>
    </row>
    <row r="24" spans="5:34">
      <c r="AE24" s="20"/>
      <c r="AF24" s="20"/>
      <c r="AG24" s="20"/>
      <c r="AH24" s="20"/>
    </row>
    <row r="25" spans="5:34">
      <c r="AE25" s="20"/>
      <c r="AF25" s="20"/>
      <c r="AG25" s="20"/>
      <c r="AH25" s="20"/>
    </row>
    <row r="26" spans="5:34">
      <c r="AE26" s="20"/>
      <c r="AF26" s="20"/>
      <c r="AG26" s="20"/>
      <c r="AH26" s="20"/>
    </row>
    <row r="27" spans="5:34">
      <c r="AE27" s="20"/>
      <c r="AF27" s="20"/>
      <c r="AG27" s="20"/>
      <c r="AH27" s="20"/>
    </row>
    <row r="28" spans="5:34">
      <c r="AE28" s="20"/>
      <c r="AF28" s="20"/>
      <c r="AG28" s="20"/>
      <c r="AH28" s="20"/>
    </row>
    <row r="29" spans="5:34">
      <c r="AE29" s="20"/>
      <c r="AF29" s="20"/>
      <c r="AG29" s="20"/>
      <c r="AH29" s="20"/>
    </row>
    <row r="30" spans="5:34">
      <c r="AE30" s="20"/>
      <c r="AF30" s="20"/>
      <c r="AG30" s="20"/>
      <c r="AH30" s="20"/>
    </row>
    <row r="31" spans="5:34">
      <c r="AE31" s="20"/>
      <c r="AF31" s="20"/>
      <c r="AG31" s="20"/>
      <c r="AH31" s="20"/>
    </row>
    <row r="32" spans="5:34">
      <c r="AE32" s="20"/>
      <c r="AF32" s="20"/>
      <c r="AG32" s="20"/>
      <c r="AH32" s="20"/>
    </row>
    <row r="33" spans="31:34">
      <c r="AE33" s="20"/>
      <c r="AF33" s="20"/>
      <c r="AG33" s="20"/>
      <c r="AH33" s="20"/>
    </row>
    <row r="34" spans="31:34">
      <c r="AE34" s="20"/>
      <c r="AF34" s="20"/>
      <c r="AG34" s="20"/>
      <c r="AH34" s="20"/>
    </row>
    <row r="35" spans="31:34">
      <c r="AE35" s="20"/>
      <c r="AF35" s="20"/>
      <c r="AG35" s="20"/>
      <c r="AH35" s="2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U35"/>
  <sheetViews>
    <sheetView workbookViewId="0">
      <selection activeCell="A13" sqref="A13:XFD14"/>
    </sheetView>
  </sheetViews>
  <sheetFormatPr defaultRowHeight="13.5" outlineLevelRow="1" outlineLevelCol="1"/>
  <cols>
    <col min="1" max="1" width="21.5703125" style="1" bestFit="1" customWidth="1"/>
    <col min="2" max="4" width="9.140625" style="1" hidden="1" customWidth="1" outlineLevel="1"/>
    <col min="5" max="5" width="10" style="1" hidden="1" customWidth="1" outlineLevel="1" collapsed="1"/>
    <col min="6" max="8" width="10" style="1" hidden="1" customWidth="1" outlineLevel="1"/>
    <col min="9" max="9" width="11.28515625" style="1" hidden="1" customWidth="1" collapsed="1"/>
    <col min="10" max="13" width="11.28515625" style="1" hidden="1" customWidth="1" outlineLevel="1"/>
    <col min="14" max="14" width="7.7109375" style="1" bestFit="1" customWidth="1" collapsed="1"/>
    <col min="15" max="18" width="11.28515625" style="1" hidden="1" customWidth="1" outlineLevel="1"/>
    <col min="19" max="19" width="8.42578125" style="1" bestFit="1" customWidth="1" collapsed="1"/>
    <col min="20" max="23" width="11.28515625" style="1" hidden="1" customWidth="1" outlineLevel="1"/>
    <col min="24" max="24" width="8.42578125" style="1" bestFit="1" customWidth="1" collapsed="1"/>
    <col min="25" max="28" width="11.28515625" style="1" hidden="1" customWidth="1" outlineLevel="1"/>
    <col min="29" max="29" width="8.42578125" style="1" bestFit="1" customWidth="1" collapsed="1"/>
    <col min="30" max="30" width="7.28515625" style="1" bestFit="1" customWidth="1" outlineLevel="1"/>
    <col min="31" max="31" width="5.140625" style="1" customWidth="1" outlineLevel="1"/>
    <col min="32" max="32" width="5.42578125" style="1" customWidth="1" outlineLevel="1"/>
    <col min="33" max="33" width="7.5703125" style="1" customWidth="1" outlineLevel="1"/>
    <col min="34" max="34" width="7.5703125" style="1" bestFit="1" customWidth="1"/>
    <col min="35" max="16384" width="9.140625" style="1"/>
  </cols>
  <sheetData>
    <row r="1" spans="1:47">
      <c r="A1" s="1" t="s">
        <v>80</v>
      </c>
      <c r="B1" s="1" t="s">
        <v>1</v>
      </c>
      <c r="C1" s="1" t="s">
        <v>2</v>
      </c>
    </row>
    <row r="2" spans="1:47" s="6" customFormat="1">
      <c r="A2" s="91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92" t="s">
        <v>8</v>
      </c>
      <c r="G2" s="92" t="s">
        <v>9</v>
      </c>
      <c r="H2" s="92" t="s">
        <v>10</v>
      </c>
      <c r="I2" s="3" t="s">
        <v>11</v>
      </c>
      <c r="J2" s="4" t="s">
        <v>12</v>
      </c>
      <c r="K2" s="92" t="s">
        <v>13</v>
      </c>
      <c r="L2" s="92" t="s">
        <v>14</v>
      </c>
      <c r="M2" s="92" t="s">
        <v>15</v>
      </c>
      <c r="N2" s="3" t="s">
        <v>16</v>
      </c>
      <c r="O2" s="4" t="s">
        <v>17</v>
      </c>
      <c r="P2" s="92" t="s">
        <v>18</v>
      </c>
      <c r="Q2" s="92" t="s">
        <v>19</v>
      </c>
      <c r="R2" s="92" t="s">
        <v>20</v>
      </c>
      <c r="S2" s="3" t="s">
        <v>21</v>
      </c>
      <c r="T2" s="4" t="s">
        <v>22</v>
      </c>
      <c r="U2" s="92" t="s">
        <v>23</v>
      </c>
      <c r="V2" s="92" t="s">
        <v>24</v>
      </c>
      <c r="W2" s="92" t="s">
        <v>25</v>
      </c>
      <c r="X2" s="3" t="s">
        <v>26</v>
      </c>
      <c r="Y2" s="4" t="s">
        <v>27</v>
      </c>
      <c r="Z2" s="92" t="s">
        <v>28</v>
      </c>
      <c r="AA2" s="92" t="s">
        <v>29</v>
      </c>
      <c r="AB2" s="92" t="s">
        <v>30</v>
      </c>
      <c r="AC2" s="3" t="s">
        <v>31</v>
      </c>
      <c r="AD2" s="4" t="s">
        <v>32</v>
      </c>
      <c r="AE2" s="92" t="s">
        <v>33</v>
      </c>
      <c r="AF2" s="92" t="s">
        <v>34</v>
      </c>
      <c r="AG2" s="92" t="s">
        <v>35</v>
      </c>
      <c r="AH2" s="3" t="s">
        <v>36</v>
      </c>
    </row>
    <row r="3" spans="1:47" s="11" customFormat="1">
      <c r="A3" s="93"/>
      <c r="B3" s="94">
        <v>39447</v>
      </c>
      <c r="C3" s="94">
        <v>39813</v>
      </c>
      <c r="D3" s="94">
        <v>40178</v>
      </c>
      <c r="E3" s="95">
        <v>40268</v>
      </c>
      <c r="F3" s="96">
        <v>40359</v>
      </c>
      <c r="G3" s="96">
        <v>40451</v>
      </c>
      <c r="H3" s="96">
        <v>40543</v>
      </c>
      <c r="I3" s="94">
        <v>40543</v>
      </c>
      <c r="J3" s="95">
        <v>40633</v>
      </c>
      <c r="K3" s="96">
        <v>40724</v>
      </c>
      <c r="L3" s="96" t="s">
        <v>37</v>
      </c>
      <c r="M3" s="96" t="s">
        <v>38</v>
      </c>
      <c r="N3" s="94">
        <v>40908</v>
      </c>
      <c r="O3" s="95" t="s">
        <v>39</v>
      </c>
      <c r="P3" s="96" t="s">
        <v>40</v>
      </c>
      <c r="Q3" s="96" t="s">
        <v>41</v>
      </c>
      <c r="R3" s="96" t="s">
        <v>42</v>
      </c>
      <c r="S3" s="94">
        <v>41274</v>
      </c>
      <c r="T3" s="95" t="s">
        <v>43</v>
      </c>
      <c r="U3" s="96" t="s">
        <v>44</v>
      </c>
      <c r="V3" s="96" t="s">
        <v>45</v>
      </c>
      <c r="W3" s="96" t="s">
        <v>46</v>
      </c>
      <c r="X3" s="94">
        <v>41639</v>
      </c>
      <c r="Y3" s="95">
        <v>41729</v>
      </c>
      <c r="Z3" s="96" t="s">
        <v>47</v>
      </c>
      <c r="AA3" s="96" t="s">
        <v>48</v>
      </c>
      <c r="AB3" s="96">
        <v>42004</v>
      </c>
      <c r="AC3" s="94">
        <v>42004</v>
      </c>
      <c r="AD3" s="95">
        <v>42094</v>
      </c>
      <c r="AE3" s="96" t="s">
        <v>49</v>
      </c>
      <c r="AF3" s="96" t="s">
        <v>50</v>
      </c>
      <c r="AG3" s="96">
        <v>42369</v>
      </c>
      <c r="AH3" s="94">
        <v>42369</v>
      </c>
    </row>
    <row r="4" spans="1:47" s="13" customFormat="1">
      <c r="A4" s="12" t="s">
        <v>51</v>
      </c>
      <c r="N4" s="45">
        <v>78717.94</v>
      </c>
      <c r="O4" s="45"/>
      <c r="P4" s="45"/>
      <c r="Q4" s="45"/>
      <c r="R4" s="45"/>
      <c r="S4" s="45">
        <v>113894.9</v>
      </c>
      <c r="T4" s="45"/>
      <c r="U4" s="45"/>
      <c r="V4" s="45"/>
      <c r="W4" s="45"/>
      <c r="X4" s="45">
        <v>183044.5</v>
      </c>
      <c r="Y4" s="45"/>
      <c r="Z4" s="45"/>
      <c r="AA4" s="45"/>
      <c r="AB4" s="45"/>
      <c r="AC4" s="45">
        <v>144312.79999999999</v>
      </c>
      <c r="AD4" s="45">
        <v>172797.25</v>
      </c>
    </row>
    <row r="5" spans="1:47" s="13" customFormat="1">
      <c r="A5" s="43" t="s">
        <v>74</v>
      </c>
      <c r="N5" s="45">
        <v>69439.5</v>
      </c>
      <c r="O5" s="45"/>
      <c r="P5" s="45"/>
      <c r="Q5" s="45"/>
      <c r="R5" s="45"/>
      <c r="S5" s="45">
        <v>105539.98</v>
      </c>
      <c r="T5" s="45"/>
      <c r="U5" s="45"/>
      <c r="V5" s="45"/>
      <c r="W5" s="45"/>
      <c r="X5" s="45">
        <v>173788.61</v>
      </c>
      <c r="Y5" s="45"/>
      <c r="Z5" s="45"/>
      <c r="AA5" s="45"/>
      <c r="AB5" s="45"/>
      <c r="AC5" s="45">
        <v>136359.75</v>
      </c>
      <c r="AD5" s="45">
        <v>167874.6</v>
      </c>
    </row>
    <row r="6" spans="1:47" s="13" customFormat="1">
      <c r="A6" s="12" t="s">
        <v>52</v>
      </c>
      <c r="N6" s="45">
        <v>619</v>
      </c>
      <c r="O6" s="45"/>
      <c r="P6" s="45"/>
      <c r="Q6" s="45"/>
      <c r="R6" s="45"/>
      <c r="S6" s="45">
        <v>1067</v>
      </c>
      <c r="T6" s="45"/>
      <c r="U6" s="45"/>
      <c r="V6" s="45"/>
      <c r="W6" s="45"/>
      <c r="X6" s="45">
        <v>1472</v>
      </c>
      <c r="Y6" s="45"/>
      <c r="Z6" s="45"/>
      <c r="AA6" s="45"/>
      <c r="AB6" s="45"/>
      <c r="AC6" s="45">
        <v>1971</v>
      </c>
      <c r="AD6" s="45">
        <v>1681</v>
      </c>
    </row>
    <row r="7" spans="1:47" s="13" customFormat="1">
      <c r="A7" s="12" t="s">
        <v>53</v>
      </c>
      <c r="N7" s="45">
        <v>48077</v>
      </c>
      <c r="O7" s="45"/>
      <c r="P7" s="45"/>
      <c r="Q7" s="45"/>
      <c r="R7" s="45"/>
      <c r="S7" s="45">
        <v>61093</v>
      </c>
      <c r="T7" s="45"/>
      <c r="U7" s="45"/>
      <c r="V7" s="45"/>
      <c r="W7" s="45"/>
      <c r="X7" s="45">
        <v>74452</v>
      </c>
      <c r="Y7" s="45"/>
      <c r="Z7" s="45"/>
      <c r="AA7" s="45"/>
      <c r="AB7" s="45"/>
      <c r="AC7" s="45">
        <v>88988</v>
      </c>
      <c r="AD7" s="45">
        <v>22171</v>
      </c>
    </row>
    <row r="8" spans="1:47" s="13" customFormat="1">
      <c r="A8" s="12" t="s">
        <v>54</v>
      </c>
      <c r="N8" s="45">
        <v>631</v>
      </c>
      <c r="O8" s="45"/>
      <c r="P8" s="45"/>
      <c r="Q8" s="45"/>
      <c r="R8" s="45"/>
      <c r="S8" s="45">
        <v>-39</v>
      </c>
      <c r="T8" s="45"/>
      <c r="U8" s="45"/>
      <c r="V8" s="45"/>
      <c r="W8" s="45"/>
      <c r="X8" s="45">
        <v>274</v>
      </c>
      <c r="Y8" s="45"/>
      <c r="Z8" s="45"/>
      <c r="AA8" s="45"/>
      <c r="AB8" s="45"/>
      <c r="AC8" s="45">
        <v>-241</v>
      </c>
      <c r="AD8" s="45">
        <v>-57</v>
      </c>
    </row>
    <row r="9" spans="1:47" s="13" customFormat="1" hidden="1" outlineLevel="1">
      <c r="A9" s="12" t="s">
        <v>55</v>
      </c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</row>
    <row r="10" spans="1:47" s="13" customFormat="1" collapsed="1">
      <c r="A10" s="12" t="s">
        <v>79</v>
      </c>
      <c r="N10" s="45">
        <v>48077</v>
      </c>
      <c r="O10" s="45"/>
      <c r="P10" s="45"/>
      <c r="Q10" s="45"/>
      <c r="R10" s="45"/>
      <c r="S10" s="45">
        <v>61093</v>
      </c>
      <c r="T10" s="45"/>
      <c r="U10" s="45"/>
      <c r="V10" s="45"/>
      <c r="W10" s="45"/>
      <c r="X10" s="45">
        <v>74452</v>
      </c>
      <c r="Y10" s="45"/>
      <c r="Z10" s="45"/>
      <c r="AA10" s="45"/>
      <c r="AB10" s="45"/>
      <c r="AC10" s="45">
        <v>88988</v>
      </c>
      <c r="AD10" s="45">
        <v>29328</v>
      </c>
    </row>
    <row r="11" spans="1:47" s="15" customFormat="1">
      <c r="A11" s="14"/>
      <c r="E11" s="16"/>
      <c r="F11" s="16"/>
      <c r="G11" s="16"/>
      <c r="H11" s="16"/>
      <c r="I11" s="17"/>
      <c r="J11" s="17"/>
      <c r="K11" s="17"/>
      <c r="L11" s="17"/>
      <c r="M11" s="1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7"/>
      <c r="AA11" s="17"/>
      <c r="AB11" s="17"/>
      <c r="AC11" s="17"/>
      <c r="AD11" s="17"/>
      <c r="AE11" s="20"/>
      <c r="AF11" s="20"/>
      <c r="AG11" s="20"/>
      <c r="AH11" s="20"/>
    </row>
    <row r="12" spans="1:47" s="15" customFormat="1" hidden="1">
      <c r="A12" s="14" t="s">
        <v>58</v>
      </c>
      <c r="B12" s="15" t="str">
        <f>IFERROR(B4/B10,"")</f>
        <v/>
      </c>
      <c r="C12" s="15" t="str">
        <f>IFERROR(C4/C10,"")</f>
        <v/>
      </c>
      <c r="D12" s="15" t="str">
        <f>IFERROR(D4/D10,"")</f>
        <v/>
      </c>
      <c r="E12" s="16" t="str">
        <f>IFERROR(E4/E10,"")</f>
        <v/>
      </c>
      <c r="F12" s="16" t="str">
        <f>IFERROR(F4/F10,"")</f>
        <v/>
      </c>
      <c r="G12" s="16" t="str">
        <f>IFERROR(G4/G10,"")</f>
        <v/>
      </c>
      <c r="H12" s="16" t="str">
        <f>IFERROR(H4/H10,"")</f>
        <v/>
      </c>
      <c r="I12" s="21"/>
      <c r="J12" s="17"/>
      <c r="K12" s="17"/>
      <c r="L12" s="17"/>
      <c r="M12" s="17"/>
      <c r="N12" s="103">
        <f>N4/N10</f>
        <v>1.6373305322711484</v>
      </c>
      <c r="O12" s="103" t="e">
        <f>O4/O10</f>
        <v>#DIV/0!</v>
      </c>
      <c r="P12" s="103" t="e">
        <f>P4/P10</f>
        <v>#DIV/0!</v>
      </c>
      <c r="Q12" s="103" t="e">
        <f>Q4/Q10</f>
        <v>#DIV/0!</v>
      </c>
      <c r="R12" s="103" t="e">
        <f>R4/R10</f>
        <v>#DIV/0!</v>
      </c>
      <c r="S12" s="103">
        <f>S4/S10</f>
        <v>1.8642872342166859</v>
      </c>
      <c r="T12" s="103" t="e">
        <f>T4/T10</f>
        <v>#DIV/0!</v>
      </c>
      <c r="U12" s="103" t="e">
        <f>U4/U10</f>
        <v>#DIV/0!</v>
      </c>
      <c r="V12" s="103" t="e">
        <f>V4/V10</f>
        <v>#DIV/0!</v>
      </c>
      <c r="W12" s="103" t="e">
        <f>W4/W10</f>
        <v>#DIV/0!</v>
      </c>
      <c r="X12" s="103">
        <f>X4/X10</f>
        <v>2.4585571912104442</v>
      </c>
      <c r="Y12" s="103" t="e">
        <f>Y4/Y10</f>
        <v>#DIV/0!</v>
      </c>
      <c r="Z12" s="103" t="e">
        <f>Z4/Z10</f>
        <v>#DIV/0!</v>
      </c>
      <c r="AA12" s="103" t="e">
        <f>AA4/AA10</f>
        <v>#DIV/0!</v>
      </c>
      <c r="AB12" s="103" t="e">
        <f>AB4/AB10</f>
        <v>#DIV/0!</v>
      </c>
      <c r="AC12" s="103">
        <f>AC4/AC10</f>
        <v>1.6217107924663998</v>
      </c>
      <c r="AD12" s="103">
        <f>AD4/AD10/4</f>
        <v>1.4729716482542281</v>
      </c>
      <c r="AE12" s="20"/>
      <c r="AF12" s="20"/>
      <c r="AG12" s="20"/>
      <c r="AH12" s="20"/>
    </row>
    <row r="13" spans="1:47">
      <c r="A13" s="117" t="s">
        <v>87</v>
      </c>
      <c r="B13" s="117"/>
      <c r="C13" s="117"/>
      <c r="D13" s="117"/>
      <c r="E13" s="117"/>
      <c r="F13" s="117"/>
      <c r="G13" s="117"/>
      <c r="H13" s="117"/>
      <c r="I13" s="118"/>
      <c r="J13" s="118"/>
      <c r="K13" s="118"/>
      <c r="L13" s="118"/>
      <c r="M13" s="118"/>
      <c r="N13" s="119">
        <v>0</v>
      </c>
      <c r="O13" s="119">
        <v>9.1729947092974384E-2</v>
      </c>
      <c r="P13" s="119">
        <v>0.10145424793475678</v>
      </c>
      <c r="Q13" s="119">
        <v>7.6420450548058919E-2</v>
      </c>
      <c r="R13" s="119">
        <v>2.034460177157521E-2</v>
      </c>
      <c r="S13" s="119">
        <v>7.0850282205141016E-2</v>
      </c>
      <c r="T13" s="119">
        <v>6.9747024452861808E-2</v>
      </c>
      <c r="U13" s="119">
        <v>7.8957267961895505E-2</v>
      </c>
      <c r="V13" s="118">
        <v>5.9543675501084775E-2</v>
      </c>
      <c r="W13" s="118">
        <v>5.1726404033069294E-2</v>
      </c>
      <c r="X13" s="118">
        <v>6.4185759163524245E-2</v>
      </c>
      <c r="Y13" s="118">
        <v>2.1873271764710541E-2</v>
      </c>
      <c r="Z13" s="118">
        <v>3.6470030974911388E-2</v>
      </c>
      <c r="AA13" s="118">
        <v>4.2814647303891132E-2</v>
      </c>
      <c r="AB13" s="118">
        <v>5.9391347289503911E-2</v>
      </c>
      <c r="AC13" s="118">
        <v>4.1155965119397633E-2</v>
      </c>
      <c r="AD13" s="118">
        <v>4.9611117922692696E-2</v>
      </c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</row>
    <row r="14" spans="1:47">
      <c r="A14" s="117" t="s">
        <v>88</v>
      </c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9">
        <v>-0.23192190905534549</v>
      </c>
      <c r="O14" s="119">
        <v>-2.0910701737760669E-2</v>
      </c>
      <c r="P14" s="119">
        <v>4.9945894586819389E-2</v>
      </c>
      <c r="Q14" s="119">
        <v>-5.2396262786869102E-3</v>
      </c>
      <c r="R14" s="119">
        <v>-0.1270386118169769</v>
      </c>
      <c r="S14" s="119">
        <v>-2.8861772597829398E-2</v>
      </c>
      <c r="T14" s="119">
        <v>-6.6378229536981914E-3</v>
      </c>
      <c r="U14" s="117">
        <v>-1.2441950432609936E-2</v>
      </c>
      <c r="V14" s="117">
        <v>-4.3357045267780172E-3</v>
      </c>
      <c r="W14" s="117">
        <v>-0.10572882710193417</v>
      </c>
      <c r="X14" s="117">
        <v>-3.7065185504661653E-2</v>
      </c>
      <c r="Y14" s="117">
        <v>-4.9885367266910147E-2</v>
      </c>
      <c r="Z14" s="117">
        <v>-3.043604372678212E-2</v>
      </c>
      <c r="AA14" s="117">
        <v>-2.8013853701321173E-2</v>
      </c>
      <c r="AB14" s="117">
        <v>9.4962184778603458E-3</v>
      </c>
      <c r="AC14" s="117">
        <v>-2.2900108030609507E-2</v>
      </c>
      <c r="AD14" s="117">
        <v>-1.9021637729291163E-2</v>
      </c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</row>
    <row r="15" spans="1:47">
      <c r="E15" s="20"/>
      <c r="F15" s="20"/>
      <c r="G15" s="20"/>
      <c r="H15" s="20"/>
      <c r="I15" s="20"/>
      <c r="J15" s="20"/>
      <c r="K15" s="20"/>
      <c r="L15" s="20"/>
      <c r="M15" s="20"/>
      <c r="N15" s="18"/>
      <c r="O15" s="18"/>
      <c r="P15" s="18"/>
      <c r="Q15" s="18"/>
      <c r="R15" s="18"/>
      <c r="S15" s="18"/>
      <c r="T15" s="24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47"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18"/>
      <c r="P16" s="18"/>
      <c r="Q16" s="18"/>
      <c r="R16" s="24"/>
      <c r="S16" s="2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5:34"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  <c r="P17" s="18"/>
      <c r="Q17" s="24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5:34">
      <c r="E18" s="20"/>
      <c r="N18" s="18"/>
      <c r="O18" s="18"/>
      <c r="P18" s="24"/>
      <c r="AE18" s="20"/>
      <c r="AF18" s="20"/>
      <c r="AG18" s="20"/>
      <c r="AH18" s="20"/>
    </row>
    <row r="19" spans="5:34">
      <c r="E19" s="20"/>
      <c r="N19" s="18"/>
      <c r="O19" s="24"/>
      <c r="AE19" s="20"/>
      <c r="AF19" s="20"/>
      <c r="AG19" s="20"/>
      <c r="AH19" s="20"/>
    </row>
    <row r="20" spans="5:34">
      <c r="AE20" s="20"/>
      <c r="AF20" s="20"/>
      <c r="AG20" s="20"/>
      <c r="AH20" s="20"/>
    </row>
    <row r="21" spans="5:34">
      <c r="AE21" s="20"/>
      <c r="AF21" s="20"/>
      <c r="AG21" s="20"/>
      <c r="AH21" s="20"/>
    </row>
    <row r="22" spans="5:34">
      <c r="AE22" s="20"/>
      <c r="AF22" s="20"/>
      <c r="AG22" s="20"/>
      <c r="AH22" s="20"/>
    </row>
    <row r="23" spans="5:34">
      <c r="AE23" s="20"/>
      <c r="AF23" s="20"/>
      <c r="AG23" s="20"/>
      <c r="AH23" s="20"/>
    </row>
    <row r="24" spans="5:34">
      <c r="AE24" s="20"/>
      <c r="AF24" s="20"/>
      <c r="AG24" s="20"/>
      <c r="AH24" s="20"/>
    </row>
    <row r="25" spans="5:34">
      <c r="AE25" s="20"/>
      <c r="AF25" s="20"/>
      <c r="AG25" s="20"/>
      <c r="AH25" s="20"/>
    </row>
    <row r="26" spans="5:34">
      <c r="AE26" s="20"/>
      <c r="AF26" s="20"/>
      <c r="AG26" s="20"/>
      <c r="AH26" s="20"/>
    </row>
    <row r="27" spans="5:34">
      <c r="AE27" s="20"/>
      <c r="AF27" s="20"/>
      <c r="AG27" s="20"/>
      <c r="AH27" s="20"/>
    </row>
    <row r="28" spans="5:34">
      <c r="AE28" s="20"/>
      <c r="AF28" s="20"/>
      <c r="AG28" s="20"/>
      <c r="AH28" s="20"/>
    </row>
    <row r="29" spans="5:34">
      <c r="AE29" s="20"/>
      <c r="AF29" s="20"/>
      <c r="AG29" s="20"/>
      <c r="AH29" s="20"/>
    </row>
    <row r="30" spans="5:34">
      <c r="AE30" s="20"/>
      <c r="AF30" s="20"/>
      <c r="AG30" s="20"/>
      <c r="AH30" s="20"/>
    </row>
    <row r="31" spans="5:34">
      <c r="AE31" s="20"/>
      <c r="AF31" s="20"/>
      <c r="AG31" s="20"/>
      <c r="AH31" s="20"/>
    </row>
    <row r="32" spans="5:34">
      <c r="AE32" s="20"/>
      <c r="AF32" s="20"/>
      <c r="AG32" s="20"/>
      <c r="AH32" s="20"/>
    </row>
    <row r="33" spans="31:34">
      <c r="AE33" s="20"/>
      <c r="AF33" s="20"/>
      <c r="AG33" s="20"/>
      <c r="AH33" s="20"/>
    </row>
    <row r="34" spans="31:34">
      <c r="AE34" s="20"/>
      <c r="AF34" s="20"/>
      <c r="AG34" s="20"/>
      <c r="AH34" s="20"/>
    </row>
    <row r="35" spans="31:34">
      <c r="AE35" s="20"/>
      <c r="AF35" s="20"/>
      <c r="AG35" s="20"/>
      <c r="AH35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H37"/>
  <sheetViews>
    <sheetView workbookViewId="0">
      <selection activeCell="A14" sqref="A14:XFD15"/>
    </sheetView>
  </sheetViews>
  <sheetFormatPr defaultRowHeight="13.5" outlineLevelCol="1"/>
  <cols>
    <col min="1" max="1" width="21.5703125" style="1" bestFit="1" customWidth="1"/>
    <col min="2" max="4" width="9.140625" style="1" hidden="1" customWidth="1" outlineLevel="1"/>
    <col min="5" max="5" width="10" style="1" hidden="1" customWidth="1" outlineLevel="1" collapsed="1"/>
    <col min="6" max="8" width="10" style="1" hidden="1" customWidth="1" outlineLevel="1"/>
    <col min="9" max="9" width="11.28515625" style="1" hidden="1" customWidth="1" collapsed="1"/>
    <col min="10" max="13" width="11.28515625" style="1" hidden="1" customWidth="1" outlineLevel="1"/>
    <col min="14" max="14" width="7.5703125" style="1" bestFit="1" customWidth="1" collapsed="1"/>
    <col min="15" max="18" width="11.28515625" style="1" hidden="1" customWidth="1" outlineLevel="1"/>
    <col min="19" max="19" width="7.7109375" style="1" bestFit="1" customWidth="1" collapsed="1"/>
    <col min="20" max="23" width="11.28515625" style="1" hidden="1" customWidth="1" outlineLevel="1"/>
    <col min="24" max="24" width="7.7109375" style="1" bestFit="1" customWidth="1" collapsed="1"/>
    <col min="25" max="28" width="11.28515625" style="1" hidden="1" customWidth="1" outlineLevel="1"/>
    <col min="29" max="29" width="7.7109375" style="1" bestFit="1" customWidth="1" collapsed="1"/>
    <col min="30" max="30" width="7.85546875" style="1" bestFit="1" customWidth="1" outlineLevel="1"/>
    <col min="31" max="31" width="5.140625" style="1" bestFit="1" customWidth="1" outlineLevel="1"/>
    <col min="32" max="32" width="5.42578125" style="1" bestFit="1" customWidth="1" outlineLevel="1"/>
    <col min="33" max="33" width="7.5703125" style="1" bestFit="1" customWidth="1" outlineLevel="1"/>
    <col min="34" max="34" width="7.5703125" style="1" bestFit="1" customWidth="1"/>
    <col min="35" max="16384" width="9.140625" style="1"/>
  </cols>
  <sheetData>
    <row r="1" spans="1:34">
      <c r="A1" s="1" t="s">
        <v>84</v>
      </c>
      <c r="B1" s="1" t="s">
        <v>1</v>
      </c>
      <c r="C1" s="1" t="s">
        <v>2</v>
      </c>
    </row>
    <row r="2" spans="1:34" s="6" customFormat="1">
      <c r="A2" s="91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92" t="s">
        <v>8</v>
      </c>
      <c r="G2" s="92" t="s">
        <v>9</v>
      </c>
      <c r="H2" s="92" t="s">
        <v>10</v>
      </c>
      <c r="I2" s="3" t="s">
        <v>11</v>
      </c>
      <c r="J2" s="4" t="s">
        <v>12</v>
      </c>
      <c r="K2" s="92" t="s">
        <v>13</v>
      </c>
      <c r="L2" s="92" t="s">
        <v>14</v>
      </c>
      <c r="M2" s="92" t="s">
        <v>15</v>
      </c>
      <c r="N2" s="3" t="s">
        <v>16</v>
      </c>
      <c r="O2" s="4" t="s">
        <v>17</v>
      </c>
      <c r="P2" s="92" t="s">
        <v>18</v>
      </c>
      <c r="Q2" s="92" t="s">
        <v>19</v>
      </c>
      <c r="R2" s="92" t="s">
        <v>20</v>
      </c>
      <c r="S2" s="3" t="s">
        <v>21</v>
      </c>
      <c r="T2" s="4" t="s">
        <v>22</v>
      </c>
      <c r="U2" s="92" t="s">
        <v>23</v>
      </c>
      <c r="V2" s="92" t="s">
        <v>24</v>
      </c>
      <c r="W2" s="92" t="s">
        <v>25</v>
      </c>
      <c r="X2" s="3" t="s">
        <v>26</v>
      </c>
      <c r="Y2" s="4" t="s">
        <v>27</v>
      </c>
      <c r="Z2" s="92" t="s">
        <v>28</v>
      </c>
      <c r="AA2" s="92" t="s">
        <v>29</v>
      </c>
      <c r="AB2" s="92" t="s">
        <v>30</v>
      </c>
      <c r="AC2" s="3" t="s">
        <v>31</v>
      </c>
      <c r="AD2" s="4" t="s">
        <v>32</v>
      </c>
      <c r="AE2" s="92" t="s">
        <v>33</v>
      </c>
      <c r="AF2" s="92" t="s">
        <v>34</v>
      </c>
      <c r="AG2" s="92" t="s">
        <v>35</v>
      </c>
      <c r="AH2" s="3" t="s">
        <v>36</v>
      </c>
    </row>
    <row r="3" spans="1:34" s="11" customFormat="1">
      <c r="A3" s="93"/>
      <c r="B3" s="94">
        <v>39447</v>
      </c>
      <c r="C3" s="94">
        <v>39813</v>
      </c>
      <c r="D3" s="94">
        <v>40178</v>
      </c>
      <c r="E3" s="95">
        <v>40268</v>
      </c>
      <c r="F3" s="96">
        <v>40359</v>
      </c>
      <c r="G3" s="96">
        <v>40451</v>
      </c>
      <c r="H3" s="96">
        <v>40543</v>
      </c>
      <c r="I3" s="94">
        <v>40543</v>
      </c>
      <c r="J3" s="95">
        <v>40633</v>
      </c>
      <c r="K3" s="96">
        <v>40724</v>
      </c>
      <c r="L3" s="96" t="s">
        <v>37</v>
      </c>
      <c r="M3" s="96" t="s">
        <v>38</v>
      </c>
      <c r="N3" s="94">
        <v>40908</v>
      </c>
      <c r="O3" s="95" t="s">
        <v>39</v>
      </c>
      <c r="P3" s="96" t="s">
        <v>40</v>
      </c>
      <c r="Q3" s="96" t="s">
        <v>41</v>
      </c>
      <c r="R3" s="96" t="s">
        <v>42</v>
      </c>
      <c r="S3" s="94">
        <v>41274</v>
      </c>
      <c r="T3" s="95" t="s">
        <v>43</v>
      </c>
      <c r="U3" s="96" t="s">
        <v>44</v>
      </c>
      <c r="V3" s="96" t="s">
        <v>45</v>
      </c>
      <c r="W3" s="96" t="s">
        <v>46</v>
      </c>
      <c r="X3" s="94">
        <v>41639</v>
      </c>
      <c r="Y3" s="95">
        <v>41729</v>
      </c>
      <c r="Z3" s="96" t="s">
        <v>47</v>
      </c>
      <c r="AA3" s="96" t="s">
        <v>48</v>
      </c>
      <c r="AB3" s="96">
        <v>42004</v>
      </c>
      <c r="AC3" s="94">
        <v>42004</v>
      </c>
      <c r="AD3" s="95">
        <v>42094</v>
      </c>
      <c r="AE3" s="96" t="s">
        <v>49</v>
      </c>
      <c r="AF3" s="96" t="s">
        <v>50</v>
      </c>
      <c r="AG3" s="96">
        <v>42369</v>
      </c>
      <c r="AH3" s="94">
        <v>42369</v>
      </c>
    </row>
    <row r="4" spans="1:34" s="13" customFormat="1">
      <c r="A4" s="12" t="s">
        <v>51</v>
      </c>
      <c r="N4" s="45">
        <v>6600</v>
      </c>
      <c r="O4" s="45"/>
      <c r="P4" s="45"/>
      <c r="Q4" s="45"/>
      <c r="R4" s="45"/>
      <c r="S4" s="45">
        <v>7250</v>
      </c>
      <c r="T4" s="45"/>
      <c r="U4" s="45"/>
      <c r="V4" s="45"/>
      <c r="W4" s="45"/>
      <c r="X4" s="45">
        <v>25000</v>
      </c>
      <c r="Y4" s="45"/>
      <c r="Z4" s="45"/>
      <c r="AA4" s="45"/>
      <c r="AB4" s="45"/>
      <c r="AC4" s="45">
        <v>38760.11</v>
      </c>
      <c r="AD4" s="45">
        <v>48809.96</v>
      </c>
    </row>
    <row r="5" spans="1:34" s="13" customFormat="1">
      <c r="A5" s="43" t="s">
        <v>74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>
        <v>27227.10513243682</v>
      </c>
      <c r="AD5" s="45">
        <v>35920.803352177936</v>
      </c>
    </row>
    <row r="6" spans="1:34" s="13" customFormat="1">
      <c r="A6" s="12" t="s">
        <v>52</v>
      </c>
      <c r="N6" s="45">
        <f>[5]IS!$D$19</f>
        <v>-223.07996631659191</v>
      </c>
      <c r="O6" s="45"/>
      <c r="P6" s="45"/>
      <c r="Q6" s="45"/>
      <c r="R6" s="45"/>
      <c r="S6" s="45">
        <f>[5]IS!$I$19</f>
        <v>-313.17282226609495</v>
      </c>
      <c r="T6" s="45"/>
      <c r="U6" s="45"/>
      <c r="V6" s="45"/>
      <c r="W6" s="45"/>
      <c r="X6" s="45">
        <f>[5]IS!$N$19</f>
        <v>-95.61540875828085</v>
      </c>
      <c r="Y6" s="45"/>
      <c r="Z6" s="45"/>
      <c r="AA6" s="45"/>
      <c r="AB6" s="45"/>
      <c r="AC6" s="45">
        <f>[5]IS!$S$19</f>
        <v>-935.18308996551036</v>
      </c>
      <c r="AD6" s="45">
        <f>[5]IS!$T$19</f>
        <v>-132.699951605097</v>
      </c>
    </row>
    <row r="7" spans="1:34" s="13" customFormat="1">
      <c r="A7" s="12" t="s">
        <v>53</v>
      </c>
      <c r="E7" s="13">
        <v>0</v>
      </c>
      <c r="F7" s="13">
        <v>0</v>
      </c>
      <c r="G7" s="13">
        <v>0</v>
      </c>
      <c r="H7" s="13">
        <v>0</v>
      </c>
      <c r="I7" s="13">
        <v>312.94099999999997</v>
      </c>
      <c r="J7" s="13">
        <v>0</v>
      </c>
      <c r="K7" s="13">
        <v>0</v>
      </c>
      <c r="L7" s="13">
        <v>430.161</v>
      </c>
      <c r="M7" s="13">
        <v>492.16399999999999</v>
      </c>
      <c r="N7" s="45">
        <f>[5]IS!D10</f>
        <v>3357.0534962423935</v>
      </c>
      <c r="O7" s="45">
        <f>[5]IS!E10</f>
        <v>1260.817784835252</v>
      </c>
      <c r="P7" s="45">
        <f>[5]IS!F10</f>
        <v>1534.5506060129073</v>
      </c>
      <c r="Q7" s="45">
        <f>[5]IS!G10</f>
        <v>1769.0300407331977</v>
      </c>
      <c r="R7" s="45">
        <f>[5]IS!H10</f>
        <v>2018.2661594516942</v>
      </c>
      <c r="S7" s="45">
        <f>[5]IS!I10</f>
        <v>6642.0315885780319</v>
      </c>
      <c r="T7" s="45">
        <f>[5]IS!J10</f>
        <v>2209.8602434468989</v>
      </c>
      <c r="U7" s="45">
        <f>[5]IS!K10</f>
        <v>2843.7393684622148</v>
      </c>
      <c r="V7" s="45">
        <f>[5]IS!L10</f>
        <v>2947.3856209150326</v>
      </c>
      <c r="W7" s="45">
        <f>[5]IS!M10</f>
        <v>3324.247980573864</v>
      </c>
      <c r="X7" s="45">
        <f>[5]IS!N10</f>
        <v>11454.120950823464</v>
      </c>
      <c r="Y7" s="45">
        <f>[5]IS!O10</f>
        <v>3644.7809021298494</v>
      </c>
      <c r="Z7" s="45">
        <f>[5]IS!P10</f>
        <v>4612.297698110774</v>
      </c>
      <c r="AA7" s="45">
        <f>[5]IS!Q10</f>
        <v>4726.6215379602481</v>
      </c>
      <c r="AB7" s="45">
        <f>[5]IS!R10</f>
        <v>5595.8559778229055</v>
      </c>
      <c r="AC7" s="45">
        <f>[5]IS!S10</f>
        <v>18535.009025561678</v>
      </c>
      <c r="AD7" s="45">
        <f>[5]IS!T10</f>
        <v>5910.723503790935</v>
      </c>
    </row>
    <row r="8" spans="1:34" s="13" customFormat="1">
      <c r="A8" s="12" t="s">
        <v>54</v>
      </c>
      <c r="E8" s="13">
        <v>0</v>
      </c>
      <c r="F8" s="13">
        <v>0</v>
      </c>
      <c r="G8" s="13">
        <v>0</v>
      </c>
      <c r="H8" s="13">
        <v>0</v>
      </c>
      <c r="I8" s="13">
        <v>-456.32</v>
      </c>
      <c r="J8" s="13">
        <v>0</v>
      </c>
      <c r="K8" s="13">
        <v>0</v>
      </c>
      <c r="L8" s="13">
        <v>-54.228999999999999</v>
      </c>
      <c r="M8" s="13">
        <v>-65.379000000000005</v>
      </c>
      <c r="N8" s="45">
        <f>[5]IS!D32</f>
        <v>-467.81232622062601</v>
      </c>
      <c r="O8" s="45">
        <f>[5]IS!E32</f>
        <v>-83.842794759825324</v>
      </c>
      <c r="P8" s="45">
        <f>[5]IS!F32</f>
        <v>-64.379033527467342</v>
      </c>
      <c r="Q8" s="45">
        <f>[5]IS!G32</f>
        <v>-77.488543788187371</v>
      </c>
      <c r="R8" s="45">
        <f>[5]IS!H32</f>
        <v>-48.955875507616248</v>
      </c>
      <c r="S8" s="45">
        <f>[5]IS!I32</f>
        <v>-532.40349272082278</v>
      </c>
      <c r="T8" s="45">
        <f>[5]IS!J32</f>
        <v>-153.28138082050623</v>
      </c>
      <c r="U8" s="45">
        <f>[5]IS!K32</f>
        <v>-78.895460618503719</v>
      </c>
      <c r="V8" s="45">
        <f>[5]IS!L32</f>
        <v>-108.54281045751634</v>
      </c>
      <c r="W8" s="45">
        <f>[5]IS!M32</f>
        <v>-63.630672150915956</v>
      </c>
      <c r="X8" s="45">
        <f>[5]IS!N32</f>
        <v>-410.53653137750547</v>
      </c>
      <c r="Y8" s="45">
        <f>[5]IS!O32</f>
        <v>-850.8175149604275</v>
      </c>
      <c r="Z8" s="45">
        <f>[5]IS!P32</f>
        <v>-1135.8398349345546</v>
      </c>
      <c r="AA8" s="45">
        <f>[5]IS!Q32</f>
        <v>-26.777126099706653</v>
      </c>
      <c r="AB8" s="45">
        <f>[5]IS!R32</f>
        <v>-73.223414885730691</v>
      </c>
      <c r="AC8" s="45">
        <f>[5]IS!S32</f>
        <v>-2087.8054991457957</v>
      </c>
      <c r="AD8" s="45">
        <f>[5]IS!T32</f>
        <v>-114.56847878690054</v>
      </c>
    </row>
    <row r="9" spans="1:34" s="13" customFormat="1">
      <c r="A9" s="12" t="s">
        <v>55</v>
      </c>
      <c r="N9" s="45">
        <f>[5]IS!B43</f>
        <v>-12.599071184752194</v>
      </c>
      <c r="O9" s="45">
        <f>[5]IS!C43</f>
        <v>-60.606060606060609</v>
      </c>
      <c r="P9" s="45">
        <f>[5]IS!D43</f>
        <v>-192.6914949395443</v>
      </c>
      <c r="Q9" s="45">
        <f>[5]IS!E43</f>
        <v>-82.175466454942438</v>
      </c>
      <c r="R9" s="45">
        <f>[5]IS!F43</f>
        <v>-62.726271053045807</v>
      </c>
      <c r="S9" s="45">
        <f>[5]IS!G43</f>
        <v>-61.656695519348268</v>
      </c>
      <c r="T9" s="45">
        <f>[5]IS!H43</f>
        <v>-31.861446846760082</v>
      </c>
      <c r="U9" s="45">
        <f>[5]IS!I43</f>
        <v>-241.15728479478631</v>
      </c>
      <c r="V9" s="45">
        <f>[5]IS!J43</f>
        <v>12.993495201906358</v>
      </c>
      <c r="W9" s="45">
        <f>[5]IS!K43</f>
        <v>6.102095349821627</v>
      </c>
      <c r="X9" s="45">
        <f>[5]IS!L43</f>
        <v>23.130555555555556</v>
      </c>
      <c r="Y9" s="45">
        <f>[5]IS!M43</f>
        <v>-6.0110345738969544</v>
      </c>
      <c r="Z9" s="45">
        <f>[5]IS!N43</f>
        <v>37.047425541403634</v>
      </c>
      <c r="AA9" s="45">
        <f>[5]IS!O43</f>
        <v>-12.885753812496199</v>
      </c>
      <c r="AB9" s="45">
        <f>[5]IS!P43</f>
        <v>-1.9084080211495507</v>
      </c>
      <c r="AC9" s="45">
        <f>[5]IS!Q43</f>
        <v>60.407624633431176</v>
      </c>
      <c r="AD9" s="45">
        <f>[5]IS!R43</f>
        <v>13.510782322792016</v>
      </c>
    </row>
    <row r="10" spans="1:34" s="13" customFormat="1">
      <c r="A10" s="12" t="s">
        <v>79</v>
      </c>
      <c r="E10" s="13">
        <v>30</v>
      </c>
      <c r="F10" s="13">
        <v>40</v>
      </c>
      <c r="G10" s="13">
        <v>49</v>
      </c>
      <c r="H10" s="13">
        <v>54</v>
      </c>
      <c r="J10" s="13">
        <v>68</v>
      </c>
      <c r="K10" s="13">
        <v>85</v>
      </c>
      <c r="L10" s="13">
        <v>101</v>
      </c>
      <c r="M10" s="13">
        <v>117</v>
      </c>
      <c r="N10" s="45">
        <f>[5]IS!D255/6.2*1000</f>
        <v>5274.1935483870966</v>
      </c>
      <c r="O10" s="45">
        <f>[5]IS!E255/6.2*1000</f>
        <v>0</v>
      </c>
      <c r="P10" s="45">
        <f>[5]IS!F255/6.2*1000</f>
        <v>0</v>
      </c>
      <c r="Q10" s="45">
        <f>[5]IS!G255/6.2*1000</f>
        <v>0</v>
      </c>
      <c r="R10" s="45">
        <f>[5]IS!H255/6.2*1000</f>
        <v>0</v>
      </c>
      <c r="S10" s="45">
        <f>[5]IS!I255/6.2*1000</f>
        <v>11822.58064516129</v>
      </c>
      <c r="T10" s="45">
        <f>[5]IS!J255/6.2*1000</f>
        <v>3870.9677419354834</v>
      </c>
      <c r="U10" s="45">
        <f>[5]IS!K255/6.2*1000</f>
        <v>4919.3548387096771</v>
      </c>
      <c r="V10" s="45">
        <f>[5]IS!L255/6.2*1000</f>
        <v>5145.1612903225805</v>
      </c>
      <c r="W10" s="45">
        <f>[5]IS!M255/6.2*1000</f>
        <v>6306.4516129032263</v>
      </c>
      <c r="X10" s="45">
        <f>[5]IS!N255/6.2*1000</f>
        <v>20241.93548387097</v>
      </c>
      <c r="Y10" s="45">
        <f>[5]IS!O255/6.2*1000</f>
        <v>7112.9032258064517</v>
      </c>
      <c r="Z10" s="45">
        <f>[5]IS!P255/6.2*1000</f>
        <v>10161.290322580644</v>
      </c>
      <c r="AA10" s="45">
        <f>[5]IS!Q255/6.2*1000</f>
        <v>10854.838709677419</v>
      </c>
      <c r="AB10" s="45">
        <f>[5]IS!R255/6.2*1000</f>
        <v>13838.709677419354</v>
      </c>
      <c r="AC10" s="45">
        <f>[5]IS!S255/6.2*1000</f>
        <v>41967.741935483864</v>
      </c>
      <c r="AD10" s="45">
        <f>[5]IS!T255/6.2*1000</f>
        <v>14161.290322580644</v>
      </c>
    </row>
    <row r="11" spans="1:34" s="15" customFormat="1" hidden="1">
      <c r="A11" s="14" t="s">
        <v>83</v>
      </c>
      <c r="E11" s="16"/>
      <c r="F11" s="16"/>
      <c r="G11" s="16"/>
      <c r="H11" s="16"/>
      <c r="I11" s="17"/>
      <c r="J11" s="17"/>
      <c r="K11" s="17"/>
      <c r="L11" s="17"/>
      <c r="M11" s="17"/>
      <c r="N11" s="45">
        <f>[5]IS!D278</f>
        <v>65.900000000000006</v>
      </c>
      <c r="O11" s="45">
        <f>[5]IS!E278</f>
        <v>0</v>
      </c>
      <c r="P11" s="45">
        <f>[5]IS!F278</f>
        <v>0</v>
      </c>
      <c r="Q11" s="45">
        <f>[5]IS!G278</f>
        <v>0</v>
      </c>
      <c r="R11" s="45">
        <f>[5]IS!H278</f>
        <v>0</v>
      </c>
      <c r="S11" s="45">
        <f>[5]IS!I278</f>
        <v>193.8</v>
      </c>
      <c r="T11" s="45">
        <f>[5]IS!J278</f>
        <v>57.6</v>
      </c>
      <c r="U11" s="45">
        <f>[5]IS!K278</f>
        <v>72.599999999999994</v>
      </c>
      <c r="V11" s="45">
        <f>[5]IS!L278</f>
        <v>81.5</v>
      </c>
      <c r="W11" s="45">
        <f>[5]IS!M278</f>
        <v>111.7</v>
      </c>
      <c r="X11" s="45">
        <f>[5]IS!N278</f>
        <v>323.3</v>
      </c>
      <c r="Y11" s="45">
        <f>[5]IS!O278</f>
        <v>129.30000000000001</v>
      </c>
      <c r="Z11" s="45">
        <f>[5]IS!P278</f>
        <v>163.69999999999999</v>
      </c>
      <c r="AA11" s="45">
        <f>[5]IS!Q278</f>
        <v>178.2</v>
      </c>
      <c r="AB11" s="45">
        <f>[5]IS!R278</f>
        <v>217.8</v>
      </c>
      <c r="AC11" s="45">
        <f>[5]IS!S278</f>
        <v>689</v>
      </c>
      <c r="AD11" s="45">
        <f>[5]IS!T278</f>
        <v>227.2</v>
      </c>
      <c r="AE11" s="20"/>
      <c r="AF11" s="20"/>
      <c r="AG11" s="20"/>
      <c r="AH11" s="20"/>
    </row>
    <row r="12" spans="1:34" s="15" customFormat="1" hidden="1">
      <c r="A12" s="14" t="s">
        <v>82</v>
      </c>
      <c r="B12" s="15" t="str">
        <f>IFERROR(B4/B10,"")</f>
        <v/>
      </c>
      <c r="C12" s="15" t="str">
        <f>IFERROR(C4/C10,"")</f>
        <v/>
      </c>
      <c r="D12" s="15" t="str">
        <f>IFERROR(D4/D10,"")</f>
        <v/>
      </c>
      <c r="E12" s="16">
        <f>IFERROR(E4/E10,"")</f>
        <v>0</v>
      </c>
      <c r="F12" s="16">
        <f>IFERROR(F4/F10,"")</f>
        <v>0</v>
      </c>
      <c r="G12" s="16">
        <f>IFERROR(G4/G10,"")</f>
        <v>0</v>
      </c>
      <c r="H12" s="16">
        <f>IFERROR(H4/H10,"")</f>
        <v>0</v>
      </c>
      <c r="I12" s="21"/>
      <c r="J12" s="17"/>
      <c r="K12" s="17"/>
      <c r="L12" s="17"/>
      <c r="M12" s="17"/>
      <c r="N12" s="103">
        <f>N4/N10</f>
        <v>1.2513761467889908</v>
      </c>
      <c r="O12" s="103" t="e">
        <f>O4/O10</f>
        <v>#DIV/0!</v>
      </c>
      <c r="P12" s="103" t="e">
        <f>P4/P10</f>
        <v>#DIV/0!</v>
      </c>
      <c r="Q12" s="103" t="e">
        <f>Q4/Q10</f>
        <v>#DIV/0!</v>
      </c>
      <c r="R12" s="103" t="e">
        <f>R4/R10</f>
        <v>#DIV/0!</v>
      </c>
      <c r="S12" s="103">
        <f>S4/S10</f>
        <v>0.61323328785811737</v>
      </c>
      <c r="T12" s="103">
        <f>T4/T10</f>
        <v>0</v>
      </c>
      <c r="U12" s="103">
        <f>U4/U10</f>
        <v>0</v>
      </c>
      <c r="V12" s="103">
        <f>V4/V10</f>
        <v>0</v>
      </c>
      <c r="W12" s="103">
        <f>W4/W10</f>
        <v>0</v>
      </c>
      <c r="X12" s="103">
        <f>X4/X10</f>
        <v>1.2350597609561751</v>
      </c>
      <c r="Y12" s="103">
        <f>Y4/Y10</f>
        <v>0</v>
      </c>
      <c r="Z12" s="103">
        <f>Z4/Z10</f>
        <v>0</v>
      </c>
      <c r="AA12" s="103">
        <f>AA4/AA10</f>
        <v>0</v>
      </c>
      <c r="AB12" s="103">
        <f>AB4/AB10</f>
        <v>0</v>
      </c>
      <c r="AC12" s="103">
        <f>AC4/AC10</f>
        <v>0.92356910837817086</v>
      </c>
      <c r="AD12" s="103">
        <f>AD4/AD10/4</f>
        <v>0.86167924829157183</v>
      </c>
      <c r="AE12" s="20"/>
      <c r="AF12" s="20"/>
      <c r="AG12" s="20"/>
      <c r="AH12" s="20"/>
    </row>
    <row r="13" spans="1:34" hidden="1">
      <c r="A13" s="76" t="s">
        <v>81</v>
      </c>
      <c r="E13" s="20"/>
      <c r="F13" s="20"/>
      <c r="G13" s="20"/>
      <c r="H13" s="20"/>
      <c r="I13" s="22"/>
      <c r="J13" s="22"/>
      <c r="K13" s="22"/>
      <c r="L13" s="22"/>
      <c r="M13" s="22"/>
      <c r="N13" s="18"/>
      <c r="O13" s="18"/>
      <c r="P13" s="18"/>
      <c r="Q13" s="18"/>
      <c r="R13" s="18"/>
      <c r="S13" s="18"/>
      <c r="T13" s="18"/>
      <c r="U13" s="18"/>
      <c r="V13" s="23"/>
      <c r="W13" s="22"/>
      <c r="X13" s="22"/>
      <c r="Y13" s="22"/>
      <c r="Z13" s="22"/>
      <c r="AA13" s="22"/>
      <c r="AB13" s="22"/>
      <c r="AC13" s="45">
        <f>AC4/AC11</f>
        <v>56.255602322206094</v>
      </c>
      <c r="AD13" s="45">
        <f>AD4/AD11/4</f>
        <v>53.708142605633803</v>
      </c>
      <c r="AE13" s="20"/>
      <c r="AF13" s="20"/>
      <c r="AG13" s="20"/>
      <c r="AH13" s="20"/>
    </row>
    <row r="14" spans="1:34" s="106" customFormat="1">
      <c r="A14" s="106" t="s">
        <v>87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>
        <f>N6/N7</f>
        <v>-6.6451120474037451E-2</v>
      </c>
      <c r="O14" s="112">
        <f t="shared" ref="O14:AD14" si="0">O6/O7</f>
        <v>0</v>
      </c>
      <c r="P14" s="112">
        <f t="shared" si="0"/>
        <v>0</v>
      </c>
      <c r="Q14" s="112">
        <f t="shared" si="0"/>
        <v>0</v>
      </c>
      <c r="R14" s="112">
        <f t="shared" si="0"/>
        <v>0</v>
      </c>
      <c r="S14" s="112">
        <f t="shared" si="0"/>
        <v>-4.7150155504325289E-2</v>
      </c>
      <c r="T14" s="112">
        <f t="shared" si="0"/>
        <v>0</v>
      </c>
      <c r="U14" s="112">
        <f t="shared" si="0"/>
        <v>0</v>
      </c>
      <c r="V14" s="112">
        <f t="shared" si="0"/>
        <v>0</v>
      </c>
      <c r="W14" s="112">
        <f t="shared" si="0"/>
        <v>0</v>
      </c>
      <c r="X14" s="112">
        <f t="shared" si="0"/>
        <v>-8.347686319080368E-3</v>
      </c>
      <c r="Y14" s="112">
        <f t="shared" si="0"/>
        <v>0</v>
      </c>
      <c r="Z14" s="112">
        <f t="shared" si="0"/>
        <v>0</v>
      </c>
      <c r="AA14" s="112">
        <f t="shared" si="0"/>
        <v>0</v>
      </c>
      <c r="AB14" s="112">
        <f t="shared" si="0"/>
        <v>0</v>
      </c>
      <c r="AC14" s="112">
        <f t="shared" si="0"/>
        <v>-5.0454957355337511E-2</v>
      </c>
      <c r="AD14" s="112">
        <f t="shared" si="0"/>
        <v>-2.2450712086259459E-2</v>
      </c>
      <c r="AE14" s="112"/>
      <c r="AF14" s="112"/>
      <c r="AG14" s="112"/>
      <c r="AH14" s="112"/>
    </row>
    <row r="15" spans="1:34" s="106" customFormat="1">
      <c r="A15" s="106" t="s">
        <v>89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>
        <f>N8/N7</f>
        <v>-0.13935206178401871</v>
      </c>
      <c r="O15" s="112">
        <f t="shared" ref="O15:AD15" si="1">O8/O7</f>
        <v>-6.6498740554156166E-2</v>
      </c>
      <c r="P15" s="112">
        <f t="shared" si="1"/>
        <v>-4.1953020822648478E-2</v>
      </c>
      <c r="Q15" s="112">
        <f t="shared" si="1"/>
        <v>-4.3802842237812556E-2</v>
      </c>
      <c r="R15" s="112">
        <f t="shared" si="1"/>
        <v>-2.4256402099570543E-2</v>
      </c>
      <c r="S15" s="112">
        <f t="shared" si="1"/>
        <v>-8.0156723981314737E-2</v>
      </c>
      <c r="T15" s="112">
        <f t="shared" si="1"/>
        <v>-6.9362477231329697E-2</v>
      </c>
      <c r="U15" s="112">
        <f t="shared" si="1"/>
        <v>-2.7743562400082872E-2</v>
      </c>
      <c r="V15" s="112">
        <f t="shared" si="1"/>
        <v>-3.6826810067634996E-2</v>
      </c>
      <c r="W15" s="112">
        <f t="shared" si="1"/>
        <v>-1.9141373484396738E-2</v>
      </c>
      <c r="X15" s="112">
        <f t="shared" si="1"/>
        <v>-3.5841819126939727E-2</v>
      </c>
      <c r="Y15" s="112">
        <f t="shared" si="1"/>
        <v>-0.23343447461087366</v>
      </c>
      <c r="Z15" s="112">
        <f t="shared" si="1"/>
        <v>-0.24626333972323636</v>
      </c>
      <c r="AA15" s="112">
        <f t="shared" si="1"/>
        <v>-5.6651724460389519E-3</v>
      </c>
      <c r="AB15" s="112">
        <f t="shared" si="1"/>
        <v>-1.308529296964119E-2</v>
      </c>
      <c r="AC15" s="112">
        <f t="shared" si="1"/>
        <v>-0.11264119139443082</v>
      </c>
      <c r="AD15" s="112">
        <f t="shared" si="1"/>
        <v>-1.938315651432862E-2</v>
      </c>
      <c r="AE15" s="112"/>
      <c r="AF15" s="112"/>
      <c r="AG15" s="112"/>
      <c r="AH15" s="112"/>
    </row>
    <row r="16" spans="1:34"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18"/>
      <c r="P16" s="18"/>
      <c r="Q16" s="18"/>
      <c r="R16" s="18"/>
      <c r="S16" s="18"/>
      <c r="T16" s="18"/>
      <c r="U16" s="24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5:34"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  <c r="P17" s="18"/>
      <c r="Q17" s="18"/>
      <c r="R17" s="18"/>
      <c r="S17" s="18"/>
      <c r="T17" s="24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5:34">
      <c r="E18" s="20"/>
      <c r="F18" s="20"/>
      <c r="G18" s="20"/>
      <c r="H18" s="20"/>
      <c r="I18" s="20"/>
      <c r="J18" s="20"/>
      <c r="K18" s="20"/>
      <c r="L18" s="20"/>
      <c r="M18" s="20"/>
      <c r="N18" s="18"/>
      <c r="O18" s="18"/>
      <c r="P18" s="18"/>
      <c r="Q18" s="18"/>
      <c r="R18" s="24"/>
      <c r="S18" s="24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5:34">
      <c r="E19" s="20"/>
      <c r="F19" s="20"/>
      <c r="G19" s="20"/>
      <c r="H19" s="20"/>
      <c r="I19" s="20"/>
      <c r="J19" s="20"/>
      <c r="K19" s="20"/>
      <c r="L19" s="20"/>
      <c r="M19" s="20"/>
      <c r="N19" s="18"/>
      <c r="O19" s="18"/>
      <c r="P19" s="18"/>
      <c r="Q19" s="24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5:34">
      <c r="E20" s="20"/>
      <c r="N20" s="18"/>
      <c r="O20" s="18"/>
      <c r="P20" s="24"/>
      <c r="AE20" s="20"/>
      <c r="AF20" s="20"/>
      <c r="AG20" s="20"/>
      <c r="AH20" s="20"/>
    </row>
    <row r="21" spans="5:34">
      <c r="E21" s="20"/>
      <c r="N21" s="18"/>
      <c r="O21" s="24"/>
      <c r="AE21" s="20"/>
      <c r="AF21" s="20"/>
      <c r="AG21" s="20"/>
      <c r="AH21" s="20"/>
    </row>
    <row r="22" spans="5:34">
      <c r="AE22" s="20"/>
      <c r="AF22" s="20"/>
      <c r="AG22" s="20"/>
      <c r="AH22" s="20"/>
    </row>
    <row r="23" spans="5:34">
      <c r="AE23" s="20"/>
      <c r="AF23" s="20"/>
      <c r="AG23" s="20"/>
      <c r="AH23" s="20"/>
    </row>
    <row r="24" spans="5:34">
      <c r="AE24" s="20"/>
      <c r="AF24" s="20"/>
      <c r="AG24" s="20"/>
      <c r="AH24" s="20"/>
    </row>
    <row r="25" spans="5:34">
      <c r="AE25" s="20"/>
      <c r="AF25" s="20"/>
      <c r="AG25" s="20"/>
      <c r="AH25" s="20"/>
    </row>
    <row r="26" spans="5:34">
      <c r="AE26" s="20"/>
      <c r="AF26" s="20"/>
      <c r="AG26" s="20"/>
      <c r="AH26" s="20"/>
    </row>
    <row r="27" spans="5:34">
      <c r="AE27" s="20"/>
      <c r="AF27" s="20"/>
      <c r="AG27" s="20"/>
      <c r="AH27" s="20"/>
    </row>
    <row r="28" spans="5:34">
      <c r="AE28" s="20"/>
      <c r="AF28" s="20"/>
      <c r="AG28" s="20"/>
      <c r="AH28" s="20"/>
    </row>
    <row r="29" spans="5:34">
      <c r="AE29" s="20"/>
      <c r="AF29" s="20"/>
      <c r="AG29" s="20"/>
      <c r="AH29" s="20"/>
    </row>
    <row r="30" spans="5:34">
      <c r="AE30" s="20"/>
      <c r="AF30" s="20"/>
      <c r="AG30" s="20"/>
      <c r="AH30" s="20"/>
    </row>
    <row r="31" spans="5:34">
      <c r="AE31" s="20"/>
      <c r="AF31" s="20"/>
      <c r="AG31" s="20"/>
      <c r="AH31" s="20"/>
    </row>
    <row r="32" spans="5:34">
      <c r="AE32" s="20"/>
      <c r="AF32" s="20"/>
      <c r="AG32" s="20"/>
      <c r="AH32" s="20"/>
    </row>
    <row r="33" spans="31:34">
      <c r="AE33" s="20"/>
      <c r="AF33" s="20"/>
      <c r="AG33" s="20"/>
      <c r="AH33" s="20"/>
    </row>
    <row r="34" spans="31:34">
      <c r="AE34" s="20"/>
      <c r="AF34" s="20"/>
      <c r="AG34" s="20"/>
      <c r="AH34" s="20"/>
    </row>
    <row r="35" spans="31:34">
      <c r="AE35" s="20"/>
      <c r="AF35" s="20"/>
      <c r="AG35" s="20"/>
      <c r="AH35" s="20"/>
    </row>
    <row r="36" spans="31:34">
      <c r="AE36" s="20"/>
      <c r="AF36" s="20"/>
      <c r="AG36" s="20"/>
      <c r="AH36" s="20"/>
    </row>
    <row r="37" spans="31:34">
      <c r="AE37" s="20"/>
      <c r="AF37" s="20"/>
      <c r="AG37" s="20"/>
      <c r="AH37" s="2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35"/>
  <sheetViews>
    <sheetView tabSelected="1" workbookViewId="0">
      <selection activeCell="AM19" sqref="AM19"/>
    </sheetView>
  </sheetViews>
  <sheetFormatPr defaultRowHeight="13.5" outlineLevelRow="1" outlineLevelCol="1"/>
  <cols>
    <col min="1" max="1" width="21.5703125" style="1" bestFit="1" customWidth="1"/>
    <col min="2" max="4" width="9.140625" style="1" hidden="1" customWidth="1" outlineLevel="1"/>
    <col min="5" max="5" width="10" style="1" hidden="1" customWidth="1" outlineLevel="1" collapsed="1"/>
    <col min="6" max="8" width="10" style="1" hidden="1" customWidth="1" outlineLevel="1"/>
    <col min="9" max="9" width="11.28515625" style="1" hidden="1" customWidth="1" collapsed="1"/>
    <col min="10" max="13" width="11.28515625" style="1" hidden="1" customWidth="1" outlineLevel="1"/>
    <col min="14" max="14" width="7.5703125" style="1" bestFit="1" customWidth="1" collapsed="1"/>
    <col min="15" max="18" width="11.28515625" style="1" hidden="1" customWidth="1" outlineLevel="1"/>
    <col min="19" max="19" width="7.5703125" style="1" bestFit="1" customWidth="1" collapsed="1"/>
    <col min="20" max="23" width="11.28515625" style="1" hidden="1" customWidth="1" outlineLevel="1"/>
    <col min="24" max="24" width="7.5703125" style="1" bestFit="1" customWidth="1" collapsed="1"/>
    <col min="25" max="28" width="11.28515625" style="1" hidden="1" customWidth="1" outlineLevel="1"/>
    <col min="29" max="29" width="9.5703125" style="1" bestFit="1" customWidth="1" collapsed="1"/>
    <col min="30" max="30" width="9.5703125" style="1" hidden="1" customWidth="1" outlineLevel="1"/>
    <col min="31" max="31" width="5.140625" style="1" hidden="1" customWidth="1" outlineLevel="1"/>
    <col min="32" max="32" width="5.42578125" style="1" hidden="1" customWidth="1" outlineLevel="1"/>
    <col min="33" max="33" width="7.5703125" style="1" hidden="1" customWidth="1" outlineLevel="1"/>
    <col min="34" max="34" width="7.5703125" style="1" bestFit="1" customWidth="1" collapsed="1"/>
    <col min="35" max="16384" width="9.140625" style="1"/>
  </cols>
  <sheetData>
    <row r="1" spans="1:34">
      <c r="A1" s="1" t="s">
        <v>86</v>
      </c>
      <c r="B1" s="1" t="s">
        <v>1</v>
      </c>
      <c r="C1" s="1" t="s">
        <v>2</v>
      </c>
    </row>
    <row r="2" spans="1:34" s="6" customFormat="1">
      <c r="A2" s="91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92" t="s">
        <v>8</v>
      </c>
      <c r="G2" s="92" t="s">
        <v>9</v>
      </c>
      <c r="H2" s="92" t="s">
        <v>10</v>
      </c>
      <c r="I2" s="3" t="s">
        <v>11</v>
      </c>
      <c r="J2" s="4" t="s">
        <v>12</v>
      </c>
      <c r="K2" s="92" t="s">
        <v>13</v>
      </c>
      <c r="L2" s="92" t="s">
        <v>14</v>
      </c>
      <c r="M2" s="92" t="s">
        <v>15</v>
      </c>
      <c r="N2" s="3" t="s">
        <v>16</v>
      </c>
      <c r="O2" s="4" t="s">
        <v>17</v>
      </c>
      <c r="P2" s="92" t="s">
        <v>18</v>
      </c>
      <c r="Q2" s="92" t="s">
        <v>19</v>
      </c>
      <c r="R2" s="92" t="s">
        <v>20</v>
      </c>
      <c r="S2" s="3" t="s">
        <v>21</v>
      </c>
      <c r="T2" s="4" t="s">
        <v>22</v>
      </c>
      <c r="U2" s="92" t="s">
        <v>23</v>
      </c>
      <c r="V2" s="92" t="s">
        <v>24</v>
      </c>
      <c r="W2" s="92" t="s">
        <v>25</v>
      </c>
      <c r="X2" s="3" t="s">
        <v>26</v>
      </c>
      <c r="Y2" s="4" t="s">
        <v>27</v>
      </c>
      <c r="Z2" s="92" t="s">
        <v>28</v>
      </c>
      <c r="AA2" s="92" t="s">
        <v>29</v>
      </c>
      <c r="AB2" s="92" t="s">
        <v>30</v>
      </c>
      <c r="AC2" s="3" t="s">
        <v>31</v>
      </c>
      <c r="AD2" s="4" t="s">
        <v>32</v>
      </c>
      <c r="AE2" s="92" t="s">
        <v>33</v>
      </c>
      <c r="AF2" s="92" t="s">
        <v>34</v>
      </c>
      <c r="AG2" s="92" t="s">
        <v>35</v>
      </c>
      <c r="AH2" s="3" t="s">
        <v>36</v>
      </c>
    </row>
    <row r="3" spans="1:34" s="11" customFormat="1">
      <c r="A3" s="93"/>
      <c r="B3" s="94">
        <v>39447</v>
      </c>
      <c r="C3" s="94">
        <v>39813</v>
      </c>
      <c r="D3" s="94">
        <v>40178</v>
      </c>
      <c r="E3" s="95">
        <v>40268</v>
      </c>
      <c r="F3" s="96">
        <v>40359</v>
      </c>
      <c r="G3" s="96">
        <v>40451</v>
      </c>
      <c r="H3" s="96">
        <v>40543</v>
      </c>
      <c r="I3" s="94">
        <v>40543</v>
      </c>
      <c r="J3" s="95">
        <v>40633</v>
      </c>
      <c r="K3" s="96">
        <v>40724</v>
      </c>
      <c r="L3" s="96" t="s">
        <v>37</v>
      </c>
      <c r="M3" s="96" t="s">
        <v>38</v>
      </c>
      <c r="N3" s="94">
        <v>40908</v>
      </c>
      <c r="O3" s="95" t="s">
        <v>39</v>
      </c>
      <c r="P3" s="96" t="s">
        <v>40</v>
      </c>
      <c r="Q3" s="96" t="s">
        <v>41</v>
      </c>
      <c r="R3" s="96" t="s">
        <v>42</v>
      </c>
      <c r="S3" s="94">
        <v>41274</v>
      </c>
      <c r="T3" s="95" t="s">
        <v>43</v>
      </c>
      <c r="U3" s="96" t="s">
        <v>44</v>
      </c>
      <c r="V3" s="96" t="s">
        <v>45</v>
      </c>
      <c r="W3" s="96" t="s">
        <v>46</v>
      </c>
      <c r="X3" s="94">
        <v>41639</v>
      </c>
      <c r="Y3" s="95">
        <v>41729</v>
      </c>
      <c r="Z3" s="96" t="s">
        <v>47</v>
      </c>
      <c r="AA3" s="96" t="s">
        <v>48</v>
      </c>
      <c r="AB3" s="96">
        <v>42004</v>
      </c>
      <c r="AC3" s="94">
        <v>42004</v>
      </c>
      <c r="AD3" s="95">
        <v>42094</v>
      </c>
      <c r="AE3" s="96" t="s">
        <v>49</v>
      </c>
      <c r="AF3" s="96" t="s">
        <v>50</v>
      </c>
      <c r="AG3" s="96">
        <v>42369</v>
      </c>
      <c r="AH3" s="94">
        <v>42369</v>
      </c>
    </row>
    <row r="4" spans="1:34" s="13" customFormat="1">
      <c r="A4" s="12" t="s">
        <v>51</v>
      </c>
      <c r="N4" s="45">
        <v>32000</v>
      </c>
      <c r="O4" s="45"/>
      <c r="P4" s="45"/>
      <c r="Q4" s="45"/>
      <c r="R4" s="45"/>
      <c r="S4" s="45">
        <v>40000</v>
      </c>
      <c r="T4" s="45"/>
      <c r="U4" s="45"/>
      <c r="V4" s="45"/>
      <c r="W4" s="45"/>
      <c r="X4" s="45">
        <v>168000</v>
      </c>
      <c r="Y4" s="45"/>
      <c r="Z4" s="45"/>
      <c r="AA4" s="45"/>
      <c r="AB4" s="45"/>
      <c r="AC4" s="45">
        <v>258531.4</v>
      </c>
      <c r="AD4" s="45">
        <v>207725.3</v>
      </c>
    </row>
    <row r="5" spans="1:34" s="13" customFormat="1">
      <c r="A5" s="43" t="s">
        <v>74</v>
      </c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>
        <f>1552710.16634122/6.2</f>
        <v>250437.12360342257</v>
      </c>
      <c r="AD5" s="45">
        <f>1226915.38321543/6.2</f>
        <v>197889.57793797256</v>
      </c>
    </row>
    <row r="6" spans="1:34" s="13" customFormat="1">
      <c r="A6" s="12" t="s">
        <v>52</v>
      </c>
      <c r="N6" s="45">
        <f>[6]PL!C58</f>
        <v>437.51813447765068</v>
      </c>
      <c r="O6" s="45"/>
      <c r="P6" s="45"/>
      <c r="Q6" s="45"/>
      <c r="R6" s="45"/>
      <c r="S6" s="45">
        <f>[6]PL!H58</f>
        <v>1109.0115125049622</v>
      </c>
      <c r="T6" s="45"/>
      <c r="U6" s="45"/>
      <c r="V6" s="45"/>
      <c r="W6" s="45"/>
      <c r="X6" s="45">
        <f>[6]PL!N58</f>
        <v>2673.890642107297</v>
      </c>
      <c r="Y6" s="45">
        <f>[6]PL!O58</f>
        <v>992.9286016880111</v>
      </c>
      <c r="Z6" s="45">
        <f>[6]PL!P58</f>
        <v>1062.9084967320262</v>
      </c>
      <c r="AA6" s="45">
        <f>[6]PL!Q58</f>
        <v>1857.7068569635098</v>
      </c>
      <c r="AB6" s="45">
        <f>[6]PL!S58</f>
        <v>1107.7863577863577</v>
      </c>
      <c r="AC6" s="45">
        <f>[6]PL!T58</f>
        <v>4943.8545688545692</v>
      </c>
      <c r="AD6" s="45">
        <f>[6]PL!U58</f>
        <v>1382.1007157134568</v>
      </c>
    </row>
    <row r="7" spans="1:34" s="13" customFormat="1">
      <c r="A7" s="12" t="s">
        <v>53</v>
      </c>
      <c r="E7" s="13">
        <v>0</v>
      </c>
      <c r="F7" s="13">
        <v>0</v>
      </c>
      <c r="G7" s="13">
        <v>0</v>
      </c>
      <c r="H7" s="13">
        <v>0</v>
      </c>
      <c r="I7" s="13">
        <v>312.94099999999997</v>
      </c>
      <c r="J7" s="13">
        <v>0</v>
      </c>
      <c r="K7" s="13">
        <v>0</v>
      </c>
      <c r="L7" s="13">
        <v>430.161</v>
      </c>
      <c r="M7" s="13">
        <v>492.16399999999999</v>
      </c>
      <c r="N7" s="45">
        <f>[6]PL!$C$20</f>
        <v>1817.7236840095902</v>
      </c>
      <c r="O7" s="45"/>
      <c r="P7" s="45"/>
      <c r="Q7" s="45"/>
      <c r="R7" s="45"/>
      <c r="S7" s="45">
        <f>[6]PL!$H$20</f>
        <v>3179.8332671695116</v>
      </c>
      <c r="T7" s="45"/>
      <c r="U7" s="45"/>
      <c r="V7" s="45"/>
      <c r="W7" s="45"/>
      <c r="X7" s="45">
        <f>[6]PL!N20</f>
        <v>5557.5771237199715</v>
      </c>
      <c r="Y7" s="45">
        <f>[6]PL!O20</f>
        <v>1756.118225958875</v>
      </c>
      <c r="Z7" s="45">
        <f>[6]PL!P20</f>
        <v>1789.2156862745098</v>
      </c>
      <c r="AA7" s="45">
        <f>[6]PL!Q20</f>
        <v>3096.4534086591671</v>
      </c>
      <c r="AB7" s="45">
        <f>[6]PL!S20</f>
        <v>1935.4890604890604</v>
      </c>
      <c r="AC7" s="45">
        <f>[6]PL!T20</f>
        <v>8446.5894465894471</v>
      </c>
      <c r="AD7" s="45">
        <f>[6]PL!U20</f>
        <v>2542.2335418144303</v>
      </c>
    </row>
    <row r="8" spans="1:34" s="13" customFormat="1">
      <c r="A8" s="12" t="s">
        <v>54</v>
      </c>
      <c r="E8" s="13">
        <v>0</v>
      </c>
      <c r="F8" s="13">
        <v>0</v>
      </c>
      <c r="G8" s="13">
        <v>0</v>
      </c>
      <c r="H8" s="13">
        <v>0</v>
      </c>
      <c r="I8" s="13">
        <v>-456.32</v>
      </c>
      <c r="J8" s="13">
        <v>0</v>
      </c>
      <c r="K8" s="13">
        <v>0</v>
      </c>
      <c r="L8" s="13">
        <v>-54.228999999999999</v>
      </c>
      <c r="M8" s="13">
        <v>-65.379000000000005</v>
      </c>
      <c r="N8" s="45">
        <f>[6]PL!$C$42</f>
        <v>180.6575752485378</v>
      </c>
      <c r="O8" s="45"/>
      <c r="P8" s="45"/>
      <c r="Q8" s="45"/>
      <c r="R8" s="45"/>
      <c r="S8" s="45">
        <f>[6]PL!$H$42</f>
        <v>671.37753076617707</v>
      </c>
      <c r="T8" s="45"/>
      <c r="U8" s="45"/>
      <c r="V8" s="45"/>
      <c r="W8" s="45"/>
      <c r="X8" s="45">
        <f>[6]PL!N42</f>
        <v>1353.1268113608553</v>
      </c>
      <c r="Y8" s="45">
        <f>[6]PL!O42</f>
        <v>714.30899077785375</v>
      </c>
      <c r="Z8" s="45">
        <f>[6]PL!P42</f>
        <v>797.87581699346401</v>
      </c>
      <c r="AA8" s="45">
        <f>[6]PL!Q42</f>
        <v>1365.445925632258</v>
      </c>
      <c r="AB8" s="45">
        <f>[6]PL!S42</f>
        <v>891.73101673101667</v>
      </c>
      <c r="AC8" s="45">
        <f>[6]PL!T42</f>
        <v>3712.3552123552122</v>
      </c>
      <c r="AD8" s="45">
        <f>[6]PL!U42</f>
        <v>1989.8123670127025</v>
      </c>
    </row>
    <row r="9" spans="1:34" s="13" customFormat="1" outlineLevel="1">
      <c r="A9" s="12" t="s">
        <v>55</v>
      </c>
      <c r="N9" s="45">
        <f>[6]PL!C65</f>
        <v>409.87737275323366</v>
      </c>
      <c r="O9" s="45"/>
      <c r="P9" s="45"/>
      <c r="Q9" s="45"/>
      <c r="R9" s="45"/>
      <c r="S9" s="45">
        <f>[6]PL!H65</f>
        <v>1024.5335450575624</v>
      </c>
      <c r="T9" s="45"/>
      <c r="U9" s="45"/>
      <c r="V9" s="45"/>
      <c r="W9" s="45"/>
      <c r="X9" s="45">
        <f>[6]PL!N65</f>
        <v>2233.0456623945388</v>
      </c>
      <c r="Y9" s="45">
        <f>[6]PL!O65</f>
        <v>746.73314432821712</v>
      </c>
      <c r="Z9" s="45">
        <f>[6]PL!P65</f>
        <v>962.90849673202615</v>
      </c>
      <c r="AA9" s="45">
        <f>[6]PL!Q65</f>
        <v>1728.3644713150634</v>
      </c>
      <c r="AB9" s="45">
        <f>[6]PL!S65</f>
        <v>1073.1981981981983</v>
      </c>
      <c r="AC9" s="45">
        <f>[6]PL!T65</f>
        <v>4441.7631917631916</v>
      </c>
      <c r="AD9" s="45">
        <f>[6]PL!U65</f>
        <v>1179.4764330388807</v>
      </c>
    </row>
    <row r="10" spans="1:34" s="13" customFormat="1">
      <c r="A10" s="12" t="s">
        <v>79</v>
      </c>
      <c r="E10" s="13">
        <v>30</v>
      </c>
      <c r="F10" s="13">
        <v>40</v>
      </c>
      <c r="G10" s="13">
        <v>49</v>
      </c>
      <c r="H10" s="13">
        <v>54</v>
      </c>
      <c r="J10" s="13">
        <v>68</v>
      </c>
      <c r="K10" s="13">
        <v>85</v>
      </c>
      <c r="L10" s="13">
        <v>101</v>
      </c>
      <c r="M10" s="13">
        <v>117</v>
      </c>
      <c r="N10" s="45">
        <f>N7*0.2/6.2*1000</f>
        <v>58636.247871277104</v>
      </c>
      <c r="O10" s="45"/>
      <c r="P10" s="45"/>
      <c r="Q10" s="45"/>
      <c r="R10" s="45"/>
      <c r="S10" s="45">
        <f>[6]PL!H297/6.2*1000</f>
        <v>106935.48387096774</v>
      </c>
      <c r="T10" s="45">
        <f>[6]PL!I297/6.2*1000</f>
        <v>33745.322580645159</v>
      </c>
      <c r="U10" s="45">
        <f>[6]PL!J297/6.2*1000</f>
        <v>36785.161290322583</v>
      </c>
      <c r="V10" s="45">
        <f>[6]PL!K297/6.2*1000</f>
        <v>55757.419354838712</v>
      </c>
      <c r="W10" s="45">
        <f>[6]PL!L297/6.2*1000</f>
        <v>126287.90322580644</v>
      </c>
      <c r="X10" s="45">
        <f>[6]PL!$N$297/6.2*1000</f>
        <v>173736.93548387097</v>
      </c>
      <c r="Y10" s="45">
        <f>[6]PL!N297/6.2*1000</f>
        <v>173736.93548387097</v>
      </c>
      <c r="Z10" s="45">
        <f>[6]PL!O297/6.2*1000</f>
        <v>55666.774193548386</v>
      </c>
      <c r="AA10" s="45">
        <f>[6]PL!P297/6.2*1000</f>
        <v>60267.580645161288</v>
      </c>
      <c r="AB10" s="45">
        <f>[6]PL!Q297/6.2*1000</f>
        <v>85275.645161290318</v>
      </c>
      <c r="AC10" s="45">
        <f>[6]PL!T297/6.2*1000</f>
        <v>270578.54838709679</v>
      </c>
      <c r="AD10" s="45">
        <f>[6]PL!S297/6.2*1000</f>
        <v>69368.548387096773</v>
      </c>
    </row>
    <row r="11" spans="1:34" s="15" customFormat="1" hidden="1">
      <c r="A11" s="14" t="s">
        <v>83</v>
      </c>
      <c r="E11" s="16"/>
      <c r="F11" s="16"/>
      <c r="G11" s="16"/>
      <c r="H11" s="16"/>
      <c r="I11" s="17"/>
      <c r="J11" s="17"/>
      <c r="K11" s="17"/>
      <c r="L11" s="17"/>
      <c r="M11" s="17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20"/>
      <c r="AF11" s="20"/>
      <c r="AG11" s="20"/>
      <c r="AH11" s="20"/>
    </row>
    <row r="12" spans="1:34" s="15" customFormat="1" hidden="1">
      <c r="A12" s="14" t="s">
        <v>85</v>
      </c>
      <c r="B12" s="15" t="str">
        <f>IFERROR(B4/B10,"")</f>
        <v/>
      </c>
      <c r="C12" s="15" t="str">
        <f>IFERROR(C4/C10,"")</f>
        <v/>
      </c>
      <c r="D12" s="15" t="str">
        <f>IFERROR(D4/D10,"")</f>
        <v/>
      </c>
      <c r="E12" s="16">
        <f>IFERROR(E4/E10,"")</f>
        <v>0</v>
      </c>
      <c r="F12" s="16">
        <f>IFERROR(F4/F10,"")</f>
        <v>0</v>
      </c>
      <c r="G12" s="16">
        <f>IFERROR(G4/G10,"")</f>
        <v>0</v>
      </c>
      <c r="H12" s="16">
        <f>IFERROR(H4/H10,"")</f>
        <v>0</v>
      </c>
      <c r="I12" s="21"/>
      <c r="J12" s="17"/>
      <c r="K12" s="17"/>
      <c r="L12" s="17"/>
      <c r="M12" s="17"/>
      <c r="N12" s="103">
        <f>N4/N10</f>
        <v>0.54573751155170969</v>
      </c>
      <c r="O12" s="103" t="e">
        <f>O4/O10</f>
        <v>#DIV/0!</v>
      </c>
      <c r="P12" s="103" t="e">
        <f>P4/P10</f>
        <v>#DIV/0!</v>
      </c>
      <c r="Q12" s="103" t="e">
        <f>Q4/Q10</f>
        <v>#DIV/0!</v>
      </c>
      <c r="R12" s="103" t="e">
        <f>R4/R10</f>
        <v>#DIV/0!</v>
      </c>
      <c r="S12" s="103">
        <f>S4/S10</f>
        <v>0.37405731523378583</v>
      </c>
      <c r="T12" s="103">
        <f>T4/T10</f>
        <v>0</v>
      </c>
      <c r="U12" s="103">
        <f>U4/U10</f>
        <v>0</v>
      </c>
      <c r="V12" s="103">
        <f>V4/V10</f>
        <v>0</v>
      </c>
      <c r="W12" s="103">
        <f>W4/W10</f>
        <v>0</v>
      </c>
      <c r="X12" s="103">
        <f>X4/X10</f>
        <v>0.96697918339647726</v>
      </c>
      <c r="Y12" s="103">
        <f>Y4/Y10</f>
        <v>0</v>
      </c>
      <c r="Z12" s="103">
        <f>Z4/Z10</f>
        <v>0</v>
      </c>
      <c r="AA12" s="103">
        <f>AA4/AA10</f>
        <v>0</v>
      </c>
      <c r="AB12" s="103">
        <f>AB4/AB10</f>
        <v>0</v>
      </c>
      <c r="AC12" s="103">
        <f>AC4/AC10</f>
        <v>0.95547633595157799</v>
      </c>
      <c r="AD12" s="103">
        <f>AD4/AD10/4</f>
        <v>0.7486292593324575</v>
      </c>
      <c r="AE12" s="20"/>
      <c r="AF12" s="20"/>
      <c r="AG12" s="20"/>
      <c r="AH12" s="20"/>
    </row>
    <row r="13" spans="1:34">
      <c r="E13" s="20"/>
      <c r="F13" s="20"/>
      <c r="G13" s="20"/>
      <c r="H13" s="20"/>
      <c r="I13" s="22"/>
      <c r="J13" s="22"/>
      <c r="K13" s="22"/>
      <c r="L13" s="22"/>
      <c r="M13" s="22"/>
      <c r="N13" s="18"/>
      <c r="O13" s="18"/>
      <c r="P13" s="18"/>
      <c r="Q13" s="18"/>
      <c r="R13" s="18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4" s="106" customFormat="1">
      <c r="A14" s="106" t="s">
        <v>87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>
        <f>N6/N7</f>
        <v>0.24069562295219693</v>
      </c>
      <c r="O14" s="112" t="e">
        <f t="shared" ref="O14:AD14" si="0">O6/O7</f>
        <v>#DIV/0!</v>
      </c>
      <c r="P14" s="112" t="e">
        <f t="shared" si="0"/>
        <v>#DIV/0!</v>
      </c>
      <c r="Q14" s="112" t="e">
        <f t="shared" si="0"/>
        <v>#DIV/0!</v>
      </c>
      <c r="R14" s="112" t="e">
        <f t="shared" si="0"/>
        <v>#DIV/0!</v>
      </c>
      <c r="S14" s="112">
        <f t="shared" si="0"/>
        <v>0.34876404494382018</v>
      </c>
      <c r="T14" s="112" t="e">
        <f t="shared" si="0"/>
        <v>#DIV/0!</v>
      </c>
      <c r="U14" s="112" t="e">
        <f t="shared" si="0"/>
        <v>#DIV/0!</v>
      </c>
      <c r="V14" s="112" t="e">
        <f t="shared" si="0"/>
        <v>#DIV/0!</v>
      </c>
      <c r="W14" s="112" t="e">
        <f t="shared" si="0"/>
        <v>#DIV/0!</v>
      </c>
      <c r="X14" s="112">
        <f t="shared" si="0"/>
        <v>0.48112524263406442</v>
      </c>
      <c r="Y14" s="112">
        <f t="shared" si="0"/>
        <v>0.56541102245314523</v>
      </c>
      <c r="Z14" s="112">
        <f t="shared" si="0"/>
        <v>0.59406392694063925</v>
      </c>
      <c r="AA14" s="112">
        <f t="shared" si="0"/>
        <v>0.59994665244065082</v>
      </c>
      <c r="AB14" s="112">
        <f t="shared" si="0"/>
        <v>0.57235475022857618</v>
      </c>
      <c r="AC14" s="112">
        <f t="shared" si="0"/>
        <v>0.58530778607344203</v>
      </c>
      <c r="AD14" s="112">
        <f t="shared" si="0"/>
        <v>0.5436560776108047</v>
      </c>
      <c r="AE14" s="112"/>
      <c r="AF14" s="112"/>
      <c r="AG14" s="112"/>
      <c r="AH14" s="112"/>
    </row>
    <row r="15" spans="1:34" s="106" customFormat="1">
      <c r="A15" s="106" t="s">
        <v>89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>
        <f>N8/N7</f>
        <v>9.9386709232966483E-2</v>
      </c>
      <c r="O15" s="112" t="e">
        <f t="shared" ref="O15:AD15" si="1">O8/O7</f>
        <v>#DIV/0!</v>
      </c>
      <c r="P15" s="112" t="e">
        <f t="shared" si="1"/>
        <v>#DIV/0!</v>
      </c>
      <c r="Q15" s="112" t="e">
        <f t="shared" si="1"/>
        <v>#DIV/0!</v>
      </c>
      <c r="R15" s="112" t="e">
        <f t="shared" si="1"/>
        <v>#DIV/0!</v>
      </c>
      <c r="S15" s="112">
        <f t="shared" si="1"/>
        <v>0.21113607990012487</v>
      </c>
      <c r="T15" s="112" t="e">
        <f t="shared" si="1"/>
        <v>#DIV/0!</v>
      </c>
      <c r="U15" s="112" t="e">
        <f t="shared" si="1"/>
        <v>#DIV/0!</v>
      </c>
      <c r="V15" s="112" t="e">
        <f t="shared" si="1"/>
        <v>#DIV/0!</v>
      </c>
      <c r="W15" s="112" t="e">
        <f t="shared" si="1"/>
        <v>#DIV/0!</v>
      </c>
      <c r="X15" s="112">
        <f t="shared" si="1"/>
        <v>0.24347423008952113</v>
      </c>
      <c r="Y15" s="112">
        <f t="shared" si="1"/>
        <v>0.4067544999072184</v>
      </c>
      <c r="Z15" s="112">
        <f t="shared" si="1"/>
        <v>0.44593607305936073</v>
      </c>
      <c r="AA15" s="112">
        <f t="shared" si="1"/>
        <v>0.44097092558015472</v>
      </c>
      <c r="AB15" s="112">
        <f t="shared" si="1"/>
        <v>0.46072645665364476</v>
      </c>
      <c r="AC15" s="112">
        <f t="shared" si="1"/>
        <v>0.43950937071461216</v>
      </c>
      <c r="AD15" s="112">
        <f t="shared" si="1"/>
        <v>0.78270242850802108</v>
      </c>
      <c r="AE15" s="112"/>
      <c r="AF15" s="112"/>
      <c r="AG15" s="112"/>
      <c r="AH15" s="112"/>
    </row>
    <row r="16" spans="1:34">
      <c r="E16" s="20"/>
      <c r="F16" s="20"/>
      <c r="G16" s="20"/>
      <c r="H16" s="20"/>
      <c r="I16" s="20"/>
      <c r="J16" s="20"/>
      <c r="K16" s="20"/>
      <c r="L16" s="20"/>
      <c r="M16" s="20"/>
      <c r="N16" s="18"/>
      <c r="O16" s="18"/>
      <c r="P16" s="18"/>
      <c r="Q16" s="18"/>
      <c r="R16" s="24"/>
      <c r="S16" s="2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5:34"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  <c r="P17" s="18"/>
      <c r="Q17" s="24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5:34">
      <c r="E18" s="20"/>
      <c r="N18" s="18"/>
      <c r="O18" s="18"/>
      <c r="P18" s="24"/>
      <c r="AE18" s="20"/>
      <c r="AF18" s="20"/>
      <c r="AG18" s="20"/>
      <c r="AH18" s="20"/>
    </row>
    <row r="19" spans="5:34">
      <c r="E19" s="20"/>
      <c r="N19" s="18"/>
      <c r="O19" s="24"/>
      <c r="AE19" s="20"/>
      <c r="AF19" s="20"/>
      <c r="AG19" s="20"/>
      <c r="AH19" s="20"/>
    </row>
    <row r="20" spans="5:34">
      <c r="AE20" s="20"/>
      <c r="AF20" s="20"/>
      <c r="AG20" s="20"/>
      <c r="AH20" s="20"/>
    </row>
    <row r="21" spans="5:34">
      <c r="AE21" s="20"/>
      <c r="AF21" s="20"/>
      <c r="AG21" s="20"/>
      <c r="AH21" s="20"/>
    </row>
    <row r="22" spans="5:34">
      <c r="AE22" s="20"/>
      <c r="AF22" s="20"/>
      <c r="AG22" s="20"/>
      <c r="AH22" s="20"/>
    </row>
    <row r="23" spans="5:34">
      <c r="AE23" s="20"/>
      <c r="AF23" s="20"/>
      <c r="AG23" s="20"/>
      <c r="AH23" s="20"/>
    </row>
    <row r="24" spans="5:34">
      <c r="AE24" s="20"/>
      <c r="AF24" s="20"/>
      <c r="AG24" s="20"/>
      <c r="AH24" s="20"/>
    </row>
    <row r="25" spans="5:34">
      <c r="AE25" s="20"/>
      <c r="AF25" s="20"/>
      <c r="AG25" s="20"/>
      <c r="AH25" s="20"/>
    </row>
    <row r="26" spans="5:34">
      <c r="AE26" s="20"/>
      <c r="AF26" s="20"/>
      <c r="AG26" s="20"/>
      <c r="AH26" s="20"/>
    </row>
    <row r="27" spans="5:34">
      <c r="AE27" s="20"/>
      <c r="AF27" s="20"/>
      <c r="AG27" s="20"/>
      <c r="AH27" s="20"/>
    </row>
    <row r="28" spans="5:34">
      <c r="AE28" s="20"/>
      <c r="AF28" s="20"/>
      <c r="AG28" s="20"/>
      <c r="AH28" s="20"/>
    </row>
    <row r="29" spans="5:34">
      <c r="AE29" s="20"/>
      <c r="AF29" s="20"/>
      <c r="AG29" s="20"/>
      <c r="AH29" s="20"/>
    </row>
    <row r="30" spans="5:34">
      <c r="AE30" s="20"/>
      <c r="AF30" s="20"/>
      <c r="AG30" s="20"/>
      <c r="AH30" s="20"/>
    </row>
    <row r="31" spans="5:34">
      <c r="AE31" s="20"/>
      <c r="AF31" s="20"/>
      <c r="AG31" s="20"/>
      <c r="AH31" s="20"/>
    </row>
    <row r="32" spans="5:34">
      <c r="AE32" s="20"/>
      <c r="AF32" s="20"/>
      <c r="AG32" s="20"/>
      <c r="AH32" s="20"/>
    </row>
    <row r="33" spans="31:34">
      <c r="AE33" s="20"/>
      <c r="AF33" s="20"/>
      <c r="AG33" s="20"/>
      <c r="AH33" s="20"/>
    </row>
    <row r="34" spans="31:34">
      <c r="AE34" s="20"/>
      <c r="AF34" s="20"/>
      <c r="AG34" s="20"/>
      <c r="AH34" s="20"/>
    </row>
    <row r="35" spans="31:34">
      <c r="AE35" s="20"/>
      <c r="AF35" s="20"/>
      <c r="AG35" s="20"/>
      <c r="AH35" s="20"/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H35"/>
  <sheetViews>
    <sheetView workbookViewId="0">
      <selection activeCell="AC7" sqref="AC7"/>
    </sheetView>
  </sheetViews>
  <sheetFormatPr defaultRowHeight="13.5" outlineLevelCol="1"/>
  <cols>
    <col min="1" max="1" width="21.5703125" style="1" bestFit="1" customWidth="1"/>
    <col min="2" max="4" width="9.140625" style="1" hidden="1" customWidth="1" outlineLevel="1"/>
    <col min="5" max="5" width="10" style="1" hidden="1" customWidth="1" outlineLevel="1" collapsed="1"/>
    <col min="6" max="8" width="10" style="1" hidden="1" customWidth="1" outlineLevel="1"/>
    <col min="9" max="9" width="11.28515625" style="1" hidden="1" customWidth="1" collapsed="1"/>
    <col min="10" max="13" width="11.28515625" style="1" hidden="1" customWidth="1" outlineLevel="1"/>
    <col min="14" max="14" width="7.5703125" style="1" bestFit="1" customWidth="1" collapsed="1"/>
    <col min="15" max="18" width="11.28515625" style="1" hidden="1" customWidth="1" outlineLevel="1"/>
    <col min="19" max="19" width="7.5703125" style="1" bestFit="1" customWidth="1" collapsed="1"/>
    <col min="20" max="23" width="11.28515625" style="1" hidden="1" customWidth="1" outlineLevel="1"/>
    <col min="24" max="24" width="7.5703125" style="1" bestFit="1" customWidth="1" collapsed="1"/>
    <col min="25" max="28" width="11.28515625" style="1" hidden="1" customWidth="1" outlineLevel="1"/>
    <col min="29" max="29" width="7.5703125" style="1" bestFit="1" customWidth="1" collapsed="1"/>
    <col min="30" max="33" width="11.28515625" style="1" hidden="1" customWidth="1" outlineLevel="1"/>
    <col min="34" max="34" width="9.140625" style="1" collapsed="1"/>
    <col min="35" max="16384" width="9.140625" style="1"/>
  </cols>
  <sheetData>
    <row r="1" spans="1:34">
      <c r="A1" s="1" t="s">
        <v>77</v>
      </c>
      <c r="B1" s="1" t="s">
        <v>1</v>
      </c>
      <c r="C1" s="1" t="s">
        <v>2</v>
      </c>
    </row>
    <row r="2" spans="1:34" s="6" customForma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3" t="s">
        <v>11</v>
      </c>
      <c r="J2" s="4" t="s">
        <v>12</v>
      </c>
      <c r="K2" s="5" t="s">
        <v>13</v>
      </c>
      <c r="L2" s="5" t="s">
        <v>14</v>
      </c>
      <c r="M2" s="5" t="s">
        <v>15</v>
      </c>
      <c r="N2" s="3" t="s">
        <v>16</v>
      </c>
      <c r="O2" s="4" t="s">
        <v>17</v>
      </c>
      <c r="P2" s="5" t="s">
        <v>18</v>
      </c>
      <c r="Q2" s="5" t="s">
        <v>19</v>
      </c>
      <c r="R2" s="5" t="s">
        <v>20</v>
      </c>
      <c r="S2" s="3" t="s">
        <v>21</v>
      </c>
      <c r="T2" s="4" t="s">
        <v>22</v>
      </c>
      <c r="U2" s="5" t="s">
        <v>23</v>
      </c>
      <c r="V2" s="5" t="s">
        <v>24</v>
      </c>
      <c r="W2" s="5" t="s">
        <v>25</v>
      </c>
      <c r="X2" s="3" t="s">
        <v>26</v>
      </c>
      <c r="Y2" s="4" t="s">
        <v>27</v>
      </c>
      <c r="Z2" s="5" t="s">
        <v>28</v>
      </c>
      <c r="AA2" s="5" t="s">
        <v>29</v>
      </c>
      <c r="AB2" s="5" t="s">
        <v>30</v>
      </c>
      <c r="AC2" s="3" t="s">
        <v>31</v>
      </c>
      <c r="AD2" s="4" t="s">
        <v>32</v>
      </c>
      <c r="AE2" s="5" t="s">
        <v>33</v>
      </c>
      <c r="AF2" s="5" t="s">
        <v>34</v>
      </c>
      <c r="AG2" s="5" t="s">
        <v>35</v>
      </c>
      <c r="AH2" s="3" t="s">
        <v>36</v>
      </c>
    </row>
    <row r="3" spans="1:34" s="11" customFormat="1">
      <c r="A3" s="7"/>
      <c r="B3" s="8">
        <v>39447</v>
      </c>
      <c r="C3" s="8">
        <v>39813</v>
      </c>
      <c r="D3" s="8">
        <v>40178</v>
      </c>
      <c r="E3" s="9">
        <v>40268</v>
      </c>
      <c r="F3" s="10">
        <v>40359</v>
      </c>
      <c r="G3" s="10">
        <v>40451</v>
      </c>
      <c r="H3" s="10">
        <v>40543</v>
      </c>
      <c r="I3" s="8">
        <v>40543</v>
      </c>
      <c r="J3" s="9">
        <v>40633</v>
      </c>
      <c r="K3" s="10">
        <v>40724</v>
      </c>
      <c r="L3" s="10" t="s">
        <v>37</v>
      </c>
      <c r="M3" s="10" t="s">
        <v>38</v>
      </c>
      <c r="N3" s="8">
        <v>40908</v>
      </c>
      <c r="O3" s="9" t="s">
        <v>39</v>
      </c>
      <c r="P3" s="10" t="s">
        <v>40</v>
      </c>
      <c r="Q3" s="10" t="s">
        <v>41</v>
      </c>
      <c r="R3" s="10" t="s">
        <v>42</v>
      </c>
      <c r="S3" s="8">
        <v>41274</v>
      </c>
      <c r="T3" s="9" t="s">
        <v>43</v>
      </c>
      <c r="U3" s="10" t="s">
        <v>44</v>
      </c>
      <c r="V3" s="10" t="s">
        <v>45</v>
      </c>
      <c r="W3" s="10" t="s">
        <v>46</v>
      </c>
      <c r="X3" s="8">
        <v>41639</v>
      </c>
      <c r="Y3" s="9">
        <v>41729</v>
      </c>
      <c r="Z3" s="10" t="s">
        <v>47</v>
      </c>
      <c r="AA3" s="10" t="s">
        <v>48</v>
      </c>
      <c r="AB3" s="10">
        <v>42004</v>
      </c>
      <c r="AC3" s="8">
        <v>42004</v>
      </c>
      <c r="AD3" s="9">
        <v>42094</v>
      </c>
      <c r="AE3" s="10" t="s">
        <v>49</v>
      </c>
      <c r="AF3" s="10" t="s">
        <v>50</v>
      </c>
      <c r="AG3" s="10">
        <v>42369</v>
      </c>
      <c r="AH3" s="8">
        <v>42369</v>
      </c>
    </row>
    <row r="4" spans="1:34" s="13" customFormat="1">
      <c r="A4" s="12" t="s">
        <v>51</v>
      </c>
      <c r="N4" s="13">
        <f>N16*N15</f>
        <v>407</v>
      </c>
      <c r="AD4" s="13">
        <v>4869.3633</v>
      </c>
      <c r="AH4" s="13">
        <v>50000</v>
      </c>
    </row>
    <row r="5" spans="1:34" s="13" customFormat="1">
      <c r="A5" s="43" t="s">
        <v>74</v>
      </c>
      <c r="AD5" s="13">
        <v>3946.4786082000005</v>
      </c>
    </row>
    <row r="6" spans="1:34" s="13" customFormat="1">
      <c r="A6" s="12" t="s">
        <v>52</v>
      </c>
      <c r="AD6" s="13">
        <v>37.225999999999999</v>
      </c>
    </row>
    <row r="7" spans="1:34" s="13" customFormat="1">
      <c r="A7" s="12" t="s">
        <v>53</v>
      </c>
      <c r="E7" s="13">
        <v>0</v>
      </c>
      <c r="F7" s="13">
        <v>0</v>
      </c>
      <c r="G7" s="13">
        <v>0</v>
      </c>
      <c r="H7" s="13">
        <v>0</v>
      </c>
      <c r="I7" s="13">
        <v>312.94099999999997</v>
      </c>
      <c r="J7" s="13">
        <v>0</v>
      </c>
      <c r="K7" s="13">
        <v>0</v>
      </c>
      <c r="L7" s="13">
        <v>430.161</v>
      </c>
      <c r="M7" s="13">
        <v>492.16399999999999</v>
      </c>
      <c r="AC7" s="13">
        <v>400</v>
      </c>
      <c r="AD7" s="13">
        <v>750.35599999999999</v>
      </c>
    </row>
    <row r="8" spans="1:34" s="13" customFormat="1">
      <c r="A8" s="12" t="s">
        <v>54</v>
      </c>
      <c r="E8" s="13">
        <v>0</v>
      </c>
      <c r="F8" s="13">
        <v>0</v>
      </c>
      <c r="G8" s="13">
        <v>0</v>
      </c>
      <c r="H8" s="13">
        <v>0</v>
      </c>
      <c r="I8" s="13">
        <v>-456.32</v>
      </c>
      <c r="J8" s="13">
        <v>0</v>
      </c>
      <c r="K8" s="13">
        <v>0</v>
      </c>
      <c r="L8" s="13">
        <v>-54.228999999999999</v>
      </c>
      <c r="M8" s="13">
        <v>-65.379000000000005</v>
      </c>
      <c r="AD8" s="13">
        <v>-14.273</v>
      </c>
    </row>
    <row r="9" spans="1:34" s="13" customFormat="1">
      <c r="A9" s="12" t="s">
        <v>55</v>
      </c>
      <c r="Y9" s="13">
        <v>54.962000000000003</v>
      </c>
      <c r="Z9" s="13">
        <v>37.225999999999999</v>
      </c>
      <c r="AA9" s="13" t="s">
        <v>56</v>
      </c>
    </row>
    <row r="10" spans="1:34" s="13" customFormat="1">
      <c r="A10" s="12" t="s">
        <v>57</v>
      </c>
      <c r="E10" s="13">
        <v>30</v>
      </c>
      <c r="F10" s="13">
        <v>40</v>
      </c>
      <c r="G10" s="13">
        <v>49</v>
      </c>
      <c r="H10" s="13">
        <v>54</v>
      </c>
      <c r="J10" s="13">
        <v>68</v>
      </c>
      <c r="K10" s="13">
        <v>85</v>
      </c>
      <c r="L10" s="13">
        <v>101</v>
      </c>
      <c r="M10" s="13">
        <v>117</v>
      </c>
      <c r="AD10" s="13">
        <v>48.100000000000009</v>
      </c>
    </row>
    <row r="11" spans="1:34" s="15" customFormat="1">
      <c r="A11" s="14"/>
      <c r="E11" s="16"/>
      <c r="F11" s="16"/>
      <c r="G11" s="16"/>
      <c r="H11" s="16"/>
      <c r="I11" s="17"/>
      <c r="J11" s="17"/>
      <c r="K11" s="17"/>
      <c r="L11" s="17"/>
      <c r="M11" s="17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9"/>
      <c r="Z11" s="17"/>
      <c r="AA11" s="17"/>
      <c r="AB11" s="17"/>
      <c r="AC11" s="17"/>
      <c r="AD11" s="17"/>
      <c r="AE11" s="20"/>
      <c r="AF11" s="20"/>
      <c r="AG11" s="20"/>
      <c r="AH11" s="20"/>
    </row>
    <row r="12" spans="1:34" s="15" customFormat="1">
      <c r="A12" s="14" t="s">
        <v>58</v>
      </c>
      <c r="B12" s="15" t="str">
        <f t="shared" ref="B12:H12" si="0">IFERROR(B4/B10,"")</f>
        <v/>
      </c>
      <c r="C12" s="15" t="str">
        <f t="shared" si="0"/>
        <v/>
      </c>
      <c r="D12" s="15" t="str">
        <f t="shared" si="0"/>
        <v/>
      </c>
      <c r="E12" s="16">
        <f t="shared" si="0"/>
        <v>0</v>
      </c>
      <c r="F12" s="16">
        <f t="shared" si="0"/>
        <v>0</v>
      </c>
      <c r="G12" s="16">
        <f t="shared" si="0"/>
        <v>0</v>
      </c>
      <c r="H12" s="16">
        <f t="shared" si="0"/>
        <v>0</v>
      </c>
      <c r="I12" s="21"/>
      <c r="J12" s="17"/>
      <c r="K12" s="17"/>
      <c r="L12" s="17"/>
      <c r="M12" s="17"/>
      <c r="N12" s="21" t="e">
        <f>N4/N10</f>
        <v>#DIV/0!</v>
      </c>
      <c r="O12" s="21" t="e">
        <f t="shared" ref="O12:AD12" si="1">O4/O10</f>
        <v>#DIV/0!</v>
      </c>
      <c r="P12" s="21" t="e">
        <f t="shared" si="1"/>
        <v>#DIV/0!</v>
      </c>
      <c r="Q12" s="21" t="e">
        <f t="shared" si="1"/>
        <v>#DIV/0!</v>
      </c>
      <c r="R12" s="21" t="e">
        <f t="shared" si="1"/>
        <v>#DIV/0!</v>
      </c>
      <c r="S12" s="21" t="e">
        <f t="shared" si="1"/>
        <v>#DIV/0!</v>
      </c>
      <c r="T12" s="21" t="e">
        <f t="shared" si="1"/>
        <v>#DIV/0!</v>
      </c>
      <c r="U12" s="21" t="e">
        <f t="shared" si="1"/>
        <v>#DIV/0!</v>
      </c>
      <c r="V12" s="21" t="e">
        <f t="shared" si="1"/>
        <v>#DIV/0!</v>
      </c>
      <c r="W12" s="21" t="e">
        <f t="shared" si="1"/>
        <v>#DIV/0!</v>
      </c>
      <c r="X12" s="21" t="e">
        <f t="shared" si="1"/>
        <v>#DIV/0!</v>
      </c>
      <c r="Y12" s="21" t="e">
        <f t="shared" si="1"/>
        <v>#DIV/0!</v>
      </c>
      <c r="Z12" s="21" t="e">
        <f t="shared" si="1"/>
        <v>#DIV/0!</v>
      </c>
      <c r="AA12" s="21" t="e">
        <f t="shared" si="1"/>
        <v>#DIV/0!</v>
      </c>
      <c r="AB12" s="21" t="e">
        <f t="shared" si="1"/>
        <v>#DIV/0!</v>
      </c>
      <c r="AC12" s="21" t="e">
        <f t="shared" si="1"/>
        <v>#DIV/0!</v>
      </c>
      <c r="AD12" s="21">
        <f t="shared" si="1"/>
        <v>101.23416424116422</v>
      </c>
      <c r="AE12" s="20"/>
      <c r="AF12" s="20"/>
      <c r="AG12" s="20"/>
      <c r="AH12" s="20"/>
    </row>
    <row r="13" spans="1:34">
      <c r="E13" s="20"/>
      <c r="F13" s="20"/>
      <c r="G13" s="20"/>
      <c r="H13" s="20"/>
      <c r="I13" s="22"/>
      <c r="J13" s="22"/>
      <c r="K13" s="22"/>
      <c r="L13" s="22"/>
      <c r="M13" s="22"/>
      <c r="N13" s="18"/>
      <c r="O13" s="18"/>
      <c r="P13" s="18"/>
      <c r="Q13" s="18"/>
      <c r="R13" s="18"/>
      <c r="S13" s="18"/>
      <c r="T13" s="18"/>
      <c r="U13" s="18"/>
      <c r="V13" s="23"/>
      <c r="W13" s="22"/>
      <c r="X13" s="22"/>
      <c r="Y13" s="22"/>
      <c r="Z13" s="22"/>
      <c r="AA13" s="22"/>
      <c r="AB13" s="22"/>
      <c r="AC13" s="22"/>
      <c r="AD13" s="22"/>
      <c r="AE13" s="20"/>
      <c r="AF13" s="20"/>
      <c r="AG13" s="20"/>
      <c r="AH13" s="20"/>
    </row>
    <row r="14" spans="1:34">
      <c r="A14" s="1" t="s">
        <v>78</v>
      </c>
      <c r="E14" s="20"/>
      <c r="F14" s="20"/>
      <c r="G14" s="20"/>
      <c r="H14" s="20"/>
      <c r="I14" s="20"/>
      <c r="J14" s="20"/>
      <c r="K14" s="20"/>
      <c r="L14" s="20"/>
      <c r="M14" s="20"/>
      <c r="O14" s="18"/>
      <c r="P14" s="18"/>
      <c r="Q14" s="18"/>
      <c r="R14" s="18"/>
      <c r="S14" s="18"/>
      <c r="T14" s="18"/>
      <c r="U14" s="24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1:34">
      <c r="E15" s="20"/>
      <c r="F15" s="20"/>
      <c r="G15" s="20"/>
      <c r="H15" s="20"/>
      <c r="I15" s="20"/>
      <c r="J15" s="20"/>
      <c r="K15" s="20"/>
      <c r="L15" s="20"/>
      <c r="M15" s="20"/>
      <c r="N15" s="18">
        <v>11</v>
      </c>
      <c r="O15" s="18"/>
      <c r="P15" s="18"/>
      <c r="Q15" s="18"/>
      <c r="R15" s="18"/>
      <c r="S15" s="18"/>
      <c r="T15" s="24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1:34">
      <c r="E16" s="20"/>
      <c r="F16" s="20"/>
      <c r="G16" s="20"/>
      <c r="H16" s="20"/>
      <c r="I16" s="20"/>
      <c r="J16" s="20"/>
      <c r="K16" s="20"/>
      <c r="L16" s="20"/>
      <c r="M16" s="20"/>
      <c r="N16" s="18">
        <v>37</v>
      </c>
      <c r="O16" s="18"/>
      <c r="P16" s="18"/>
      <c r="Q16" s="18"/>
      <c r="R16" s="24"/>
      <c r="S16" s="24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5:34">
      <c r="E17" s="20"/>
      <c r="F17" s="20"/>
      <c r="G17" s="20"/>
      <c r="H17" s="20"/>
      <c r="I17" s="20"/>
      <c r="J17" s="20"/>
      <c r="K17" s="20"/>
      <c r="L17" s="20"/>
      <c r="M17" s="20"/>
      <c r="N17" s="18"/>
      <c r="O17" s="18"/>
      <c r="P17" s="18"/>
      <c r="Q17" s="24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5:34">
      <c r="E18" s="20"/>
      <c r="N18" s="18"/>
      <c r="O18" s="18"/>
      <c r="P18" s="24"/>
      <c r="AE18" s="20"/>
      <c r="AF18" s="20"/>
      <c r="AG18" s="20"/>
      <c r="AH18" s="20"/>
    </row>
    <row r="19" spans="5:34">
      <c r="E19" s="20"/>
      <c r="N19" s="18"/>
      <c r="O19" s="24"/>
      <c r="AE19" s="20"/>
      <c r="AF19" s="20"/>
      <c r="AG19" s="20"/>
      <c r="AH19" s="20"/>
    </row>
    <row r="20" spans="5:34">
      <c r="AE20" s="20"/>
      <c r="AF20" s="20"/>
      <c r="AG20" s="20"/>
      <c r="AH20" s="20"/>
    </row>
    <row r="21" spans="5:34">
      <c r="AE21" s="20"/>
      <c r="AF21" s="20"/>
      <c r="AG21" s="20"/>
      <c r="AH21" s="20"/>
    </row>
    <row r="22" spans="5:34">
      <c r="AE22" s="20"/>
      <c r="AF22" s="20"/>
      <c r="AG22" s="20"/>
      <c r="AH22" s="20"/>
    </row>
    <row r="23" spans="5:34">
      <c r="AE23" s="20"/>
      <c r="AF23" s="20"/>
      <c r="AG23" s="20"/>
      <c r="AH23" s="20"/>
    </row>
    <row r="24" spans="5:34">
      <c r="AE24" s="20"/>
      <c r="AF24" s="20"/>
      <c r="AG24" s="20"/>
      <c r="AH24" s="20"/>
    </row>
    <row r="25" spans="5:34">
      <c r="AE25" s="20"/>
      <c r="AF25" s="20"/>
      <c r="AG25" s="20"/>
      <c r="AH25" s="20"/>
    </row>
    <row r="26" spans="5:34">
      <c r="AE26" s="20"/>
      <c r="AF26" s="20"/>
      <c r="AG26" s="20"/>
      <c r="AH26" s="20"/>
    </row>
    <row r="27" spans="5:34">
      <c r="AE27" s="20"/>
      <c r="AF27" s="20"/>
      <c r="AG27" s="20"/>
      <c r="AH27" s="20"/>
    </row>
    <row r="28" spans="5:34">
      <c r="AE28" s="20"/>
      <c r="AF28" s="20"/>
      <c r="AG28" s="20"/>
      <c r="AH28" s="20"/>
    </row>
    <row r="29" spans="5:34">
      <c r="AE29" s="20"/>
      <c r="AF29" s="20"/>
      <c r="AG29" s="20"/>
      <c r="AH29" s="20"/>
    </row>
    <row r="30" spans="5:34">
      <c r="AE30" s="20"/>
      <c r="AF30" s="20"/>
      <c r="AG30" s="20"/>
      <c r="AH30" s="20"/>
    </row>
    <row r="31" spans="5:34">
      <c r="AE31" s="20"/>
      <c r="AF31" s="20"/>
      <c r="AG31" s="20"/>
      <c r="AH31" s="20"/>
    </row>
    <row r="32" spans="5:34">
      <c r="AE32" s="20"/>
      <c r="AF32" s="20"/>
      <c r="AG32" s="20"/>
      <c r="AH32" s="20"/>
    </row>
    <row r="33" spans="31:34">
      <c r="AE33" s="20"/>
      <c r="AF33" s="20"/>
      <c r="AG33" s="20"/>
      <c r="AH33" s="20"/>
    </row>
    <row r="34" spans="31:34">
      <c r="AE34" s="20"/>
      <c r="AF34" s="20"/>
      <c r="AG34" s="20"/>
      <c r="AH34" s="20"/>
    </row>
    <row r="35" spans="31:34">
      <c r="AE35" s="20"/>
      <c r="AF35" s="20"/>
      <c r="AG35" s="20"/>
      <c r="AH3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15"/>
  <sheetViews>
    <sheetView workbookViewId="0">
      <selection activeCell="AC6" sqref="AC6"/>
    </sheetView>
  </sheetViews>
  <sheetFormatPr defaultRowHeight="15" outlineLevelRow="1" outlineLevelCol="1"/>
  <cols>
    <col min="1" max="1" width="22.42578125" bestFit="1" customWidth="1"/>
    <col min="2" max="4" width="0" hidden="1" customWidth="1"/>
    <col min="5" max="8" width="9.140625" hidden="1" customWidth="1" outlineLevel="1"/>
    <col min="9" max="9" width="0" hidden="1" customWidth="1" collapsed="1"/>
    <col min="10" max="13" width="9.140625" hidden="1" customWidth="1" outlineLevel="1"/>
    <col min="14" max="14" width="9.140625" collapsed="1"/>
    <col min="15" max="18" width="9.140625" hidden="1" customWidth="1" outlineLevel="1"/>
    <col min="19" max="19" width="9.140625" collapsed="1"/>
    <col min="20" max="23" width="9.140625" hidden="1" customWidth="1" outlineLevel="1"/>
    <col min="24" max="24" width="9.140625" collapsed="1"/>
    <col min="25" max="28" width="9.140625" hidden="1" customWidth="1" outlineLevel="1"/>
    <col min="29" max="29" width="9.140625" collapsed="1"/>
    <col min="30" max="33" width="9.140625" customWidth="1" outlineLevel="1"/>
  </cols>
  <sheetData>
    <row r="1" spans="1:39" s="1" customFormat="1" ht="13.5">
      <c r="A1" s="76" t="s">
        <v>73</v>
      </c>
      <c r="B1" s="1" t="s">
        <v>1</v>
      </c>
      <c r="C1" s="1" t="s">
        <v>2</v>
      </c>
    </row>
    <row r="2" spans="1:39" s="6" customFormat="1" ht="13.5">
      <c r="A2" s="91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92" t="s">
        <v>8</v>
      </c>
      <c r="G2" s="92" t="s">
        <v>9</v>
      </c>
      <c r="H2" s="92" t="s">
        <v>10</v>
      </c>
      <c r="I2" s="3" t="s">
        <v>11</v>
      </c>
      <c r="J2" s="4" t="s">
        <v>12</v>
      </c>
      <c r="K2" s="92" t="s">
        <v>13</v>
      </c>
      <c r="L2" s="92" t="s">
        <v>14</v>
      </c>
      <c r="M2" s="92" t="s">
        <v>15</v>
      </c>
      <c r="N2" s="3" t="s">
        <v>16</v>
      </c>
      <c r="O2" s="4" t="s">
        <v>17</v>
      </c>
      <c r="P2" s="92" t="s">
        <v>18</v>
      </c>
      <c r="Q2" s="92" t="s">
        <v>19</v>
      </c>
      <c r="R2" s="92" t="s">
        <v>20</v>
      </c>
      <c r="S2" s="3" t="s">
        <v>21</v>
      </c>
      <c r="T2" s="4" t="s">
        <v>22</v>
      </c>
      <c r="U2" s="92" t="s">
        <v>23</v>
      </c>
      <c r="V2" s="92" t="s">
        <v>24</v>
      </c>
      <c r="W2" s="92" t="s">
        <v>25</v>
      </c>
      <c r="X2" s="3" t="s">
        <v>26</v>
      </c>
      <c r="Y2" s="4" t="s">
        <v>27</v>
      </c>
      <c r="Z2" s="92" t="s">
        <v>28</v>
      </c>
      <c r="AA2" s="92" t="s">
        <v>29</v>
      </c>
      <c r="AB2" s="92" t="s">
        <v>30</v>
      </c>
      <c r="AC2" s="3" t="s">
        <v>31</v>
      </c>
      <c r="AD2" s="4" t="s">
        <v>32</v>
      </c>
      <c r="AE2" s="92" t="s">
        <v>33</v>
      </c>
      <c r="AF2" s="92" t="s">
        <v>34</v>
      </c>
      <c r="AG2" s="92" t="s">
        <v>35</v>
      </c>
      <c r="AH2" s="3" t="s">
        <v>36</v>
      </c>
    </row>
    <row r="3" spans="1:39" s="6" customFormat="1" ht="13.5">
      <c r="A3" s="98"/>
      <c r="B3" s="99">
        <v>39447</v>
      </c>
      <c r="C3" s="99">
        <v>39813</v>
      </c>
      <c r="D3" s="99">
        <v>40178</v>
      </c>
      <c r="E3" s="100">
        <v>40268</v>
      </c>
      <c r="F3" s="101">
        <v>40359</v>
      </c>
      <c r="G3" s="101">
        <v>40451</v>
      </c>
      <c r="H3" s="101">
        <v>40543</v>
      </c>
      <c r="I3" s="99">
        <v>40543</v>
      </c>
      <c r="J3" s="100" t="s">
        <v>60</v>
      </c>
      <c r="K3" s="101" t="s">
        <v>61</v>
      </c>
      <c r="L3" s="101" t="s">
        <v>37</v>
      </c>
      <c r="M3" s="101" t="s">
        <v>38</v>
      </c>
      <c r="N3" s="99">
        <v>40908</v>
      </c>
      <c r="O3" s="100" t="s">
        <v>39</v>
      </c>
      <c r="P3" s="101" t="s">
        <v>40</v>
      </c>
      <c r="Q3" s="101" t="s">
        <v>41</v>
      </c>
      <c r="R3" s="101" t="s">
        <v>42</v>
      </c>
      <c r="S3" s="99">
        <v>41274</v>
      </c>
      <c r="T3" s="100" t="s">
        <v>43</v>
      </c>
      <c r="U3" s="101" t="s">
        <v>66</v>
      </c>
      <c r="V3" s="101" t="s">
        <v>67</v>
      </c>
      <c r="W3" s="101" t="s">
        <v>46</v>
      </c>
      <c r="X3" s="99">
        <v>41639</v>
      </c>
      <c r="Y3" s="100">
        <v>41729</v>
      </c>
      <c r="Z3" s="101" t="s">
        <v>47</v>
      </c>
      <c r="AA3" s="101" t="s">
        <v>48</v>
      </c>
      <c r="AB3" s="101">
        <v>42004</v>
      </c>
      <c r="AC3" s="99">
        <v>42004</v>
      </c>
      <c r="AD3" s="100">
        <v>42094</v>
      </c>
      <c r="AE3" s="101" t="s">
        <v>68</v>
      </c>
      <c r="AF3" s="101" t="s">
        <v>69</v>
      </c>
      <c r="AG3" s="101">
        <v>42369</v>
      </c>
      <c r="AH3" s="99">
        <v>42369</v>
      </c>
    </row>
    <row r="4" spans="1:39" s="1" customFormat="1" ht="13.5">
      <c r="A4" s="81" t="s">
        <v>51</v>
      </c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2">
        <v>3365.8571999999999</v>
      </c>
      <c r="O4" s="81"/>
      <c r="P4" s="81"/>
      <c r="Q4" s="81"/>
      <c r="R4" s="81"/>
      <c r="S4" s="82">
        <v>5988.6909999999998</v>
      </c>
      <c r="T4" s="81"/>
      <c r="U4" s="81"/>
      <c r="V4" s="81"/>
      <c r="W4" s="81"/>
      <c r="X4" s="82">
        <v>11767.02</v>
      </c>
      <c r="Y4" s="81"/>
      <c r="Z4" s="81"/>
      <c r="AA4" s="81"/>
      <c r="AB4" s="81"/>
      <c r="AC4" s="82">
        <v>10670.5</v>
      </c>
      <c r="AD4" s="39">
        <v>11887.204</v>
      </c>
      <c r="AE4" s="81"/>
      <c r="AF4" s="81"/>
      <c r="AG4" s="81"/>
      <c r="AH4" s="82"/>
      <c r="AI4" s="53"/>
      <c r="AJ4" s="53"/>
      <c r="AK4" s="53"/>
      <c r="AL4" s="53"/>
      <c r="AM4" s="53"/>
    </row>
    <row r="5" spans="1:39" s="1" customFormat="1" ht="13.5">
      <c r="A5" s="81" t="s">
        <v>74</v>
      </c>
      <c r="B5" s="81"/>
      <c r="C5" s="81"/>
      <c r="D5" s="81"/>
      <c r="E5" s="81"/>
      <c r="F5" s="81"/>
      <c r="G5" s="81"/>
      <c r="H5" s="81"/>
      <c r="I5" s="81"/>
      <c r="J5" s="81"/>
      <c r="K5" s="81"/>
      <c r="L5" s="81"/>
      <c r="M5" s="81"/>
      <c r="N5" s="82">
        <v>3611.6372301000001</v>
      </c>
      <c r="O5" s="81"/>
      <c r="P5" s="81"/>
      <c r="Q5" s="81"/>
      <c r="R5" s="81"/>
      <c r="S5" s="82">
        <v>5914.3570688</v>
      </c>
      <c r="T5" s="81"/>
      <c r="U5" s="81"/>
      <c r="V5" s="81"/>
      <c r="W5" s="81"/>
      <c r="X5" s="82">
        <v>11665.8415647</v>
      </c>
      <c r="Y5" s="81"/>
      <c r="Z5" s="81"/>
      <c r="AA5" s="81"/>
      <c r="AB5" s="81"/>
      <c r="AC5" s="82">
        <v>10445.5035114</v>
      </c>
      <c r="AD5" s="39">
        <v>11642.2434823</v>
      </c>
      <c r="AE5" s="76"/>
      <c r="AF5" s="81"/>
      <c r="AG5" s="81"/>
      <c r="AH5" s="82"/>
      <c r="AI5" s="53"/>
      <c r="AJ5" s="53"/>
      <c r="AK5" s="53"/>
      <c r="AL5" s="53"/>
      <c r="AM5" s="53"/>
    </row>
    <row r="6" spans="1:39" s="1" customFormat="1" ht="13.5">
      <c r="A6" s="81" t="s">
        <v>52</v>
      </c>
      <c r="B6" s="81"/>
      <c r="C6" s="81"/>
      <c r="D6" s="81"/>
      <c r="E6" s="81"/>
      <c r="F6" s="81"/>
      <c r="G6" s="81"/>
      <c r="H6" s="81"/>
      <c r="I6" s="81"/>
      <c r="J6" s="81">
        <v>82</v>
      </c>
      <c r="K6" s="81">
        <v>92</v>
      </c>
      <c r="L6" s="81">
        <v>93</v>
      </c>
      <c r="M6" s="81">
        <v>55</v>
      </c>
      <c r="N6" s="82">
        <f>SUM(J6:M6)</f>
        <v>322</v>
      </c>
      <c r="O6" s="81">
        <v>84</v>
      </c>
      <c r="P6" s="81">
        <v>97</v>
      </c>
      <c r="Q6" s="81">
        <v>106</v>
      </c>
      <c r="R6" s="81">
        <v>64</v>
      </c>
      <c r="S6" s="82">
        <f>SUM(O6:R6)</f>
        <v>351</v>
      </c>
      <c r="T6" s="81">
        <v>109</v>
      </c>
      <c r="U6" s="81">
        <v>113</v>
      </c>
      <c r="V6" s="81">
        <v>104</v>
      </c>
      <c r="W6" s="81">
        <v>52</v>
      </c>
      <c r="X6" s="82">
        <f>SUM(T6:W6)</f>
        <v>378</v>
      </c>
      <c r="Y6" s="81">
        <v>122</v>
      </c>
      <c r="Z6" s="81">
        <v>129</v>
      </c>
      <c r="AA6" s="81">
        <v>119</v>
      </c>
      <c r="AB6" s="81">
        <v>98</v>
      </c>
      <c r="AC6" s="82">
        <f>SUM(Y6:AB6)</f>
        <v>468</v>
      </c>
      <c r="AD6" s="39">
        <v>111</v>
      </c>
      <c r="AE6" s="81"/>
      <c r="AF6" s="81"/>
      <c r="AG6" s="81"/>
      <c r="AH6" s="82"/>
      <c r="AI6" s="53"/>
      <c r="AJ6" s="53"/>
      <c r="AK6" s="53"/>
      <c r="AL6" s="53"/>
      <c r="AM6" s="53"/>
    </row>
    <row r="7" spans="1:39" s="42" customFormat="1" ht="13.5">
      <c r="A7" s="81" t="s">
        <v>53</v>
      </c>
      <c r="B7" s="81"/>
      <c r="C7" s="81"/>
      <c r="D7" s="81"/>
      <c r="E7" s="81"/>
      <c r="F7" s="81"/>
      <c r="G7" s="81"/>
      <c r="H7" s="81"/>
      <c r="I7" s="82"/>
      <c r="J7" s="82">
        <v>149</v>
      </c>
      <c r="K7" s="82">
        <v>169</v>
      </c>
      <c r="L7" s="82">
        <v>181</v>
      </c>
      <c r="M7" s="82">
        <v>138</v>
      </c>
      <c r="N7" s="82">
        <f>SUM(J7:M7)</f>
        <v>637</v>
      </c>
      <c r="O7" s="82">
        <v>184</v>
      </c>
      <c r="P7" s="82">
        <v>197</v>
      </c>
      <c r="Q7" s="82">
        <v>213</v>
      </c>
      <c r="R7" s="82">
        <v>169</v>
      </c>
      <c r="S7" s="82">
        <f>SUM(O7:R7)</f>
        <v>763</v>
      </c>
      <c r="T7" s="82">
        <v>203</v>
      </c>
      <c r="U7" s="82">
        <v>247</v>
      </c>
      <c r="V7" s="82">
        <v>255</v>
      </c>
      <c r="W7" s="82">
        <v>213</v>
      </c>
      <c r="X7" s="82">
        <f>SUM(T7:W7)</f>
        <v>918</v>
      </c>
      <c r="Y7" s="82">
        <v>281</v>
      </c>
      <c r="Z7" s="82">
        <v>232</v>
      </c>
      <c r="AA7" s="82">
        <v>354</v>
      </c>
      <c r="AB7" s="82">
        <v>288</v>
      </c>
      <c r="AC7" s="82">
        <f>SUM(Y7:AB7)</f>
        <v>1155</v>
      </c>
      <c r="AD7" s="39">
        <v>363</v>
      </c>
      <c r="AE7" s="82"/>
      <c r="AF7" s="82"/>
      <c r="AG7" s="82"/>
      <c r="AH7" s="82"/>
    </row>
    <row r="8" spans="1:39" s="42" customFormat="1" ht="13.5">
      <c r="A8" s="81" t="s">
        <v>54</v>
      </c>
      <c r="B8" s="81"/>
      <c r="C8" s="81"/>
      <c r="D8" s="81"/>
      <c r="E8" s="81"/>
      <c r="F8" s="81"/>
      <c r="G8" s="81"/>
      <c r="H8" s="81"/>
      <c r="I8" s="82"/>
      <c r="N8" s="82">
        <v>177.68</v>
      </c>
      <c r="O8" s="82">
        <v>48</v>
      </c>
      <c r="P8" s="82">
        <v>53</v>
      </c>
      <c r="Q8" s="82">
        <v>0</v>
      </c>
      <c r="R8" s="82">
        <v>34</v>
      </c>
      <c r="S8" s="82">
        <v>194</v>
      </c>
      <c r="T8" s="82">
        <v>62</v>
      </c>
      <c r="U8" s="82">
        <v>67</v>
      </c>
      <c r="V8" s="82">
        <v>56</v>
      </c>
      <c r="W8" s="82">
        <v>20</v>
      </c>
      <c r="X8" s="82">
        <f>SUM(T8:W8)</f>
        <v>205</v>
      </c>
      <c r="Y8" s="82">
        <v>80</v>
      </c>
      <c r="Z8" s="82">
        <v>81</v>
      </c>
      <c r="AA8" s="82">
        <v>71</v>
      </c>
      <c r="AB8" s="82">
        <v>52</v>
      </c>
      <c r="AC8" s="82">
        <f>SUM(Y8:AB8)</f>
        <v>284</v>
      </c>
      <c r="AD8" s="39">
        <v>63</v>
      </c>
      <c r="AE8" s="82"/>
      <c r="AF8" s="82"/>
      <c r="AG8" s="82"/>
      <c r="AH8" s="82"/>
    </row>
    <row r="9" spans="1:39" s="42" customFormat="1" ht="13.5" hidden="1" outlineLevel="1">
      <c r="A9" s="81" t="s">
        <v>76</v>
      </c>
      <c r="B9" s="81"/>
      <c r="C9" s="81"/>
      <c r="D9" s="81"/>
      <c r="E9" s="81"/>
      <c r="F9" s="81"/>
      <c r="G9" s="81"/>
      <c r="H9" s="81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39"/>
      <c r="AE9" s="82"/>
      <c r="AF9" s="82"/>
      <c r="AG9" s="82"/>
      <c r="AH9" s="82"/>
    </row>
    <row r="10" spans="1:39" s="1" customFormat="1" ht="13.5" collapsed="1">
      <c r="A10" s="76" t="s">
        <v>57</v>
      </c>
      <c r="B10" s="76"/>
      <c r="C10" s="76"/>
      <c r="D10" s="76"/>
      <c r="E10" s="76"/>
      <c r="F10" s="76"/>
      <c r="G10" s="76"/>
      <c r="H10" s="76"/>
      <c r="I10" s="83"/>
      <c r="J10" s="83"/>
      <c r="K10" s="83"/>
      <c r="L10" s="83"/>
      <c r="M10" s="83"/>
      <c r="N10" s="83">
        <v>100</v>
      </c>
      <c r="O10" s="83"/>
      <c r="P10" s="83"/>
      <c r="Q10" s="83"/>
      <c r="R10" s="83"/>
      <c r="S10" s="83">
        <v>150</v>
      </c>
      <c r="T10" s="83"/>
      <c r="U10" s="83"/>
      <c r="V10" s="83"/>
      <c r="W10" s="83"/>
      <c r="X10" s="83">
        <v>250</v>
      </c>
      <c r="Y10" s="83"/>
      <c r="Z10" s="83"/>
      <c r="AA10" s="83"/>
      <c r="AB10" s="83"/>
      <c r="AC10" s="83">
        <v>315</v>
      </c>
      <c r="AD10" s="104">
        <v>340</v>
      </c>
      <c r="AE10" s="83"/>
      <c r="AF10" s="83"/>
      <c r="AG10" s="83"/>
      <c r="AH10" s="84"/>
    </row>
    <row r="12" spans="1:39" s="42" customFormat="1" ht="13.5">
      <c r="A12" s="41" t="s">
        <v>58</v>
      </c>
      <c r="E12" s="36" t="e">
        <f t="shared" ref="E12:AB12" si="0">E4/E10</f>
        <v>#DIV/0!</v>
      </c>
      <c r="F12" s="36" t="e">
        <f t="shared" si="0"/>
        <v>#DIV/0!</v>
      </c>
      <c r="G12" s="36" t="e">
        <f t="shared" si="0"/>
        <v>#DIV/0!</v>
      </c>
      <c r="H12" s="36" t="e">
        <f t="shared" si="0"/>
        <v>#DIV/0!</v>
      </c>
      <c r="I12" s="36" t="e">
        <f t="shared" si="0"/>
        <v>#DIV/0!</v>
      </c>
      <c r="J12" s="36" t="e">
        <f t="shared" si="0"/>
        <v>#DIV/0!</v>
      </c>
      <c r="K12" s="36" t="e">
        <f t="shared" si="0"/>
        <v>#DIV/0!</v>
      </c>
      <c r="L12" s="36" t="e">
        <f t="shared" si="0"/>
        <v>#DIV/0!</v>
      </c>
      <c r="M12" s="36" t="e">
        <f t="shared" si="0"/>
        <v>#DIV/0!</v>
      </c>
      <c r="N12" s="36">
        <f t="shared" si="0"/>
        <v>33.658571999999999</v>
      </c>
      <c r="O12" s="36" t="e">
        <f t="shared" si="0"/>
        <v>#DIV/0!</v>
      </c>
      <c r="P12" s="36" t="e">
        <f t="shared" si="0"/>
        <v>#DIV/0!</v>
      </c>
      <c r="Q12" s="36" t="e">
        <f t="shared" si="0"/>
        <v>#DIV/0!</v>
      </c>
      <c r="R12" s="36" t="e">
        <f t="shared" si="0"/>
        <v>#DIV/0!</v>
      </c>
      <c r="S12" s="36">
        <f t="shared" si="0"/>
        <v>39.924606666666662</v>
      </c>
      <c r="T12" s="36" t="e">
        <f t="shared" si="0"/>
        <v>#DIV/0!</v>
      </c>
      <c r="U12" s="36" t="e">
        <f t="shared" si="0"/>
        <v>#DIV/0!</v>
      </c>
      <c r="V12" s="36" t="e">
        <f t="shared" si="0"/>
        <v>#DIV/0!</v>
      </c>
      <c r="W12" s="36" t="e">
        <f t="shared" si="0"/>
        <v>#DIV/0!</v>
      </c>
      <c r="X12" s="36">
        <f t="shared" si="0"/>
        <v>47.068080000000002</v>
      </c>
      <c r="Y12" s="36" t="e">
        <f t="shared" si="0"/>
        <v>#DIV/0!</v>
      </c>
      <c r="Z12" s="36" t="e">
        <f t="shared" si="0"/>
        <v>#DIV/0!</v>
      </c>
      <c r="AA12" s="36" t="e">
        <f t="shared" si="0"/>
        <v>#DIV/0!</v>
      </c>
      <c r="AB12" s="36" t="e">
        <f t="shared" si="0"/>
        <v>#DIV/0!</v>
      </c>
      <c r="AC12" s="36">
        <f>AC4/AC10</f>
        <v>33.874603174603173</v>
      </c>
      <c r="AD12" s="36">
        <f>AD4/AD10</f>
        <v>34.962364705882351</v>
      </c>
    </row>
    <row r="14" spans="1:39">
      <c r="A14" t="s">
        <v>87</v>
      </c>
      <c r="N14" s="109">
        <f>N6/N7</f>
        <v>0.50549450549450547</v>
      </c>
      <c r="O14" s="109">
        <f t="shared" ref="O14:AD14" si="1">O6/O7</f>
        <v>0.45652173913043476</v>
      </c>
      <c r="P14" s="109">
        <f t="shared" si="1"/>
        <v>0.49238578680203043</v>
      </c>
      <c r="Q14" s="109">
        <f t="shared" si="1"/>
        <v>0.49765258215962443</v>
      </c>
      <c r="R14" s="109">
        <f t="shared" si="1"/>
        <v>0.378698224852071</v>
      </c>
      <c r="S14" s="109">
        <f t="shared" si="1"/>
        <v>0.4600262123197903</v>
      </c>
      <c r="T14" s="109">
        <f t="shared" si="1"/>
        <v>0.53694581280788178</v>
      </c>
      <c r="U14" s="109">
        <f t="shared" si="1"/>
        <v>0.45748987854251011</v>
      </c>
      <c r="V14" s="109">
        <f t="shared" si="1"/>
        <v>0.40784313725490196</v>
      </c>
      <c r="W14" s="109">
        <f t="shared" si="1"/>
        <v>0.24413145539906103</v>
      </c>
      <c r="X14" s="109">
        <f t="shared" si="1"/>
        <v>0.41176470588235292</v>
      </c>
      <c r="Y14" s="109">
        <f t="shared" si="1"/>
        <v>0.43416370106761565</v>
      </c>
      <c r="Z14" s="109">
        <f t="shared" si="1"/>
        <v>0.55603448275862066</v>
      </c>
      <c r="AA14" s="109">
        <f t="shared" si="1"/>
        <v>0.33615819209039549</v>
      </c>
      <c r="AB14" s="109">
        <f t="shared" si="1"/>
        <v>0.34027777777777779</v>
      </c>
      <c r="AC14" s="109">
        <f t="shared" si="1"/>
        <v>0.40519480519480522</v>
      </c>
      <c r="AD14" s="109">
        <f t="shared" si="1"/>
        <v>0.30578512396694213</v>
      </c>
    </row>
    <row r="15" spans="1:39">
      <c r="A15" t="s">
        <v>89</v>
      </c>
      <c r="N15" s="109">
        <f>N8/N7</f>
        <v>0.27893249607535325</v>
      </c>
      <c r="O15" s="109">
        <f t="shared" ref="O15:AD15" si="2">O8/O7</f>
        <v>0.2608695652173913</v>
      </c>
      <c r="P15" s="109">
        <f t="shared" si="2"/>
        <v>0.26903553299492383</v>
      </c>
      <c r="Q15" s="109">
        <f t="shared" si="2"/>
        <v>0</v>
      </c>
      <c r="R15" s="109">
        <f t="shared" si="2"/>
        <v>0.20118343195266272</v>
      </c>
      <c r="S15" s="109">
        <f t="shared" si="2"/>
        <v>0.25425950196592401</v>
      </c>
      <c r="T15" s="109">
        <f t="shared" si="2"/>
        <v>0.30541871921182268</v>
      </c>
      <c r="U15" s="109">
        <f t="shared" si="2"/>
        <v>0.27125506072874495</v>
      </c>
      <c r="V15" s="109">
        <f t="shared" si="2"/>
        <v>0.2196078431372549</v>
      </c>
      <c r="W15" s="109">
        <f t="shared" si="2"/>
        <v>9.3896713615023469E-2</v>
      </c>
      <c r="X15" s="109">
        <f t="shared" si="2"/>
        <v>0.22331154684095861</v>
      </c>
      <c r="Y15" s="109">
        <f t="shared" si="2"/>
        <v>0.28469750889679718</v>
      </c>
      <c r="Z15" s="109">
        <f t="shared" si="2"/>
        <v>0.34913793103448276</v>
      </c>
      <c r="AA15" s="109">
        <f t="shared" si="2"/>
        <v>0.20056497175141244</v>
      </c>
      <c r="AB15" s="109">
        <f t="shared" si="2"/>
        <v>0.18055555555555555</v>
      </c>
      <c r="AC15" s="109">
        <f t="shared" si="2"/>
        <v>0.24588744588744588</v>
      </c>
      <c r="AD15" s="109">
        <f t="shared" si="2"/>
        <v>0.17355371900826447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15"/>
  <sheetViews>
    <sheetView workbookViewId="0">
      <selection activeCell="AH30" sqref="AH30"/>
    </sheetView>
  </sheetViews>
  <sheetFormatPr defaultRowHeight="15" outlineLevelRow="1" outlineLevelCol="1"/>
  <cols>
    <col min="1" max="1" width="22.42578125" bestFit="1" customWidth="1"/>
    <col min="2" max="4" width="0" hidden="1" customWidth="1"/>
    <col min="5" max="8" width="9.140625" hidden="1" customWidth="1" outlineLevel="1"/>
    <col min="9" max="9" width="0" hidden="1" customWidth="1" collapsed="1"/>
    <col min="10" max="13" width="0" hidden="1" customWidth="1" outlineLevel="1"/>
    <col min="14" max="14" width="9.140625" collapsed="1"/>
    <col min="15" max="18" width="0" hidden="1" customWidth="1" outlineLevel="1"/>
    <col min="19" max="19" width="9.140625" collapsed="1"/>
    <col min="20" max="23" width="0" hidden="1" customWidth="1" outlineLevel="1"/>
    <col min="24" max="24" width="9.140625" collapsed="1"/>
    <col min="25" max="28" width="9.140625" hidden="1" customWidth="1" outlineLevel="1"/>
    <col min="29" max="29" width="9.140625" collapsed="1"/>
    <col min="30" max="33" width="9.140625" customWidth="1" outlineLevel="1"/>
  </cols>
  <sheetData>
    <row r="1" spans="1:39" s="1" customFormat="1" ht="13.5">
      <c r="A1" s="76" t="s">
        <v>65</v>
      </c>
      <c r="B1" s="1" t="s">
        <v>1</v>
      </c>
      <c r="C1" s="1" t="s">
        <v>2</v>
      </c>
    </row>
    <row r="2" spans="1:39" s="6" customFormat="1" ht="13.5">
      <c r="A2" s="91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92" t="s">
        <v>8</v>
      </c>
      <c r="G2" s="92" t="s">
        <v>9</v>
      </c>
      <c r="H2" s="92" t="s">
        <v>10</v>
      </c>
      <c r="I2" s="3" t="s">
        <v>11</v>
      </c>
      <c r="J2" s="4" t="s">
        <v>12</v>
      </c>
      <c r="K2" s="92" t="s">
        <v>13</v>
      </c>
      <c r="L2" s="92" t="s">
        <v>14</v>
      </c>
      <c r="M2" s="92" t="s">
        <v>15</v>
      </c>
      <c r="N2" s="3" t="s">
        <v>16</v>
      </c>
      <c r="O2" s="4" t="s">
        <v>17</v>
      </c>
      <c r="P2" s="92" t="s">
        <v>18</v>
      </c>
      <c r="Q2" s="92" t="s">
        <v>19</v>
      </c>
      <c r="R2" s="92" t="s">
        <v>20</v>
      </c>
      <c r="S2" s="3" t="s">
        <v>21</v>
      </c>
      <c r="T2" s="4" t="s">
        <v>22</v>
      </c>
      <c r="U2" s="92" t="s">
        <v>23</v>
      </c>
      <c r="V2" s="92" t="s">
        <v>24</v>
      </c>
      <c r="W2" s="92" t="s">
        <v>25</v>
      </c>
      <c r="X2" s="3" t="s">
        <v>26</v>
      </c>
      <c r="Y2" s="4" t="s">
        <v>27</v>
      </c>
      <c r="Z2" s="92" t="s">
        <v>28</v>
      </c>
      <c r="AA2" s="92" t="s">
        <v>29</v>
      </c>
      <c r="AB2" s="92" t="s">
        <v>30</v>
      </c>
      <c r="AC2" s="3" t="s">
        <v>31</v>
      </c>
      <c r="AD2" s="4" t="s">
        <v>32</v>
      </c>
      <c r="AE2" s="92" t="s">
        <v>33</v>
      </c>
      <c r="AF2" s="92" t="s">
        <v>34</v>
      </c>
      <c r="AG2" s="92" t="s">
        <v>35</v>
      </c>
      <c r="AH2" s="3" t="s">
        <v>36</v>
      </c>
    </row>
    <row r="3" spans="1:39" s="6" customFormat="1" ht="13.5">
      <c r="A3" s="98"/>
      <c r="B3" s="99">
        <v>39447</v>
      </c>
      <c r="C3" s="99">
        <v>39813</v>
      </c>
      <c r="D3" s="99">
        <v>40178</v>
      </c>
      <c r="E3" s="100">
        <v>40268</v>
      </c>
      <c r="F3" s="101">
        <v>40359</v>
      </c>
      <c r="G3" s="101">
        <v>40451</v>
      </c>
      <c r="H3" s="101">
        <v>40543</v>
      </c>
      <c r="I3" s="99">
        <v>40543</v>
      </c>
      <c r="J3" s="100" t="s">
        <v>60</v>
      </c>
      <c r="K3" s="101" t="s">
        <v>61</v>
      </c>
      <c r="L3" s="101" t="s">
        <v>37</v>
      </c>
      <c r="M3" s="101" t="s">
        <v>38</v>
      </c>
      <c r="N3" s="99">
        <v>40908</v>
      </c>
      <c r="O3" s="100" t="s">
        <v>39</v>
      </c>
      <c r="P3" s="101" t="s">
        <v>40</v>
      </c>
      <c r="Q3" s="101" t="s">
        <v>41</v>
      </c>
      <c r="R3" s="101" t="s">
        <v>42</v>
      </c>
      <c r="S3" s="99">
        <v>41274</v>
      </c>
      <c r="T3" s="100" t="s">
        <v>43</v>
      </c>
      <c r="U3" s="101" t="s">
        <v>66</v>
      </c>
      <c r="V3" s="101" t="s">
        <v>67</v>
      </c>
      <c r="W3" s="101" t="s">
        <v>46</v>
      </c>
      <c r="X3" s="99">
        <v>41639</v>
      </c>
      <c r="Y3" s="100">
        <v>41729</v>
      </c>
      <c r="Z3" s="101" t="s">
        <v>47</v>
      </c>
      <c r="AA3" s="101" t="s">
        <v>48</v>
      </c>
      <c r="AB3" s="101">
        <v>42004</v>
      </c>
      <c r="AC3" s="99">
        <v>42004</v>
      </c>
      <c r="AD3" s="100">
        <v>42094</v>
      </c>
      <c r="AE3" s="101" t="s">
        <v>68</v>
      </c>
      <c r="AF3" s="101" t="s">
        <v>69</v>
      </c>
      <c r="AG3" s="101">
        <v>42369</v>
      </c>
      <c r="AH3" s="99">
        <v>42369</v>
      </c>
    </row>
    <row r="4" spans="1:39" s="1" customFormat="1" ht="13.5">
      <c r="A4" s="81" t="s">
        <v>51</v>
      </c>
      <c r="B4" s="81"/>
      <c r="C4" s="81"/>
      <c r="D4" s="81"/>
      <c r="E4" s="81"/>
      <c r="F4" s="81"/>
      <c r="G4" s="81"/>
      <c r="H4" s="81"/>
      <c r="I4" s="82"/>
      <c r="J4" s="82"/>
      <c r="K4" s="82"/>
      <c r="L4" s="82"/>
      <c r="M4" s="82"/>
      <c r="N4" s="39">
        <v>6251.223</v>
      </c>
      <c r="O4" s="39"/>
      <c r="P4" s="39"/>
      <c r="Q4" s="39"/>
      <c r="R4" s="39"/>
      <c r="S4" s="39">
        <v>12337.239</v>
      </c>
      <c r="T4" s="39"/>
      <c r="U4" s="39"/>
      <c r="V4" s="39"/>
      <c r="W4" s="39">
        <v>26197.99</v>
      </c>
      <c r="X4" s="39">
        <v>26197.99</v>
      </c>
      <c r="Y4" s="39">
        <v>22290.959999999999</v>
      </c>
      <c r="Z4" s="39">
        <v>20878.060000000001</v>
      </c>
      <c r="AA4" s="39">
        <v>25539.43</v>
      </c>
      <c r="AB4" s="39">
        <v>28738.95</v>
      </c>
      <c r="AC4" s="39">
        <v>28738.95</v>
      </c>
      <c r="AD4" s="39">
        <v>31262</v>
      </c>
      <c r="AE4" s="82"/>
      <c r="AF4" s="82"/>
      <c r="AG4" s="82"/>
      <c r="AH4" s="82"/>
      <c r="AI4" s="53"/>
      <c r="AJ4" s="53"/>
      <c r="AK4" s="53"/>
      <c r="AL4" s="53"/>
      <c r="AM4" s="53"/>
    </row>
    <row r="5" spans="1:39" s="42" customFormat="1" ht="13.5">
      <c r="A5" s="81" t="s">
        <v>74</v>
      </c>
      <c r="B5" s="81"/>
      <c r="C5" s="81"/>
      <c r="D5" s="81"/>
      <c r="E5" s="81"/>
      <c r="F5" s="81"/>
      <c r="G5" s="81"/>
      <c r="H5" s="81"/>
      <c r="I5" s="82"/>
      <c r="J5" s="82"/>
      <c r="K5" s="82"/>
      <c r="L5" s="82"/>
      <c r="M5" s="82"/>
      <c r="N5" s="39">
        <v>5816.7753739</v>
      </c>
      <c r="O5" s="39"/>
      <c r="P5" s="39"/>
      <c r="Q5" s="39"/>
      <c r="R5" s="39"/>
      <c r="S5" s="39">
        <v>11725.322504</v>
      </c>
      <c r="T5" s="39"/>
      <c r="U5" s="39"/>
      <c r="V5" s="39"/>
      <c r="W5" s="39">
        <v>22290.959999999999</v>
      </c>
      <c r="X5" s="39">
        <v>23771.568952500002</v>
      </c>
      <c r="Y5" s="39">
        <v>20198.453731000001</v>
      </c>
      <c r="Z5" s="39">
        <v>18660.915383899999</v>
      </c>
      <c r="AA5" s="39">
        <v>23517.434751500001</v>
      </c>
      <c r="AB5" s="39">
        <v>26367.057334500001</v>
      </c>
      <c r="AC5" s="39">
        <v>26367.057334500001</v>
      </c>
      <c r="AD5" s="39">
        <v>29020.245584200002</v>
      </c>
      <c r="AE5" s="82"/>
      <c r="AF5" s="82"/>
      <c r="AG5" s="82"/>
      <c r="AH5" s="82"/>
    </row>
    <row r="6" spans="1:39" s="42" customFormat="1" ht="13.5">
      <c r="A6" s="81" t="s">
        <v>52</v>
      </c>
      <c r="B6" s="81"/>
      <c r="C6" s="81"/>
      <c r="D6" s="81"/>
      <c r="E6" s="81">
        <f>[1]IS!F21</f>
        <v>2858</v>
      </c>
      <c r="F6" s="81">
        <f>[1]IS!G21</f>
        <v>4951</v>
      </c>
      <c r="G6" s="81">
        <f>[1]IS!H21</f>
        <v>4435</v>
      </c>
      <c r="H6" s="81">
        <f>[1]IS!I21</f>
        <v>6722</v>
      </c>
      <c r="I6" s="82">
        <f>[1]IS!J21</f>
        <v>18966</v>
      </c>
      <c r="J6" s="82">
        <f>[1]IS!K21</f>
        <v>1729</v>
      </c>
      <c r="K6" s="82">
        <f>[1]IS!L21</f>
        <v>9940</v>
      </c>
      <c r="L6" s="82">
        <f>[1]IS!M21</f>
        <v>2820</v>
      </c>
      <c r="M6" s="82">
        <f>[1]IS!N21</f>
        <v>8453</v>
      </c>
      <c r="N6" s="39">
        <v>98.712999999999994</v>
      </c>
      <c r="O6" s="39">
        <v>38.118000000000002</v>
      </c>
      <c r="P6" s="39">
        <v>50.369</v>
      </c>
      <c r="Q6" s="39">
        <v>55.956000000000003</v>
      </c>
      <c r="R6" s="39">
        <v>78.587000000000003</v>
      </c>
      <c r="S6" s="39">
        <v>223.03</v>
      </c>
      <c r="T6" s="39">
        <v>83.387</v>
      </c>
      <c r="U6" s="39">
        <v>88.641999999999996</v>
      </c>
      <c r="V6" s="39">
        <v>92.847999999999999</v>
      </c>
      <c r="W6" s="39">
        <v>111.366</v>
      </c>
      <c r="X6" s="39">
        <v>376.24299999999999</v>
      </c>
      <c r="Y6" s="39">
        <v>116.745</v>
      </c>
      <c r="Z6" s="39">
        <v>145.256</v>
      </c>
      <c r="AA6" s="39">
        <v>151.29499999999999</v>
      </c>
      <c r="AB6" s="39">
        <v>178.91800000000001</v>
      </c>
      <c r="AC6" s="39">
        <v>592.21400000000006</v>
      </c>
      <c r="AD6" s="39">
        <v>160</v>
      </c>
      <c r="AE6" s="82"/>
      <c r="AF6" s="82"/>
      <c r="AG6" s="82"/>
      <c r="AH6" s="82"/>
    </row>
    <row r="7" spans="1:39" s="42" customFormat="1" ht="13.5">
      <c r="A7" s="81" t="s">
        <v>53</v>
      </c>
      <c r="B7" s="81"/>
      <c r="C7" s="81"/>
      <c r="D7" s="81"/>
      <c r="E7" s="81">
        <v>44716</v>
      </c>
      <c r="F7" s="81">
        <v>54895</v>
      </c>
      <c r="G7" s="81">
        <v>61792</v>
      </c>
      <c r="H7" s="81">
        <v>81696</v>
      </c>
      <c r="I7" s="82">
        <v>2430.9899999999998</v>
      </c>
      <c r="J7" s="82">
        <v>939.32</v>
      </c>
      <c r="K7" s="82">
        <v>1210.4000000000001</v>
      </c>
      <c r="L7" s="82">
        <v>1394.76</v>
      </c>
      <c r="M7" s="82">
        <v>1677.41</v>
      </c>
      <c r="N7" s="39">
        <f>[1]IS!J7/1000</f>
        <v>243.09899999999999</v>
      </c>
      <c r="O7" s="39">
        <f>[1]IS!K7/1000</f>
        <v>93.932000000000002</v>
      </c>
      <c r="P7" s="39">
        <f>[1]IS!L7/1000</f>
        <v>121.04</v>
      </c>
      <c r="Q7" s="39">
        <f>[1]IS!M7/1000</f>
        <v>139.476</v>
      </c>
      <c r="R7" s="39">
        <f>[1]IS!N7/1000</f>
        <v>167.74100000000001</v>
      </c>
      <c r="S7" s="39">
        <f>[1]IS!O7/1000</f>
        <v>522.18899999999996</v>
      </c>
      <c r="T7" s="39">
        <f>[1]IS!P7/1000</f>
        <v>188.45599999999999</v>
      </c>
      <c r="U7" s="39">
        <f>[1]IS!Q7/1000</f>
        <v>228.20699999999999</v>
      </c>
      <c r="V7" s="39">
        <f>[1]IS!R7/1000</f>
        <v>252.02799999999999</v>
      </c>
      <c r="W7" s="39">
        <f>[1]IS!S7/1000</f>
        <v>303.61799999999999</v>
      </c>
      <c r="X7" s="39">
        <f>[1]IS!T7/1000</f>
        <v>972.30899999999997</v>
      </c>
      <c r="Y7" s="39">
        <f>[1]IS!U7/1000</f>
        <v>324.70499999999998</v>
      </c>
      <c r="Z7" s="39">
        <f>[1]IS!V7/1000</f>
        <v>363.661</v>
      </c>
      <c r="AA7" s="39">
        <f>[1]IS!W7/1000</f>
        <v>392.96</v>
      </c>
      <c r="AB7" s="39">
        <f>[1]IS!X7/1000</f>
        <v>447.21899999999999</v>
      </c>
      <c r="AC7" s="39">
        <f>[1]IS!Y7/1000</f>
        <v>1528.5450000000001</v>
      </c>
      <c r="AD7" s="39">
        <f>[1]IS!Z7/1000</f>
        <v>473.19299999999998</v>
      </c>
      <c r="AE7" s="82"/>
      <c r="AF7" s="82"/>
      <c r="AG7" s="82"/>
      <c r="AH7" s="82"/>
    </row>
    <row r="8" spans="1:39" s="42" customFormat="1" ht="13.5">
      <c r="A8" s="81" t="s">
        <v>54</v>
      </c>
      <c r="B8" s="81"/>
      <c r="C8" s="81"/>
      <c r="D8" s="81"/>
      <c r="E8" s="81">
        <v>0</v>
      </c>
      <c r="F8" s="81">
        <v>938</v>
      </c>
      <c r="G8" s="81">
        <v>915</v>
      </c>
      <c r="H8" s="81">
        <v>1576</v>
      </c>
      <c r="I8" s="82">
        <v>34.29</v>
      </c>
      <c r="J8" s="82">
        <v>0</v>
      </c>
      <c r="K8" s="82">
        <v>45.13</v>
      </c>
      <c r="L8" s="82">
        <v>-15.98</v>
      </c>
      <c r="M8" s="82">
        <v>69.19</v>
      </c>
      <c r="N8" s="39">
        <f>[2]IS!O23/1000</f>
        <v>11.912000000000001</v>
      </c>
      <c r="O8" s="39">
        <f>[2]IS!P23/1000</f>
        <v>4.9889999999999999</v>
      </c>
      <c r="P8" s="39">
        <f>[2]IS!Q23/1000</f>
        <v>2.8109999999999999</v>
      </c>
      <c r="Q8" s="39">
        <f>[2]IS!R23/1000</f>
        <v>2.302</v>
      </c>
      <c r="R8" s="39">
        <f>[2]IS!S23/1000</f>
        <v>11.507999999999999</v>
      </c>
      <c r="S8" s="39">
        <f>[2]IS!T23/1000</f>
        <v>21.61</v>
      </c>
      <c r="T8" s="39">
        <f>[2]IS!U23/1000</f>
        <v>22.616</v>
      </c>
      <c r="U8" s="39">
        <f>[2]IS!V23/1000</f>
        <v>3.734</v>
      </c>
      <c r="V8" s="39">
        <f>[2]IS!W23/1000</f>
        <v>-3.363</v>
      </c>
      <c r="W8" s="39">
        <f>[2]IS!X23/1000</f>
        <v>3.782</v>
      </c>
      <c r="X8" s="39">
        <f>[2]IS!Y23/1000</f>
        <v>26.768999999999998</v>
      </c>
      <c r="Y8" s="39">
        <f>[2]IS!Z23/1000</f>
        <v>-13.319000000000001</v>
      </c>
      <c r="Z8" s="39">
        <f>[2]IS!AA23/1000</f>
        <v>-0.93400000000000005</v>
      </c>
      <c r="AA8" s="39">
        <f>[2]IS!AB23/1000</f>
        <v>-4.1619999999999999</v>
      </c>
      <c r="AB8" s="39">
        <f>[2]IS!AC23/1000</f>
        <v>3.0950000000000002</v>
      </c>
      <c r="AC8" s="39">
        <f>[2]IS!AD23/1000</f>
        <v>-15.32</v>
      </c>
      <c r="AD8" s="39">
        <v>-43</v>
      </c>
      <c r="AE8" s="82"/>
      <c r="AF8" s="82"/>
      <c r="AG8" s="82"/>
      <c r="AH8" s="82"/>
    </row>
    <row r="9" spans="1:39" s="42" customFormat="1" ht="13.5" hidden="1" outlineLevel="1">
      <c r="A9" s="81" t="s">
        <v>55</v>
      </c>
      <c r="B9" s="81"/>
      <c r="C9" s="81"/>
      <c r="D9" s="81"/>
      <c r="E9" s="81"/>
      <c r="F9" s="81"/>
      <c r="G9" s="81"/>
      <c r="H9" s="81"/>
      <c r="I9" s="82"/>
      <c r="J9" s="82"/>
      <c r="K9" s="82"/>
      <c r="L9" s="82"/>
      <c r="M9" s="82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82"/>
      <c r="AF9" s="82"/>
      <c r="AG9" s="82"/>
      <c r="AH9" s="82"/>
    </row>
    <row r="10" spans="1:39" s="1" customFormat="1" ht="13.5" collapsed="1">
      <c r="A10" s="76" t="s">
        <v>57</v>
      </c>
      <c r="B10" s="76"/>
      <c r="C10" s="76"/>
      <c r="D10" s="76"/>
      <c r="E10" s="76">
        <v>64.177000000000007</v>
      </c>
      <c r="F10" s="76">
        <v>71.825000000000003</v>
      </c>
      <c r="G10" s="76">
        <v>80.552999999999997</v>
      </c>
      <c r="H10" s="76">
        <v>90.436999999999998</v>
      </c>
      <c r="I10" s="83">
        <v>90.436999999999998</v>
      </c>
      <c r="J10" s="83">
        <v>101.52800000000001</v>
      </c>
      <c r="K10" s="83">
        <v>115.80800000000001</v>
      </c>
      <c r="L10" s="83">
        <v>131.18600000000001</v>
      </c>
      <c r="M10" s="83">
        <v>144.97399999999999</v>
      </c>
      <c r="N10" s="104">
        <v>144.97399999999999</v>
      </c>
      <c r="O10" s="104">
        <v>160.566</v>
      </c>
      <c r="P10" s="104">
        <v>173.94499999999999</v>
      </c>
      <c r="Q10" s="104">
        <v>187.41900000000001</v>
      </c>
      <c r="R10" s="104">
        <v>201.91200000000001</v>
      </c>
      <c r="S10" s="104">
        <v>201.91200000000001</v>
      </c>
      <c r="T10" s="104">
        <v>218.26900000000001</v>
      </c>
      <c r="U10" s="104">
        <v>238.072</v>
      </c>
      <c r="V10" s="104">
        <v>259.17899999999997</v>
      </c>
      <c r="W10" s="104">
        <v>276.84199999999998</v>
      </c>
      <c r="X10" s="104">
        <v>276.84199999999998</v>
      </c>
      <c r="Y10" s="104">
        <v>296.46600000000001</v>
      </c>
      <c r="Z10" s="104">
        <v>313.428</v>
      </c>
      <c r="AA10" s="104">
        <v>331.517</v>
      </c>
      <c r="AB10" s="104">
        <v>346.73099999999999</v>
      </c>
      <c r="AC10" s="104">
        <v>346.73099999999999</v>
      </c>
      <c r="AD10" s="104">
        <v>350</v>
      </c>
      <c r="AE10" s="83"/>
      <c r="AF10" s="83"/>
      <c r="AG10" s="83"/>
      <c r="AH10" s="84"/>
    </row>
    <row r="11" spans="1:39"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</row>
    <row r="12" spans="1:39" s="42" customFormat="1" ht="13.5">
      <c r="A12" s="41" t="s">
        <v>58</v>
      </c>
      <c r="E12" s="36">
        <f t="shared" ref="E12:AB12" si="0">E4/E10</f>
        <v>0</v>
      </c>
      <c r="F12" s="36">
        <f t="shared" si="0"/>
        <v>0</v>
      </c>
      <c r="G12" s="36">
        <f t="shared" si="0"/>
        <v>0</v>
      </c>
      <c r="H12" s="36">
        <f t="shared" si="0"/>
        <v>0</v>
      </c>
      <c r="I12" s="36">
        <f t="shared" si="0"/>
        <v>0</v>
      </c>
      <c r="J12" s="36">
        <f t="shared" si="0"/>
        <v>0</v>
      </c>
      <c r="K12" s="36">
        <f t="shared" si="0"/>
        <v>0</v>
      </c>
      <c r="L12" s="36">
        <f t="shared" si="0"/>
        <v>0</v>
      </c>
      <c r="M12" s="36">
        <f t="shared" si="0"/>
        <v>0</v>
      </c>
      <c r="N12" s="36">
        <f t="shared" si="0"/>
        <v>43.11961455157477</v>
      </c>
      <c r="O12" s="36">
        <f t="shared" si="0"/>
        <v>0</v>
      </c>
      <c r="P12" s="36">
        <f t="shared" si="0"/>
        <v>0</v>
      </c>
      <c r="Q12" s="36">
        <f t="shared" si="0"/>
        <v>0</v>
      </c>
      <c r="R12" s="36">
        <f t="shared" si="0"/>
        <v>0</v>
      </c>
      <c r="S12" s="36">
        <f t="shared" si="0"/>
        <v>61.102059312968024</v>
      </c>
      <c r="T12" s="36">
        <f t="shared" si="0"/>
        <v>0</v>
      </c>
      <c r="U12" s="36">
        <f t="shared" si="0"/>
        <v>0</v>
      </c>
      <c r="V12" s="36">
        <f t="shared" si="0"/>
        <v>0</v>
      </c>
      <c r="W12" s="36">
        <f t="shared" si="0"/>
        <v>94.631558795269513</v>
      </c>
      <c r="X12" s="36">
        <f t="shared" si="0"/>
        <v>94.631558795269513</v>
      </c>
      <c r="Y12" s="36">
        <f t="shared" si="0"/>
        <v>75.188925542895305</v>
      </c>
      <c r="Z12" s="36">
        <f t="shared" si="0"/>
        <v>66.611981061041135</v>
      </c>
      <c r="AA12" s="36">
        <f t="shared" si="0"/>
        <v>77.038070445859489</v>
      </c>
      <c r="AB12" s="36">
        <f t="shared" si="0"/>
        <v>82.885435683570265</v>
      </c>
      <c r="AC12" s="36">
        <f>AC4/AC10</f>
        <v>82.885435683570265</v>
      </c>
      <c r="AD12" s="36">
        <f>AD4/AD10</f>
        <v>89.32</v>
      </c>
    </row>
    <row r="14" spans="1:39" s="109" customFormat="1">
      <c r="A14" s="109" t="s">
        <v>87</v>
      </c>
      <c r="N14" s="109">
        <f>N6/N7</f>
        <v>0.40606090522791127</v>
      </c>
      <c r="O14" s="109">
        <f t="shared" ref="O14:AD14" si="1">O6/O7</f>
        <v>0.40580419878209772</v>
      </c>
      <c r="P14" s="109">
        <f t="shared" si="1"/>
        <v>0.41613516192994049</v>
      </c>
      <c r="Q14" s="109">
        <f t="shared" si="1"/>
        <v>0.40118730104103933</v>
      </c>
      <c r="R14" s="109">
        <f t="shared" si="1"/>
        <v>0.4685020358767385</v>
      </c>
      <c r="S14" s="109">
        <f t="shared" si="1"/>
        <v>0.42710589460904003</v>
      </c>
      <c r="T14" s="109">
        <f t="shared" si="1"/>
        <v>0.44247463598930259</v>
      </c>
      <c r="U14" s="109">
        <f t="shared" si="1"/>
        <v>0.38842804997217439</v>
      </c>
      <c r="V14" s="109">
        <f t="shared" si="1"/>
        <v>0.368403510721031</v>
      </c>
      <c r="W14" s="109">
        <f t="shared" si="1"/>
        <v>0.36679643499397269</v>
      </c>
      <c r="X14" s="109">
        <f t="shared" si="1"/>
        <v>0.38695826121119931</v>
      </c>
      <c r="Y14" s="109">
        <f t="shared" si="1"/>
        <v>0.35954173788515731</v>
      </c>
      <c r="Z14" s="109">
        <f t="shared" si="1"/>
        <v>0.39942693882489461</v>
      </c>
      <c r="AA14" s="109">
        <f t="shared" si="1"/>
        <v>0.38501374185667753</v>
      </c>
      <c r="AB14" s="109">
        <f t="shared" si="1"/>
        <v>0.40006797564504193</v>
      </c>
      <c r="AC14" s="109">
        <f t="shared" si="1"/>
        <v>0.38743641829321351</v>
      </c>
      <c r="AD14" s="109">
        <f t="shared" si="1"/>
        <v>0.33812841694615092</v>
      </c>
    </row>
    <row r="15" spans="1:39" s="109" customFormat="1">
      <c r="A15" s="109" t="s">
        <v>89</v>
      </c>
      <c r="N15" s="109">
        <f>N8/N7</f>
        <v>4.9000612919016535E-2</v>
      </c>
      <c r="O15" s="109">
        <f t="shared" ref="O15:AD15" si="2">O8/O7</f>
        <v>5.3112890175871903E-2</v>
      </c>
      <c r="P15" s="109">
        <f t="shared" si="2"/>
        <v>2.3223727693324519E-2</v>
      </c>
      <c r="Q15" s="109">
        <f t="shared" si="2"/>
        <v>1.6504631621210818E-2</v>
      </c>
      <c r="R15" s="109">
        <f t="shared" si="2"/>
        <v>6.8605767224471051E-2</v>
      </c>
      <c r="S15" s="109">
        <f t="shared" si="2"/>
        <v>4.1383483757796512E-2</v>
      </c>
      <c r="T15" s="109">
        <f t="shared" si="2"/>
        <v>0.12000679203633741</v>
      </c>
      <c r="U15" s="109">
        <f t="shared" si="2"/>
        <v>1.6362337702173903E-2</v>
      </c>
      <c r="V15" s="109">
        <f t="shared" si="2"/>
        <v>-1.3343755455743013E-2</v>
      </c>
      <c r="W15" s="109">
        <f t="shared" si="2"/>
        <v>1.245644197643091E-2</v>
      </c>
      <c r="X15" s="109">
        <f t="shared" si="2"/>
        <v>2.7531371199896328E-2</v>
      </c>
      <c r="Y15" s="109">
        <f t="shared" si="2"/>
        <v>-4.1018770884341173E-2</v>
      </c>
      <c r="Z15" s="109">
        <f t="shared" si="2"/>
        <v>-2.568325995913777E-3</v>
      </c>
      <c r="AA15" s="109">
        <f t="shared" si="2"/>
        <v>-1.0591408794788273E-2</v>
      </c>
      <c r="AB15" s="109">
        <f t="shared" si="2"/>
        <v>6.920546756734397E-3</v>
      </c>
      <c r="AC15" s="109">
        <f t="shared" si="2"/>
        <v>-1.0022603194541214E-2</v>
      </c>
      <c r="AD15" s="109">
        <f t="shared" si="2"/>
        <v>-9.087201205427807E-2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45"/>
  <sheetViews>
    <sheetView workbookViewId="0">
      <selection activeCell="AK29" sqref="AK29"/>
    </sheetView>
  </sheetViews>
  <sheetFormatPr defaultRowHeight="13.5" outlineLevelRow="1" outlineLevelCol="1"/>
  <cols>
    <col min="1" max="1" width="17.7109375" style="1" customWidth="1"/>
    <col min="2" max="4" width="9.140625" style="1" hidden="1" customWidth="1" outlineLevel="1"/>
    <col min="5" max="5" width="10" style="1" hidden="1" customWidth="1" outlineLevel="1" collapsed="1"/>
    <col min="6" max="8" width="10" style="1" hidden="1" customWidth="1" outlineLevel="1"/>
    <col min="9" max="9" width="11.28515625" style="1" hidden="1" customWidth="1" collapsed="1"/>
    <col min="10" max="13" width="11.28515625" style="1" hidden="1" customWidth="1" outlineLevel="1"/>
    <col min="14" max="14" width="7.5703125" style="1" bestFit="1" customWidth="1" collapsed="1"/>
    <col min="15" max="17" width="11.28515625" style="1" hidden="1" customWidth="1" outlineLevel="1"/>
    <col min="18" max="18" width="6.140625" style="1" hidden="1" customWidth="1" outlineLevel="1"/>
    <col min="19" max="19" width="7.5703125" style="1" bestFit="1" customWidth="1" collapsed="1"/>
    <col min="20" max="23" width="11.28515625" style="1" hidden="1" customWidth="1" outlineLevel="1"/>
    <col min="24" max="24" width="7.5703125" style="1" bestFit="1" customWidth="1" collapsed="1"/>
    <col min="25" max="28" width="11.28515625" style="1" hidden="1" customWidth="1" outlineLevel="1"/>
    <col min="29" max="29" width="7.5703125" style="1" bestFit="1" customWidth="1" collapsed="1"/>
    <col min="30" max="33" width="11.28515625" style="1" customWidth="1" outlineLevel="1"/>
    <col min="34" max="16384" width="9.140625" style="1"/>
  </cols>
  <sheetData>
    <row r="1" spans="1:34">
      <c r="A1" s="1" t="s">
        <v>62</v>
      </c>
      <c r="B1" s="1" t="s">
        <v>1</v>
      </c>
      <c r="C1" s="1" t="s">
        <v>2</v>
      </c>
    </row>
    <row r="2" spans="1:34" s="6" customFormat="1">
      <c r="A2" s="91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92" t="s">
        <v>8</v>
      </c>
      <c r="G2" s="92" t="s">
        <v>9</v>
      </c>
      <c r="H2" s="92" t="s">
        <v>10</v>
      </c>
      <c r="I2" s="3" t="s">
        <v>11</v>
      </c>
      <c r="J2" s="4" t="s">
        <v>12</v>
      </c>
      <c r="K2" s="92" t="s">
        <v>13</v>
      </c>
      <c r="L2" s="92" t="s">
        <v>14</v>
      </c>
      <c r="M2" s="92" t="s">
        <v>15</v>
      </c>
      <c r="N2" s="3" t="s">
        <v>16</v>
      </c>
      <c r="O2" s="4" t="s">
        <v>17</v>
      </c>
      <c r="P2" s="92" t="s">
        <v>18</v>
      </c>
      <c r="Q2" s="92" t="s">
        <v>19</v>
      </c>
      <c r="R2" s="92" t="s">
        <v>20</v>
      </c>
      <c r="S2" s="3" t="s">
        <v>21</v>
      </c>
      <c r="T2" s="4" t="s">
        <v>22</v>
      </c>
      <c r="U2" s="92" t="s">
        <v>23</v>
      </c>
      <c r="V2" s="92" t="s">
        <v>24</v>
      </c>
      <c r="W2" s="92" t="s">
        <v>25</v>
      </c>
      <c r="X2" s="3" t="s">
        <v>26</v>
      </c>
      <c r="Y2" s="4" t="s">
        <v>27</v>
      </c>
      <c r="Z2" s="92" t="s">
        <v>28</v>
      </c>
      <c r="AA2" s="92" t="s">
        <v>29</v>
      </c>
      <c r="AB2" s="92" t="s">
        <v>30</v>
      </c>
      <c r="AC2" s="3" t="s">
        <v>31</v>
      </c>
      <c r="AD2" s="4" t="s">
        <v>32</v>
      </c>
      <c r="AE2" s="92" t="s">
        <v>33</v>
      </c>
      <c r="AF2" s="92" t="s">
        <v>34</v>
      </c>
      <c r="AG2" s="92" t="s">
        <v>35</v>
      </c>
      <c r="AH2" s="3" t="s">
        <v>36</v>
      </c>
    </row>
    <row r="3" spans="1:34" s="11" customFormat="1">
      <c r="A3" s="93"/>
      <c r="B3" s="94">
        <v>39447</v>
      </c>
      <c r="C3" s="94">
        <v>39813</v>
      </c>
      <c r="D3" s="94">
        <v>40178</v>
      </c>
      <c r="E3" s="95">
        <v>40268</v>
      </c>
      <c r="F3" s="96">
        <v>40359</v>
      </c>
      <c r="G3" s="96">
        <v>40451</v>
      </c>
      <c r="H3" s="96">
        <v>40543</v>
      </c>
      <c r="I3" s="94">
        <v>40543</v>
      </c>
      <c r="J3" s="95">
        <v>40633</v>
      </c>
      <c r="K3" s="96">
        <v>40724</v>
      </c>
      <c r="L3" s="96" t="s">
        <v>37</v>
      </c>
      <c r="M3" s="96" t="s">
        <v>38</v>
      </c>
      <c r="N3" s="94">
        <v>40908</v>
      </c>
      <c r="O3" s="95" t="s">
        <v>39</v>
      </c>
      <c r="P3" s="96" t="s">
        <v>40</v>
      </c>
      <c r="Q3" s="96" t="s">
        <v>41</v>
      </c>
      <c r="R3" s="96" t="s">
        <v>42</v>
      </c>
      <c r="S3" s="94">
        <v>41274</v>
      </c>
      <c r="T3" s="95" t="s">
        <v>43</v>
      </c>
      <c r="U3" s="96" t="s">
        <v>44</v>
      </c>
      <c r="V3" s="96" t="s">
        <v>45</v>
      </c>
      <c r="W3" s="96" t="s">
        <v>46</v>
      </c>
      <c r="X3" s="94">
        <v>41639</v>
      </c>
      <c r="Y3" s="95">
        <v>41729</v>
      </c>
      <c r="Z3" s="96" t="s">
        <v>47</v>
      </c>
      <c r="AA3" s="96" t="s">
        <v>48</v>
      </c>
      <c r="AB3" s="96">
        <v>42004</v>
      </c>
      <c r="AC3" s="94">
        <v>42004</v>
      </c>
      <c r="AD3" s="95">
        <v>42094</v>
      </c>
      <c r="AE3" s="96" t="s">
        <v>49</v>
      </c>
      <c r="AF3" s="96" t="s">
        <v>50</v>
      </c>
      <c r="AG3" s="96">
        <v>42369</v>
      </c>
      <c r="AH3" s="94">
        <v>42369</v>
      </c>
    </row>
    <row r="4" spans="1:34" s="44" customFormat="1">
      <c r="A4" s="43" t="s">
        <v>51</v>
      </c>
      <c r="I4" s="45"/>
      <c r="J4" s="45"/>
      <c r="K4" s="45"/>
      <c r="L4" s="45"/>
      <c r="M4" s="45"/>
      <c r="N4" s="45">
        <v>900</v>
      </c>
      <c r="O4" s="45"/>
      <c r="P4" s="45"/>
      <c r="Q4" s="45"/>
      <c r="R4" s="45"/>
      <c r="S4" s="46">
        <v>1470</v>
      </c>
      <c r="T4" s="46">
        <v>1510.6533999999999</v>
      </c>
      <c r="U4" s="46">
        <v>2240.6253000000002</v>
      </c>
      <c r="V4" s="46">
        <v>4316.1409999999996</v>
      </c>
      <c r="W4" s="46">
        <v>4798.7190000000001</v>
      </c>
      <c r="X4" s="46">
        <v>4798.7190000000001</v>
      </c>
      <c r="Y4" s="46">
        <v>5503.8789999999999</v>
      </c>
      <c r="Z4" s="46">
        <v>5495.0230000000001</v>
      </c>
      <c r="AA4" s="46">
        <v>4924.9380000000001</v>
      </c>
      <c r="AB4" s="46">
        <v>3968.942</v>
      </c>
      <c r="AC4" s="46">
        <v>3968.942</v>
      </c>
      <c r="AD4" s="46">
        <v>3551.9929999999999</v>
      </c>
      <c r="AE4" s="45"/>
      <c r="AF4" s="45"/>
      <c r="AG4" s="45"/>
      <c r="AH4" s="45"/>
    </row>
    <row r="5" spans="1:34" s="44" customFormat="1">
      <c r="A5" s="43" t="s">
        <v>74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6"/>
      <c r="T5" s="46">
        <v>2240.6253000000002</v>
      </c>
      <c r="U5" s="46">
        <v>4316.1409999999996</v>
      </c>
      <c r="V5" s="46">
        <v>4798.7190000000001</v>
      </c>
      <c r="W5" s="46">
        <v>5503.8789999999999</v>
      </c>
      <c r="X5" s="46">
        <v>5503.8789999999999</v>
      </c>
      <c r="Y5" s="46">
        <v>5495.0230000000001</v>
      </c>
      <c r="Z5" s="46">
        <v>4924.9380000000001</v>
      </c>
      <c r="AA5" s="46">
        <v>3968.942</v>
      </c>
      <c r="AB5" s="46">
        <v>3551.9929999999999</v>
      </c>
      <c r="AC5" s="46">
        <v>3551.9929999999999</v>
      </c>
      <c r="AD5" s="46">
        <v>3203.5084754999998</v>
      </c>
      <c r="AE5" s="45"/>
      <c r="AF5" s="45"/>
      <c r="AG5" s="45"/>
      <c r="AH5" s="45"/>
    </row>
    <row r="6" spans="1:34" s="44" customFormat="1">
      <c r="A6" s="43" t="s">
        <v>52</v>
      </c>
      <c r="I6" s="45">
        <f>'[3]P&amp;L'!I30/1000</f>
        <v>-5.7409999999999997</v>
      </c>
      <c r="J6" s="45">
        <f>'[3]P&amp;L'!J30/1000</f>
        <v>-0.88</v>
      </c>
      <c r="K6" s="45">
        <f>'[3]P&amp;L'!K30/1000</f>
        <v>0.64900000000000002</v>
      </c>
      <c r="L6" s="45">
        <f>'[3]P&amp;L'!L30/1000</f>
        <v>-0.88200000000000001</v>
      </c>
      <c r="M6" s="45">
        <f>'[3]P&amp;L'!M30/1000</f>
        <v>-1.4999999999999999E-2</v>
      </c>
      <c r="N6" s="45">
        <f>'[3]P&amp;L'!N30/1000</f>
        <v>-1.1279999999999999</v>
      </c>
      <c r="O6" s="45">
        <f>'[3]P&amp;L'!O30/1000</f>
        <v>-0.95099999999999996</v>
      </c>
      <c r="P6" s="45">
        <f>'[3]P&amp;L'!P30/1000</f>
        <v>1.581</v>
      </c>
      <c r="Q6" s="45">
        <f>'[3]P&amp;L'!Q30/1000</f>
        <v>2.1619999999999999</v>
      </c>
      <c r="R6" s="45">
        <f>'[3]P&amp;L'!R30/1000</f>
        <v>1.8049999999999999</v>
      </c>
      <c r="S6" s="45">
        <f>'[3]P&amp;L'!S30/1000</f>
        <v>4.5970000000000004</v>
      </c>
      <c r="T6" s="45">
        <f>'[3]P&amp;L'!T30/1000</f>
        <v>3.7589999999999999</v>
      </c>
      <c r="U6" s="45">
        <f>'[3]P&amp;L'!U30/1000</f>
        <v>7.77</v>
      </c>
      <c r="V6" s="45">
        <f>'[3]P&amp;L'!V30/1000</f>
        <v>8.0500000000000007</v>
      </c>
      <c r="W6" s="45">
        <f>'[3]P&amp;L'!W30/1000</f>
        <v>10.404999999999999</v>
      </c>
      <c r="X6" s="45">
        <f>'[3]P&amp;L'!X30/1000</f>
        <v>29.984000000000002</v>
      </c>
      <c r="Y6" s="45">
        <f>'[3]P&amp;L'!Y30/1000</f>
        <v>8.5129999999999999</v>
      </c>
      <c r="Z6" s="45">
        <f>'[3]P&amp;L'!Z30/1000</f>
        <v>17.244</v>
      </c>
      <c r="AA6" s="45">
        <f>'[3]P&amp;L'!AA30/1000</f>
        <v>20.065999999999999</v>
      </c>
      <c r="AB6" s="45">
        <f>'[3]P&amp;L'!AB30/1000</f>
        <v>25.099</v>
      </c>
      <c r="AC6" s="45">
        <f>'[3]P&amp;L'!AC30/1000</f>
        <v>70.921999999999997</v>
      </c>
      <c r="AD6" s="45">
        <v>16.317</v>
      </c>
      <c r="AE6" s="45"/>
      <c r="AF6" s="45"/>
      <c r="AG6" s="45"/>
      <c r="AH6" s="45"/>
    </row>
    <row r="7" spans="1:34" s="44" customFormat="1">
      <c r="A7" s="43" t="s">
        <v>53</v>
      </c>
      <c r="I7" s="45">
        <f>'[3]P&amp;L'!B8/1000</f>
        <v>3.7450000000000001</v>
      </c>
      <c r="J7" s="45">
        <f>'[3]P&amp;L'!C8/1000</f>
        <v>12.138999999999999</v>
      </c>
      <c r="K7" s="45">
        <f>'[3]P&amp;L'!D8/1000</f>
        <v>25.808</v>
      </c>
      <c r="L7" s="45">
        <f>'[3]P&amp;L'!E8/1000</f>
        <v>9.1359999999999992</v>
      </c>
      <c r="M7" s="45">
        <f>'[3]P&amp;L'!F8/1000</f>
        <v>10.727</v>
      </c>
      <c r="N7" s="45">
        <f>'[3]P&amp;L'!G8/1000</f>
        <v>12.593999999999999</v>
      </c>
      <c r="O7" s="45">
        <f>'[3]P&amp;L'!H8/1000</f>
        <v>15.273999999999999</v>
      </c>
      <c r="P7" s="45">
        <f>'[3]P&amp;L'!I8/1000</f>
        <v>47.731000000000002</v>
      </c>
      <c r="Q7" s="45">
        <f>'[3]P&amp;L'!J8/1000</f>
        <v>16.5</v>
      </c>
      <c r="R7" s="45">
        <f>'[3]P&amp;L'!K8/1000</f>
        <v>19.577999999999999</v>
      </c>
      <c r="S7" s="45">
        <f>'[3]P&amp;L'!L8/1000</f>
        <v>22.302</v>
      </c>
      <c r="T7" s="45">
        <f>'[3]P&amp;L'!M8/1000</f>
        <v>24.905000000000001</v>
      </c>
      <c r="U7" s="45">
        <f>'[3]P&amp;L'!N8/1000</f>
        <v>83.284999999999997</v>
      </c>
      <c r="V7" s="45">
        <f>'[3]P&amp;L'!O8/1000</f>
        <v>27.385000000000002</v>
      </c>
      <c r="W7" s="45">
        <f>'[3]P&amp;L'!P8/1000</f>
        <v>32.652999999999999</v>
      </c>
      <c r="X7" s="45">
        <f>'[3]P&amp;L'!Q8/1000</f>
        <v>36.371000000000002</v>
      </c>
      <c r="Y7" s="45">
        <f>'[3]P&amp;L'!R8/1000</f>
        <v>41.156999999999996</v>
      </c>
      <c r="Z7" s="45">
        <f>'[3]P&amp;L'!S8/1000</f>
        <v>137.566</v>
      </c>
      <c r="AA7" s="45">
        <f>'[3]P&amp;L'!T8/1000</f>
        <v>46.133000000000003</v>
      </c>
      <c r="AB7" s="45">
        <f>'[3]P&amp;L'!U8/1000</f>
        <v>55.023000000000003</v>
      </c>
      <c r="AC7" s="45">
        <f>'[3]P&amp;L'!V8/1000</f>
        <v>61.180999999999997</v>
      </c>
      <c r="AD7" s="45">
        <v>70.650999999999996</v>
      </c>
      <c r="AE7" s="45"/>
      <c r="AF7" s="45"/>
      <c r="AG7" s="45"/>
      <c r="AH7" s="45"/>
    </row>
    <row r="8" spans="1:34" s="44" customFormat="1">
      <c r="A8" s="43" t="s">
        <v>54</v>
      </c>
      <c r="I8" s="45">
        <f>'[3]P&amp;L'!B23/1000</f>
        <v>-3.3330000000000002</v>
      </c>
      <c r="J8" s="45">
        <v>-5.8390000000000004</v>
      </c>
      <c r="K8" s="45">
        <v>-2.34</v>
      </c>
      <c r="L8" s="45">
        <v>-2.9489999999999998</v>
      </c>
      <c r="M8" s="45">
        <v>-2.7189999999999999</v>
      </c>
      <c r="N8" s="45">
        <v>-2.9169999999999998</v>
      </c>
      <c r="O8" s="45">
        <v>-1.1559999999999999</v>
      </c>
      <c r="P8" s="45">
        <v>-9.7409999999999997</v>
      </c>
      <c r="Q8" s="45">
        <v>-2.7530000000000001</v>
      </c>
      <c r="R8" s="45">
        <v>-1.212</v>
      </c>
      <c r="S8" s="45">
        <v>-3.798</v>
      </c>
      <c r="T8" s="45">
        <v>-9.0939999999999994</v>
      </c>
      <c r="U8" s="45">
        <v>-16.856999999999999</v>
      </c>
      <c r="V8" s="45">
        <v>-9.8330000000000002</v>
      </c>
      <c r="W8" s="45">
        <v>-1.982</v>
      </c>
      <c r="X8" s="45">
        <v>-2.0110000000000001</v>
      </c>
      <c r="Y8" s="45">
        <v>-5.319</v>
      </c>
      <c r="Z8" s="45">
        <v>-19.145</v>
      </c>
      <c r="AA8" s="45">
        <v>-4.7990000000000004</v>
      </c>
      <c r="AB8" s="45">
        <v>-0.878</v>
      </c>
      <c r="AC8" s="45">
        <v>-2.3220000000000001</v>
      </c>
      <c r="AD8" s="45">
        <v>-2.069</v>
      </c>
      <c r="AE8" s="45"/>
      <c r="AF8" s="45"/>
      <c r="AG8" s="45"/>
      <c r="AH8" s="45"/>
    </row>
    <row r="9" spans="1:34" s="44" customFormat="1" hidden="1" outlineLevel="1">
      <c r="A9" s="43" t="s">
        <v>55</v>
      </c>
      <c r="AH9" s="48"/>
    </row>
    <row r="10" spans="1:34" s="44" customFormat="1" collapsed="1">
      <c r="A10" s="43" t="s">
        <v>57</v>
      </c>
      <c r="B10" s="49">
        <v>5.7169999999999996</v>
      </c>
      <c r="C10" s="49">
        <v>15.736000000000001</v>
      </c>
      <c r="D10" s="49">
        <v>26.077000000000002</v>
      </c>
      <c r="E10" s="49">
        <v>29.815000000000001</v>
      </c>
      <c r="F10" s="49">
        <v>32.537999999999997</v>
      </c>
      <c r="G10" s="49">
        <v>37.496000000000002</v>
      </c>
      <c r="H10" s="49">
        <v>39.356000000000002</v>
      </c>
      <c r="I10" s="97">
        <f>'[3]P&amp;L'!I75</f>
        <v>39.356000000000002</v>
      </c>
      <c r="J10" s="97">
        <f>'[3]P&amp;L'!J75</f>
        <v>46.817</v>
      </c>
      <c r="K10" s="97">
        <f>'[3]P&amp;L'!K75</f>
        <v>51.56</v>
      </c>
      <c r="L10" s="97">
        <f>'[3]P&amp;L'!L75</f>
        <v>61.101999999999997</v>
      </c>
      <c r="M10" s="97">
        <f>'[3]P&amp;L'!M75</f>
        <v>65.796000000000006</v>
      </c>
      <c r="N10" s="97">
        <f>'[3]P&amp;L'!N75</f>
        <v>65.975999999999999</v>
      </c>
      <c r="O10" s="97">
        <f>'[3]P&amp;L'!O75</f>
        <v>71.400000000000006</v>
      </c>
      <c r="P10" s="97">
        <f>'[3]P&amp;L'!P75</f>
        <v>78</v>
      </c>
      <c r="Q10" s="97">
        <f>'[3]P&amp;L'!Q75</f>
        <v>84</v>
      </c>
      <c r="R10" s="97">
        <f>'[3]P&amp;L'!R75</f>
        <v>86</v>
      </c>
      <c r="S10" s="50">
        <f>R10</f>
        <v>86</v>
      </c>
      <c r="T10" s="97">
        <f>'[3]P&amp;L'!T75</f>
        <v>102</v>
      </c>
      <c r="U10" s="97">
        <f>'[3]P&amp;L'!U75</f>
        <v>108</v>
      </c>
      <c r="V10" s="97">
        <f>'[3]P&amp;L'!V75</f>
        <v>117</v>
      </c>
      <c r="W10" s="97">
        <f>'[3]P&amp;L'!W75</f>
        <v>120.005</v>
      </c>
      <c r="X10" s="50">
        <f>W10</f>
        <v>120.005</v>
      </c>
      <c r="Y10" s="97">
        <f>'[3]P&amp;L'!Y75</f>
        <v>132.46</v>
      </c>
      <c r="Z10" s="97">
        <f>'[3]P&amp;L'!Z75</f>
        <v>137.761</v>
      </c>
      <c r="AA10" s="97">
        <f>'[3]P&amp;L'!AA75</f>
        <v>139.41800000000001</v>
      </c>
      <c r="AB10" s="97">
        <f>'[3]P&amp;L'!AB75</f>
        <v>135.399</v>
      </c>
      <c r="AC10" s="50">
        <f>AB10</f>
        <v>135.399</v>
      </c>
      <c r="AD10" s="97">
        <v>142.5</v>
      </c>
      <c r="AF10" s="51"/>
      <c r="AG10" s="51"/>
      <c r="AH10" s="51">
        <f>AG10</f>
        <v>0</v>
      </c>
    </row>
    <row r="11" spans="1:34" s="44" customFormat="1">
      <c r="A11" s="43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52">
        <v>3968.942</v>
      </c>
      <c r="U11" s="52">
        <v>3551.9929999999999</v>
      </c>
      <c r="V11" s="52">
        <v>3218.02</v>
      </c>
      <c r="W11" s="49"/>
      <c r="X11" s="49"/>
      <c r="Y11" s="49"/>
      <c r="Z11" s="49"/>
      <c r="AA11" s="49"/>
      <c r="AB11" s="49"/>
      <c r="AC11" s="49"/>
      <c r="AD11" s="49"/>
      <c r="AF11" s="49"/>
      <c r="AG11" s="49"/>
      <c r="AH11" s="48"/>
    </row>
    <row r="12" spans="1:34" s="44" customFormat="1">
      <c r="A12" s="43" t="s">
        <v>58</v>
      </c>
      <c r="B12" s="44" t="str">
        <f>IFERROR(B4/#REF!,"")</f>
        <v/>
      </c>
      <c r="C12" s="44">
        <f t="shared" ref="C12:AD12" si="0">IFERROR(C4/C10,"")</f>
        <v>0</v>
      </c>
      <c r="D12" s="44">
        <f t="shared" si="0"/>
        <v>0</v>
      </c>
      <c r="E12" s="44">
        <f>IFERROR(E4/B10,"")</f>
        <v>0</v>
      </c>
      <c r="F12" s="44">
        <f t="shared" si="0"/>
        <v>0</v>
      </c>
      <c r="G12" s="44">
        <f t="shared" si="0"/>
        <v>0</v>
      </c>
      <c r="H12" s="44">
        <f t="shared" si="0"/>
        <v>0</v>
      </c>
      <c r="I12" s="45">
        <f t="shared" si="0"/>
        <v>0</v>
      </c>
      <c r="J12" s="45">
        <f t="shared" si="0"/>
        <v>0</v>
      </c>
      <c r="K12" s="45">
        <f t="shared" si="0"/>
        <v>0</v>
      </c>
      <c r="L12" s="45">
        <f t="shared" si="0"/>
        <v>0</v>
      </c>
      <c r="M12" s="45">
        <f t="shared" si="0"/>
        <v>0</v>
      </c>
      <c r="N12" s="45">
        <f t="shared" si="0"/>
        <v>13.641324117861041</v>
      </c>
      <c r="O12" s="45">
        <f t="shared" si="0"/>
        <v>0</v>
      </c>
      <c r="P12" s="45">
        <f t="shared" si="0"/>
        <v>0</v>
      </c>
      <c r="Q12" s="45">
        <f t="shared" si="0"/>
        <v>0</v>
      </c>
      <c r="R12" s="45">
        <f t="shared" si="0"/>
        <v>0</v>
      </c>
      <c r="S12" s="45">
        <f t="shared" si="0"/>
        <v>17.093023255813954</v>
      </c>
      <c r="T12" s="52">
        <v>3551.9929999999999</v>
      </c>
      <c r="U12" s="52">
        <v>3218.02</v>
      </c>
      <c r="V12" s="45">
        <f t="shared" si="0"/>
        <v>36.890094017094015</v>
      </c>
      <c r="W12" s="45">
        <f t="shared" si="0"/>
        <v>39.987658847548019</v>
      </c>
      <c r="X12" s="45">
        <f>IFERROR(X4/X10,"")</f>
        <v>39.987658847548019</v>
      </c>
      <c r="Y12" s="45">
        <f t="shared" si="0"/>
        <v>41.551253208515774</v>
      </c>
      <c r="Z12" s="45">
        <f t="shared" si="0"/>
        <v>39.888088791457669</v>
      </c>
      <c r="AA12" s="45">
        <f t="shared" si="0"/>
        <v>35.324979557876311</v>
      </c>
      <c r="AB12" s="45">
        <f t="shared" si="0"/>
        <v>29.312934364360149</v>
      </c>
      <c r="AC12" s="45">
        <f t="shared" si="0"/>
        <v>29.312934364360149</v>
      </c>
      <c r="AD12" s="45">
        <f t="shared" si="0"/>
        <v>24.926266666666667</v>
      </c>
      <c r="AE12" s="45"/>
      <c r="AF12" s="45"/>
      <c r="AG12" s="45"/>
      <c r="AH12" s="45"/>
    </row>
    <row r="13" spans="1:34">
      <c r="E13" s="20"/>
      <c r="F13" s="20"/>
      <c r="G13" s="20"/>
      <c r="H13" s="20"/>
      <c r="T13" s="24">
        <v>3218.02</v>
      </c>
      <c r="Z13" s="20"/>
      <c r="AA13" s="20"/>
      <c r="AB13" s="20"/>
      <c r="AC13" s="20"/>
      <c r="AD13" s="20"/>
      <c r="AE13" s="53"/>
      <c r="AF13" s="20"/>
      <c r="AG13" s="20"/>
    </row>
    <row r="14" spans="1:34" s="106" customFormat="1">
      <c r="A14" s="106" t="s">
        <v>87</v>
      </c>
      <c r="N14" s="106">
        <f>N6/N7</f>
        <v>-8.9566460219151975E-2</v>
      </c>
      <c r="O14" s="106">
        <f t="shared" ref="O14:AD14" si="1">O6/O7</f>
        <v>-6.2262668587141551E-2</v>
      </c>
      <c r="P14" s="106">
        <f t="shared" si="1"/>
        <v>3.3123127527183591E-2</v>
      </c>
      <c r="Q14" s="106">
        <f t="shared" si="1"/>
        <v>0.13103030303030302</v>
      </c>
      <c r="R14" s="106">
        <f t="shared" si="1"/>
        <v>9.2195321278986622E-2</v>
      </c>
      <c r="S14" s="106">
        <f t="shared" si="1"/>
        <v>0.20612501120975699</v>
      </c>
      <c r="T14" s="106">
        <f t="shared" si="1"/>
        <v>0.15093354748042562</v>
      </c>
      <c r="U14" s="106">
        <f t="shared" si="1"/>
        <v>9.3294110584138792E-2</v>
      </c>
      <c r="V14" s="106">
        <f t="shared" si="1"/>
        <v>0.29395654555413547</v>
      </c>
      <c r="W14" s="106">
        <f t="shared" si="1"/>
        <v>0.31865372247572965</v>
      </c>
      <c r="X14" s="106">
        <f t="shared" si="1"/>
        <v>0.82439306040526794</v>
      </c>
      <c r="Y14" s="106">
        <f t="shared" si="1"/>
        <v>0.20684209247515611</v>
      </c>
      <c r="Z14" s="106">
        <f t="shared" si="1"/>
        <v>0.12535074073535613</v>
      </c>
      <c r="AA14" s="106">
        <f t="shared" si="1"/>
        <v>0.43495979017189423</v>
      </c>
      <c r="AB14" s="106">
        <f t="shared" si="1"/>
        <v>0.4561546989440779</v>
      </c>
      <c r="AC14" s="106">
        <f t="shared" si="1"/>
        <v>1.1592160965005476</v>
      </c>
      <c r="AD14" s="106">
        <f t="shared" si="1"/>
        <v>0.23095214505102549</v>
      </c>
    </row>
    <row r="15" spans="1:34" s="106" customFormat="1">
      <c r="A15" s="106" t="s">
        <v>89</v>
      </c>
      <c r="N15" s="106">
        <f>N8/N7</f>
        <v>-0.23161823090360489</v>
      </c>
      <c r="O15" s="106">
        <f t="shared" ref="O15:AD15" si="2">O8/O7</f>
        <v>-7.5684169176378158E-2</v>
      </c>
      <c r="P15" s="106">
        <f t="shared" si="2"/>
        <v>-0.20408120508684083</v>
      </c>
      <c r="Q15" s="106">
        <f t="shared" si="2"/>
        <v>-0.16684848484848486</v>
      </c>
      <c r="R15" s="106">
        <f t="shared" si="2"/>
        <v>-6.1906221268771072E-2</v>
      </c>
      <c r="S15" s="106">
        <f t="shared" si="2"/>
        <v>-0.17029862792574657</v>
      </c>
      <c r="T15" s="106">
        <f t="shared" si="2"/>
        <v>-0.36514756073077692</v>
      </c>
      <c r="U15" s="106">
        <f t="shared" si="2"/>
        <v>-0.20240139280782854</v>
      </c>
      <c r="V15" s="106">
        <f t="shared" si="2"/>
        <v>-0.35906518166879675</v>
      </c>
      <c r="W15" s="106">
        <f t="shared" si="2"/>
        <v>-6.0698863810369645E-2</v>
      </c>
      <c r="X15" s="106">
        <f t="shared" si="2"/>
        <v>-5.5291303511039017E-2</v>
      </c>
      <c r="Y15" s="106">
        <f t="shared" si="2"/>
        <v>-0.12923682484146076</v>
      </c>
      <c r="Z15" s="106">
        <f t="shared" si="2"/>
        <v>-0.13916956224648533</v>
      </c>
      <c r="AA15" s="106">
        <f t="shared" si="2"/>
        <v>-0.10402531810200941</v>
      </c>
      <c r="AB15" s="106">
        <f t="shared" si="2"/>
        <v>-1.5956963451647491E-2</v>
      </c>
      <c r="AC15" s="106">
        <f t="shared" si="2"/>
        <v>-3.7952959252055378E-2</v>
      </c>
      <c r="AD15" s="106">
        <f t="shared" si="2"/>
        <v>-2.9284794270427877E-2</v>
      </c>
    </row>
    <row r="16" spans="1:34">
      <c r="E16" s="20"/>
      <c r="F16" s="20"/>
      <c r="G16" s="20"/>
      <c r="H16" s="20"/>
      <c r="Z16" s="20"/>
      <c r="AA16" s="20"/>
      <c r="AB16" s="20"/>
      <c r="AC16" s="20"/>
      <c r="AD16" s="20"/>
      <c r="AE16" s="53"/>
      <c r="AF16" s="20"/>
      <c r="AG16" s="20"/>
    </row>
    <row r="17" spans="5:33">
      <c r="E17" s="20"/>
      <c r="F17" s="20"/>
      <c r="G17" s="20"/>
      <c r="H17" s="20"/>
      <c r="Z17" s="20"/>
      <c r="AA17" s="20"/>
      <c r="AB17" s="20"/>
      <c r="AC17" s="20"/>
      <c r="AD17" s="20"/>
      <c r="AE17" s="53"/>
      <c r="AF17" s="20"/>
      <c r="AG17" s="20"/>
    </row>
    <row r="18" spans="5:33">
      <c r="E18" s="20"/>
      <c r="AE18" s="53"/>
    </row>
    <row r="19" spans="5:33">
      <c r="E19" s="20"/>
      <c r="AE19" s="53"/>
    </row>
    <row r="20" spans="5:33">
      <c r="E20" s="20"/>
      <c r="AE20" s="53"/>
    </row>
    <row r="21" spans="5:33">
      <c r="E21" s="20"/>
      <c r="AE21" s="53"/>
    </row>
    <row r="22" spans="5:33">
      <c r="E22" s="20"/>
      <c r="AE22" s="54"/>
    </row>
    <row r="23" spans="5:33">
      <c r="E23" s="20"/>
      <c r="AE23" s="54"/>
    </row>
    <row r="24" spans="5:33">
      <c r="E24" s="20"/>
      <c r="AE24" s="54"/>
    </row>
    <row r="25" spans="5:33">
      <c r="E25" s="20"/>
      <c r="AE25" s="54"/>
    </row>
    <row r="26" spans="5:33">
      <c r="E26" s="20"/>
      <c r="AE26" s="54"/>
    </row>
    <row r="27" spans="5:33">
      <c r="AE27" s="54"/>
    </row>
    <row r="28" spans="5:33">
      <c r="AE28" s="54"/>
    </row>
    <row r="29" spans="5:33">
      <c r="AE29" s="54"/>
    </row>
    <row r="30" spans="5:33">
      <c r="AE30" s="54"/>
    </row>
    <row r="31" spans="5:33">
      <c r="AE31" s="54"/>
    </row>
    <row r="32" spans="5:33">
      <c r="AE32" s="54"/>
    </row>
    <row r="33" spans="31:31">
      <c r="AE33" s="54"/>
    </row>
    <row r="34" spans="31:31">
      <c r="AE34" s="54"/>
    </row>
    <row r="35" spans="31:31">
      <c r="AE35" s="54"/>
    </row>
    <row r="36" spans="31:31">
      <c r="AE36" s="54"/>
    </row>
    <row r="37" spans="31:31">
      <c r="AE37" s="54"/>
    </row>
    <row r="38" spans="31:31">
      <c r="AE38" s="54"/>
    </row>
    <row r="39" spans="31:31">
      <c r="AE39" s="54"/>
    </row>
    <row r="40" spans="31:31">
      <c r="AE40" s="54"/>
    </row>
    <row r="41" spans="31:31">
      <c r="AE41" s="54"/>
    </row>
    <row r="42" spans="31:31">
      <c r="AE42" s="54"/>
    </row>
    <row r="43" spans="31:31">
      <c r="AE43" s="53"/>
    </row>
    <row r="44" spans="31:31">
      <c r="AE44" s="53"/>
    </row>
    <row r="45" spans="31:31">
      <c r="AE45" s="53"/>
    </row>
  </sheetData>
  <hyperlinks>
    <hyperlink ref="O17" tooltip="Thomson Reuters Click-Thru"/>
    <hyperlink ref="O16" tooltip="Thomson Reuters Click-Thru"/>
    <hyperlink ref="K14" tooltip="Thomson Reuters Click-Thru"/>
    <hyperlink ref="L19" tooltip="Thomson Reuters Click-Thru"/>
    <hyperlink ref="L18" tooltip="Thomson Reuters Click-Thru"/>
    <hyperlink ref="P17" tooltip="Thomson Reuters Click-Thru"/>
    <hyperlink ref="J21" tooltip="Thomson Reuters Click-Thru"/>
    <hyperlink ref="M15" tooltip="Thomson Reuters Click-Thru"/>
    <hyperlink ref="J18" tooltip="Thomson Reuters Click-Thru"/>
    <hyperlink ref="R14" tooltip="Thomson Reuters Click-Thru"/>
    <hyperlink ref="M16" tooltip="Thomson Reuters Click-Thru"/>
    <hyperlink ref="I23" tooltip="Thomson Reuters Click-Thru"/>
    <hyperlink ref="M13" tooltip="Thomson Reuters Click-Thru"/>
    <hyperlink ref="Q15" tooltip="Thomson Reuters Click-Thru"/>
    <hyperlink ref="L17" tooltip="Thomson Reuters Click-Thru"/>
    <hyperlink ref="K20" tooltip="Thomson Reuters Click-Thru"/>
    <hyperlink ref="I13" tooltip="Thomson Reuters Click-Thru"/>
    <hyperlink ref="I14" tooltip="Thomson Reuters Click-Thru"/>
    <hyperlink ref="Q16" tooltip="Thomson Reuters Click-Thru"/>
    <hyperlink ref="M18" tooltip="Thomson Reuters Click-Thru"/>
    <hyperlink ref="N14" tooltip="Thomson Reuters Click-Thru"/>
    <hyperlink ref="Q13" tooltip="Thomson Reuters Click-Thru"/>
    <hyperlink ref="K15" tooltip="Thomson Reuters Click-Thru"/>
    <hyperlink ref="N13" tooltip="Thomson Reuters Click-Thru"/>
    <hyperlink ref="K16" tooltip="Thomson Reuters Click-Thru"/>
    <hyperlink ref="O18" tooltip="Thomson Reuters Click-Thru"/>
    <hyperlink ref="J20" tooltip="Thomson Reuters Click-Thru"/>
    <hyperlink ref="L14" tooltip="Thomson Reuters Click-Thru"/>
    <hyperlink ref="J17" tooltip="Thomson Reuters Click-Thru"/>
    <hyperlink ref="I20" tooltip="Thomson Reuters Click-Thru"/>
    <hyperlink ref="N18" tooltip="Thomson Reuters Click-Thru"/>
    <hyperlink ref="K21" tooltip="Thomson Reuters Click-Thru"/>
    <hyperlink ref="I16" tooltip="Thomson Reuters Click-Thru"/>
    <hyperlink ref="N16" tooltip="Thomson Reuters Click-Thru"/>
    <hyperlink ref="I15" tooltip="Thomson Reuters Click-Thru"/>
    <hyperlink ref="M19" tooltip="Thomson Reuters Click-Thru"/>
    <hyperlink ref="N15" tooltip="Thomson Reuters Click-Thru"/>
    <hyperlink ref="J13" tooltip="Thomson Reuters Click-Thru"/>
    <hyperlink ref="N17" tooltip="Thomson Reuters Click-Thru"/>
    <hyperlink ref="I19" tooltip="Thomson Reuters Click-Thru"/>
    <hyperlink ref="I18" tooltip="Thomson Reuters Click-Thru"/>
    <hyperlink ref="P14" tooltip="Thomson Reuters Click-Thru"/>
    <hyperlink ref="K19" tooltip="Thomson Reuters Click-Thru"/>
    <hyperlink ref="U13" tooltip="Thomson Reuters Click-Thru"/>
    <hyperlink ref="K18" tooltip="Thomson Reuters Click-Thru"/>
    <hyperlink ref="R15" tooltip="Thomson Reuters Click-Thru"/>
    <hyperlink ref="M17" tooltip="Thomson Reuters Click-Thru"/>
    <hyperlink ref="L20" tooltip="Thomson Reuters Click-Thru"/>
    <hyperlink ref="T14" tooltip="Thomson Reuters Click-Thru"/>
    <hyperlink ref="J14" tooltip="Thomson Reuters Click-Thru"/>
    <hyperlink ref="I21" tooltip="Thomson Reuters Click-Thru"/>
    <hyperlink ref="O14" tooltip="Thomson Reuters Click-Thru"/>
    <hyperlink ref="R13" tooltip="Thomson Reuters Click-Thru"/>
    <hyperlink ref="I22" tooltip="Thomson Reuters Click-Thru"/>
    <hyperlink ref="L15" tooltip="Thomson Reuters Click-Thru"/>
    <hyperlink ref="I17" tooltip="Thomson Reuters Click-Thru"/>
    <hyperlink ref="L16" tooltip="Thomson Reuters Click-Thru"/>
    <hyperlink ref="J22" tooltip="Thomson Reuters Click-Thru"/>
    <hyperlink ref="L13" tooltip="Thomson Reuters Click-Thru"/>
    <hyperlink ref="P15" tooltip="Thomson Reuters Click-Thru"/>
    <hyperlink ref="O13" tooltip="Thomson Reuters Click-Thru"/>
    <hyperlink ref="K17" tooltip="Thomson Reuters Click-Thru"/>
    <hyperlink ref="J19" tooltip="Thomson Reuters Click-Thru"/>
    <hyperlink ref="P16" tooltip="Thomson Reuters Click-Thru"/>
    <hyperlink ref="M14" tooltip="Thomson Reuters Click-Thru"/>
    <hyperlink ref="P13" tooltip="Thomson Reuters Click-Thru"/>
    <hyperlink ref="J15" tooltip="Thomson Reuters Click-Thru"/>
    <hyperlink ref="N19" tooltip="Thomson Reuters Click-Thru"/>
    <hyperlink ref="O15" tooltip="Thomson Reuters Click-Thru"/>
    <hyperlink ref="J16" tooltip="Thomson Reuters Click-Thru"/>
    <hyperlink ref="Q14" tooltip="Thomson Reuters Click-Thru"/>
    <hyperlink ref="S15" tooltip="Thomson Reuters Click-Thru"/>
    <hyperlink ref="K13" tooltip="Thomson Reuters Click-Thru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H46"/>
  <sheetViews>
    <sheetView topLeftCell="N1" workbookViewId="0">
      <selection activeCell="Q28" sqref="Q28"/>
    </sheetView>
  </sheetViews>
  <sheetFormatPr defaultRowHeight="13.5" outlineLevelRow="1" outlineLevelCol="1"/>
  <cols>
    <col min="1" max="1" width="22.42578125" style="1" bestFit="1" customWidth="1"/>
    <col min="2" max="4" width="9.140625" style="1" hidden="1" customWidth="1" outlineLevel="1"/>
    <col min="5" max="5" width="10" style="1" hidden="1" customWidth="1" outlineLevel="1" collapsed="1"/>
    <col min="6" max="8" width="10" style="1" hidden="1" customWidth="1" outlineLevel="1"/>
    <col min="9" max="9" width="11.28515625" style="1" hidden="1" customWidth="1" collapsed="1"/>
    <col min="10" max="13" width="11.28515625" style="1" hidden="1" customWidth="1" outlineLevel="1"/>
    <col min="14" max="14" width="7.5703125" style="1" bestFit="1" customWidth="1" collapsed="1"/>
    <col min="15" max="18" width="11.28515625" style="1" hidden="1" customWidth="1" outlineLevel="1"/>
    <col min="19" max="19" width="7.5703125" style="1" bestFit="1" customWidth="1" collapsed="1"/>
    <col min="20" max="22" width="11.28515625" style="1" hidden="1" customWidth="1" outlineLevel="1"/>
    <col min="23" max="23" width="6.5703125" style="1" hidden="1" customWidth="1" outlineLevel="1"/>
    <col min="24" max="24" width="7.5703125" style="1" bestFit="1" customWidth="1" collapsed="1"/>
    <col min="25" max="28" width="11.28515625" style="1" hidden="1" customWidth="1" outlineLevel="1"/>
    <col min="29" max="29" width="7.5703125" style="1" bestFit="1" customWidth="1" collapsed="1"/>
    <col min="30" max="33" width="11.28515625" style="1" customWidth="1" outlineLevel="1"/>
    <col min="34" max="16384" width="9.140625" style="1"/>
  </cols>
  <sheetData>
    <row r="1" spans="1:34">
      <c r="A1" s="1" t="s">
        <v>64</v>
      </c>
      <c r="B1" s="1" t="s">
        <v>1</v>
      </c>
      <c r="C1" s="1" t="s">
        <v>2</v>
      </c>
    </row>
    <row r="2" spans="1:34" s="6" customForma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3" t="s">
        <v>11</v>
      </c>
      <c r="J2" s="4" t="s">
        <v>12</v>
      </c>
      <c r="K2" s="5" t="s">
        <v>13</v>
      </c>
      <c r="L2" s="5" t="s">
        <v>14</v>
      </c>
      <c r="M2" s="5" t="s">
        <v>15</v>
      </c>
      <c r="N2" s="3" t="s">
        <v>16</v>
      </c>
      <c r="O2" s="4" t="s">
        <v>17</v>
      </c>
      <c r="P2" s="5" t="s">
        <v>18</v>
      </c>
      <c r="Q2" s="5" t="s">
        <v>19</v>
      </c>
      <c r="R2" s="5" t="s">
        <v>20</v>
      </c>
      <c r="S2" s="3" t="s">
        <v>21</v>
      </c>
      <c r="T2" s="4" t="s">
        <v>22</v>
      </c>
      <c r="U2" s="5" t="s">
        <v>23</v>
      </c>
      <c r="V2" s="5" t="s">
        <v>24</v>
      </c>
      <c r="W2" s="5" t="s">
        <v>25</v>
      </c>
      <c r="X2" s="3" t="s">
        <v>26</v>
      </c>
      <c r="Y2" s="4" t="s">
        <v>27</v>
      </c>
      <c r="Z2" s="5" t="s">
        <v>28</v>
      </c>
      <c r="AA2" s="5" t="s">
        <v>29</v>
      </c>
      <c r="AB2" s="5" t="s">
        <v>30</v>
      </c>
      <c r="AC2" s="3" t="s">
        <v>31</v>
      </c>
      <c r="AD2" s="4" t="s">
        <v>32</v>
      </c>
      <c r="AE2" s="5" t="s">
        <v>33</v>
      </c>
      <c r="AF2" s="5" t="s">
        <v>34</v>
      </c>
      <c r="AG2" s="5" t="s">
        <v>35</v>
      </c>
      <c r="AH2" s="3" t="s">
        <v>36</v>
      </c>
    </row>
    <row r="3" spans="1:34" s="11" customFormat="1">
      <c r="A3" s="7"/>
      <c r="B3" s="8">
        <v>39447</v>
      </c>
      <c r="C3" s="8">
        <v>39813</v>
      </c>
      <c r="D3" s="8">
        <v>40178</v>
      </c>
      <c r="E3" s="9">
        <v>40268</v>
      </c>
      <c r="F3" s="10">
        <v>40359</v>
      </c>
      <c r="G3" s="10">
        <v>40451</v>
      </c>
      <c r="H3" s="10">
        <v>40543</v>
      </c>
      <c r="I3" s="8">
        <v>40543</v>
      </c>
      <c r="J3" s="9">
        <v>40633</v>
      </c>
      <c r="K3" s="10">
        <v>40724</v>
      </c>
      <c r="L3" s="10" t="s">
        <v>37</v>
      </c>
      <c r="M3" s="10" t="s">
        <v>38</v>
      </c>
      <c r="N3" s="8">
        <v>40908</v>
      </c>
      <c r="O3" s="9" t="s">
        <v>39</v>
      </c>
      <c r="P3" s="10" t="s">
        <v>40</v>
      </c>
      <c r="Q3" s="10" t="s">
        <v>41</v>
      </c>
      <c r="R3" s="10" t="s">
        <v>42</v>
      </c>
      <c r="S3" s="8">
        <v>41274</v>
      </c>
      <c r="T3" s="9" t="s">
        <v>43</v>
      </c>
      <c r="U3" s="10" t="s">
        <v>44</v>
      </c>
      <c r="V3" s="10" t="s">
        <v>45</v>
      </c>
      <c r="W3" s="10" t="s">
        <v>46</v>
      </c>
      <c r="X3" s="8">
        <v>41639</v>
      </c>
      <c r="Y3" s="9">
        <v>41729</v>
      </c>
      <c r="Z3" s="10" t="s">
        <v>47</v>
      </c>
      <c r="AA3" s="10" t="s">
        <v>48</v>
      </c>
      <c r="AB3" s="10">
        <v>42004</v>
      </c>
      <c r="AC3" s="8">
        <v>42004</v>
      </c>
      <c r="AD3" s="9">
        <v>42094</v>
      </c>
      <c r="AE3" s="10" t="s">
        <v>49</v>
      </c>
      <c r="AF3" s="10" t="s">
        <v>50</v>
      </c>
      <c r="AG3" s="10">
        <v>42369</v>
      </c>
      <c r="AH3" s="8">
        <v>42369</v>
      </c>
    </row>
    <row r="4" spans="1:34" s="69" customFormat="1">
      <c r="A4" s="68" t="s">
        <v>51</v>
      </c>
      <c r="I4" s="70">
        <v>9181.6368000000002</v>
      </c>
      <c r="J4" s="70">
        <v>12488</v>
      </c>
      <c r="K4" s="70">
        <v>13800.74</v>
      </c>
      <c r="L4" s="70">
        <v>5947.1329999999998</v>
      </c>
      <c r="M4" s="70">
        <v>3835.9780999999998</v>
      </c>
      <c r="N4" s="70">
        <v>3835.9780999999998</v>
      </c>
      <c r="O4" s="70">
        <v>6375.3554999999997</v>
      </c>
      <c r="P4" s="70">
        <v>3801.9839000000002</v>
      </c>
      <c r="Q4" s="70">
        <v>3023.2829999999999</v>
      </c>
      <c r="R4" s="70">
        <v>5146.8130000000001</v>
      </c>
      <c r="S4" s="70">
        <v>5146.8130000000001</v>
      </c>
      <c r="T4" s="70">
        <v>10598.44</v>
      </c>
      <c r="U4" s="70">
        <v>11851.79</v>
      </c>
      <c r="V4" s="70">
        <v>18323.099999999999</v>
      </c>
      <c r="W4" s="70">
        <v>21945.5</v>
      </c>
      <c r="X4" s="70">
        <v>21945.5</v>
      </c>
      <c r="Y4" s="70">
        <v>21100.78</v>
      </c>
      <c r="Z4" s="70">
        <v>26476.09</v>
      </c>
      <c r="AA4" s="70">
        <v>27181.95</v>
      </c>
      <c r="AB4" s="70">
        <v>20638.650000000001</v>
      </c>
      <c r="AC4" s="70">
        <v>20638.650000000001</v>
      </c>
      <c r="AD4" s="70">
        <v>25260.04</v>
      </c>
      <c r="AE4" s="20"/>
      <c r="AF4" s="20"/>
      <c r="AG4" s="20"/>
      <c r="AH4" s="20"/>
    </row>
    <row r="5" spans="1:34" s="69" customFormat="1">
      <c r="A5" s="43" t="s">
        <v>74</v>
      </c>
      <c r="I5" s="70">
        <v>9125.4846149999994</v>
      </c>
      <c r="J5" s="70">
        <v>12380.9898648</v>
      </c>
      <c r="K5" s="70">
        <v>13659.5255125</v>
      </c>
      <c r="L5" s="70">
        <v>5816.0252743000001</v>
      </c>
      <c r="M5" s="70">
        <v>3440.7593797999998</v>
      </c>
      <c r="N5" s="70">
        <v>3440.7593797999998</v>
      </c>
      <c r="O5" s="70">
        <v>5981.9920751999998</v>
      </c>
      <c r="P5" s="70">
        <v>3389.9214809499999</v>
      </c>
      <c r="Q5" s="70">
        <v>2625.5436531999999</v>
      </c>
      <c r="R5" s="70">
        <v>4798.7380702999999</v>
      </c>
      <c r="S5" s="70">
        <v>4798.7380702999999</v>
      </c>
      <c r="T5" s="70">
        <v>10301.0624272</v>
      </c>
      <c r="U5" s="70">
        <v>11857.838414100001</v>
      </c>
      <c r="V5" s="70">
        <v>17688.117338</v>
      </c>
      <c r="W5" s="70">
        <v>21245.104189999998</v>
      </c>
      <c r="X5" s="70">
        <v>21245.104189999998</v>
      </c>
      <c r="Y5" s="70">
        <v>20332.554890200001</v>
      </c>
      <c r="Z5" s="70">
        <v>25661.738411999999</v>
      </c>
      <c r="AA5" s="70">
        <v>26415.142728399998</v>
      </c>
      <c r="AB5" s="70">
        <v>19930.159102400001</v>
      </c>
      <c r="AC5" s="70">
        <v>19930.159102400001</v>
      </c>
      <c r="AD5" s="70">
        <v>24702.339816799999</v>
      </c>
      <c r="AE5" s="20"/>
      <c r="AF5" s="20"/>
      <c r="AG5" s="20"/>
      <c r="AH5" s="20"/>
    </row>
    <row r="6" spans="1:34" s="69" customFormat="1">
      <c r="A6" s="68" t="s">
        <v>52</v>
      </c>
      <c r="I6" s="70">
        <v>188.578</v>
      </c>
      <c r="J6" s="70">
        <v>224.99299999999999</v>
      </c>
      <c r="K6" s="70">
        <v>293.762</v>
      </c>
      <c r="L6" s="70">
        <v>319.20100000000002</v>
      </c>
      <c r="M6" s="70">
        <v>386.73099999999999</v>
      </c>
      <c r="N6" s="111">
        <f>SUM(J6:M6)</f>
        <v>1224.6869999999999</v>
      </c>
      <c r="O6" s="70">
        <v>369.178</v>
      </c>
      <c r="P6" s="70">
        <v>419.50200000000001</v>
      </c>
      <c r="Q6" s="70">
        <v>451.34199999999998</v>
      </c>
      <c r="R6" s="70">
        <v>512.053</v>
      </c>
      <c r="S6" s="111">
        <f>SUM(O6:R6)</f>
        <v>1752.0749999999998</v>
      </c>
      <c r="T6" s="70">
        <v>535.79899999999998</v>
      </c>
      <c r="U6" s="70">
        <v>597.10199999999998</v>
      </c>
      <c r="V6" s="70">
        <v>628.05999999999995</v>
      </c>
      <c r="W6" s="70">
        <v>685.56299999999999</v>
      </c>
      <c r="X6" s="111">
        <f>SUM(T6:W6)</f>
        <v>2446.5239999999999</v>
      </c>
      <c r="Y6" s="70">
        <v>726.83299999999997</v>
      </c>
      <c r="Z6" s="70">
        <v>798.53700000000003</v>
      </c>
      <c r="AA6" s="70">
        <v>829.18700000000001</v>
      </c>
      <c r="AB6" s="70">
        <v>829.88900000000001</v>
      </c>
      <c r="AC6" s="111">
        <f>SUM(Y6:AB6)</f>
        <v>3184.4459999999999</v>
      </c>
      <c r="AD6" s="70">
        <v>883.32600000000002</v>
      </c>
      <c r="AE6" s="20"/>
      <c r="AF6" s="20"/>
      <c r="AG6" s="20"/>
      <c r="AH6" s="20"/>
    </row>
    <row r="7" spans="1:34" s="69" customFormat="1">
      <c r="A7" s="68" t="s">
        <v>53</v>
      </c>
      <c r="E7" s="70"/>
      <c r="F7" s="70"/>
      <c r="G7" s="70"/>
      <c r="H7" s="70"/>
      <c r="I7" s="70">
        <v>2162.625</v>
      </c>
      <c r="J7" s="70">
        <v>718.553</v>
      </c>
      <c r="K7" s="70">
        <v>788.61</v>
      </c>
      <c r="L7" s="70">
        <v>821.83900000000006</v>
      </c>
      <c r="M7" s="70">
        <v>875.57500000000005</v>
      </c>
      <c r="N7" s="70">
        <v>3204.5770000000002</v>
      </c>
      <c r="O7" s="70">
        <v>869.79100000000005</v>
      </c>
      <c r="P7" s="70">
        <v>889.16300000000001</v>
      </c>
      <c r="Q7" s="70">
        <v>905.08900000000006</v>
      </c>
      <c r="R7" s="70">
        <v>945.23900000000003</v>
      </c>
      <c r="S7" s="70">
        <v>3609.2820000000002</v>
      </c>
      <c r="T7" s="70">
        <v>1023.961</v>
      </c>
      <c r="U7" s="70">
        <v>1069.3720000000001</v>
      </c>
      <c r="V7" s="70">
        <v>1105.999</v>
      </c>
      <c r="W7" s="70">
        <v>1175.23</v>
      </c>
      <c r="X7" s="70">
        <v>4374.5619999999999</v>
      </c>
      <c r="Y7" s="70">
        <v>1270.0889999999999</v>
      </c>
      <c r="Z7" s="70">
        <v>1340.4069999999999</v>
      </c>
      <c r="AA7" s="70">
        <v>1409.432</v>
      </c>
      <c r="AB7" s="70">
        <v>1484.7280000000001</v>
      </c>
      <c r="AC7" s="70">
        <v>5504.6559999999999</v>
      </c>
      <c r="AD7" s="70">
        <v>1573.1289999999999</v>
      </c>
      <c r="AE7" s="20"/>
      <c r="AF7" s="20"/>
      <c r="AG7" s="20"/>
      <c r="AH7" s="20"/>
    </row>
    <row r="8" spans="1:34" s="69" customFormat="1">
      <c r="A8" s="68" t="s">
        <v>54</v>
      </c>
      <c r="E8" s="70"/>
      <c r="F8" s="70"/>
      <c r="G8" s="70"/>
      <c r="H8" s="70"/>
      <c r="I8" s="70">
        <v>160.85300000000001</v>
      </c>
      <c r="J8" s="70">
        <v>60.232999999999997</v>
      </c>
      <c r="K8" s="70">
        <v>68.213999999999999</v>
      </c>
      <c r="L8" s="70">
        <v>62.46</v>
      </c>
      <c r="M8" s="70">
        <v>23.696000000000002</v>
      </c>
      <c r="N8" s="111">
        <f>SUM(J8:M8)</f>
        <v>214.60300000000001</v>
      </c>
      <c r="O8" s="70">
        <v>23.696000000000002</v>
      </c>
      <c r="P8" s="70">
        <v>23.696000000000002</v>
      </c>
      <c r="Q8" s="70">
        <v>23.696000000000002</v>
      </c>
      <c r="R8" s="70">
        <v>23.696000000000002</v>
      </c>
      <c r="S8" s="111">
        <f>SUM(O8:R8)</f>
        <v>94.784000000000006</v>
      </c>
      <c r="T8" s="70">
        <v>2.6890000000000001</v>
      </c>
      <c r="U8" s="70">
        <v>29.471</v>
      </c>
      <c r="V8" s="70">
        <v>31.821999999999999</v>
      </c>
      <c r="W8" s="70">
        <v>48.420999999999999</v>
      </c>
      <c r="X8" s="111">
        <f>SUM(T8:W8)</f>
        <v>112.40299999999999</v>
      </c>
      <c r="Y8" s="70">
        <v>53.115000000000002</v>
      </c>
      <c r="Z8" s="70">
        <v>71.018000000000001</v>
      </c>
      <c r="AA8" s="70">
        <v>59.295000000000002</v>
      </c>
      <c r="AB8" s="70">
        <v>83.370999999999995</v>
      </c>
      <c r="AC8" s="111">
        <f>SUM(Y8:AB8)</f>
        <v>266.79899999999998</v>
      </c>
      <c r="AD8" s="70">
        <v>23.696000000000002</v>
      </c>
      <c r="AE8" s="20"/>
      <c r="AF8" s="20"/>
      <c r="AG8" s="20"/>
      <c r="AH8" s="20"/>
    </row>
    <row r="9" spans="1:34" s="69" customFormat="1" hidden="1" outlineLevel="1">
      <c r="A9" s="68" t="s">
        <v>55</v>
      </c>
      <c r="E9" s="70"/>
      <c r="F9" s="70"/>
      <c r="G9" s="70"/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70"/>
      <c r="AD9" s="70"/>
      <c r="AE9" s="20"/>
      <c r="AF9" s="20"/>
      <c r="AG9" s="20"/>
      <c r="AH9" s="20"/>
    </row>
    <row r="10" spans="1:34" s="69" customFormat="1" collapsed="1">
      <c r="A10" s="68" t="s">
        <v>57</v>
      </c>
      <c r="E10" s="71"/>
      <c r="F10" s="71"/>
      <c r="G10" s="71"/>
      <c r="H10" s="71"/>
      <c r="I10" s="72"/>
      <c r="J10" s="72">
        <v>0</v>
      </c>
      <c r="K10" s="72">
        <v>0</v>
      </c>
      <c r="L10" s="72">
        <v>21.448</v>
      </c>
      <c r="M10" s="72">
        <v>21.670999999999999</v>
      </c>
      <c r="N10" s="72">
        <v>21.670999999999999</v>
      </c>
      <c r="O10" s="72">
        <v>23.41</v>
      </c>
      <c r="P10" s="72">
        <v>23.937999999999999</v>
      </c>
      <c r="Q10" s="72">
        <v>25.100999999999999</v>
      </c>
      <c r="R10" s="72">
        <v>27.146000000000001</v>
      </c>
      <c r="S10" s="72">
        <v>27.146000000000001</v>
      </c>
      <c r="T10" s="72">
        <v>29.173999999999999</v>
      </c>
      <c r="U10" s="72">
        <v>29.806999999999999</v>
      </c>
      <c r="V10" s="72">
        <v>31.091999999999999</v>
      </c>
      <c r="W10" s="72">
        <v>33.42</v>
      </c>
      <c r="X10" s="72">
        <v>33.42</v>
      </c>
      <c r="Y10" s="72">
        <v>35.673999999999999</v>
      </c>
      <c r="Z10" s="72">
        <v>36.244</v>
      </c>
      <c r="AA10" s="72">
        <v>37.219000000000001</v>
      </c>
      <c r="AB10" s="72">
        <v>39.113999999999997</v>
      </c>
      <c r="AC10" s="72">
        <v>39.113999999999997</v>
      </c>
      <c r="AD10" s="72">
        <v>41.396999999999998</v>
      </c>
      <c r="AE10" s="20"/>
      <c r="AF10" s="20"/>
      <c r="AG10" s="20"/>
      <c r="AH10" s="20"/>
    </row>
    <row r="11" spans="1:34" s="69" customFormat="1">
      <c r="A11" s="68"/>
      <c r="E11" s="71"/>
      <c r="F11" s="71"/>
      <c r="G11" s="71"/>
      <c r="H11" s="71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4"/>
      <c r="Z11" s="74"/>
      <c r="AA11" s="74"/>
      <c r="AB11" s="74"/>
      <c r="AC11" s="74"/>
      <c r="AD11" s="74"/>
      <c r="AE11" s="20"/>
      <c r="AF11" s="20"/>
      <c r="AG11" s="20"/>
      <c r="AH11" s="20"/>
    </row>
    <row r="12" spans="1:34" s="69" customFormat="1">
      <c r="A12" s="68" t="s">
        <v>58</v>
      </c>
      <c r="B12" s="69" t="str">
        <f t="shared" ref="B12:AB12" si="0">IFERROR(B4/B10,"")</f>
        <v/>
      </c>
      <c r="C12" s="69" t="str">
        <f t="shared" si="0"/>
        <v/>
      </c>
      <c r="D12" s="69" t="str">
        <f t="shared" si="0"/>
        <v/>
      </c>
      <c r="E12" s="70" t="str">
        <f t="shared" si="0"/>
        <v/>
      </c>
      <c r="F12" s="70" t="str">
        <f t="shared" si="0"/>
        <v/>
      </c>
      <c r="G12" s="70" t="str">
        <f t="shared" si="0"/>
        <v/>
      </c>
      <c r="H12" s="70" t="str">
        <f t="shared" si="0"/>
        <v/>
      </c>
      <c r="I12" s="70" t="str">
        <f t="shared" si="0"/>
        <v/>
      </c>
      <c r="J12" s="70" t="str">
        <f t="shared" si="0"/>
        <v/>
      </c>
      <c r="K12" s="70" t="str">
        <f t="shared" si="0"/>
        <v/>
      </c>
      <c r="L12" s="70">
        <f t="shared" si="0"/>
        <v>277.28147146587094</v>
      </c>
      <c r="M12" s="70">
        <f t="shared" si="0"/>
        <v>177.00974112869733</v>
      </c>
      <c r="N12" s="70">
        <f t="shared" si="0"/>
        <v>177.00974112869733</v>
      </c>
      <c r="O12" s="70">
        <f t="shared" si="0"/>
        <v>272.33470739000427</v>
      </c>
      <c r="P12" s="70">
        <f t="shared" si="0"/>
        <v>158.82629710084387</v>
      </c>
      <c r="Q12" s="70">
        <f t="shared" si="0"/>
        <v>120.4447233177961</v>
      </c>
      <c r="R12" s="70">
        <f t="shared" si="0"/>
        <v>189.59747292418771</v>
      </c>
      <c r="S12" s="70">
        <f t="shared" si="0"/>
        <v>189.59747292418771</v>
      </c>
      <c r="T12" s="70">
        <f t="shared" si="0"/>
        <v>363.28374580105577</v>
      </c>
      <c r="U12" s="70">
        <f t="shared" si="0"/>
        <v>397.61767370080861</v>
      </c>
      <c r="V12" s="70">
        <f t="shared" si="0"/>
        <v>589.3187958317252</v>
      </c>
      <c r="W12" s="70">
        <f t="shared" si="0"/>
        <v>656.65769000598436</v>
      </c>
      <c r="X12" s="70">
        <f t="shared" si="0"/>
        <v>656.65769000598436</v>
      </c>
      <c r="Y12" s="70">
        <f t="shared" si="0"/>
        <v>591.48903963671023</v>
      </c>
      <c r="Z12" s="70">
        <f t="shared" si="0"/>
        <v>730.4958062024059</v>
      </c>
      <c r="AA12" s="70">
        <f>IFERROR(AA4/AA10,"")</f>
        <v>730.32456541013994</v>
      </c>
      <c r="AB12" s="70">
        <f t="shared" si="0"/>
        <v>527.65378125479378</v>
      </c>
      <c r="AC12" s="70">
        <f>IFERROR(AC4/AC10,"")</f>
        <v>527.65378125479378</v>
      </c>
      <c r="AD12" s="70">
        <f t="shared" ref="AD12" si="1">IFERROR(AD4/AD10,"")</f>
        <v>610.19011039447309</v>
      </c>
      <c r="AE12" s="20"/>
      <c r="AF12" s="20"/>
      <c r="AG12" s="20"/>
      <c r="AH12" s="20"/>
    </row>
    <row r="13" spans="1:34">
      <c r="E13" s="20"/>
      <c r="F13" s="20"/>
      <c r="G13" s="20"/>
      <c r="H13" s="20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39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</row>
    <row r="14" spans="1:34" s="106" customFormat="1">
      <c r="A14" s="106" t="s">
        <v>87</v>
      </c>
      <c r="I14" s="110"/>
      <c r="J14" s="110"/>
      <c r="K14" s="110"/>
      <c r="L14" s="110"/>
      <c r="M14" s="110"/>
      <c r="N14" s="110">
        <f>N6/N7</f>
        <v>0.38216806773561685</v>
      </c>
      <c r="O14" s="110">
        <f t="shared" ref="O14:AD14" si="2">O6/O7</f>
        <v>0.42444449298739578</v>
      </c>
      <c r="P14" s="110">
        <f t="shared" si="2"/>
        <v>0.47179426044493528</v>
      </c>
      <c r="Q14" s="110">
        <f t="shared" si="2"/>
        <v>0.49867140137599725</v>
      </c>
      <c r="R14" s="110">
        <f t="shared" si="2"/>
        <v>0.54171802052179396</v>
      </c>
      <c r="S14" s="110">
        <f t="shared" si="2"/>
        <v>0.48543588447785452</v>
      </c>
      <c r="T14" s="110">
        <f t="shared" si="2"/>
        <v>0.5232611398285677</v>
      </c>
      <c r="U14" s="106">
        <f t="shared" si="2"/>
        <v>0.5583669667805029</v>
      </c>
      <c r="V14" s="106">
        <f t="shared" si="2"/>
        <v>0.56786669789032351</v>
      </c>
      <c r="W14" s="106">
        <f t="shared" si="2"/>
        <v>0.58334368591679919</v>
      </c>
      <c r="X14" s="106">
        <f t="shared" si="2"/>
        <v>0.55926147577746066</v>
      </c>
      <c r="Y14" s="106">
        <f t="shared" si="2"/>
        <v>0.57226934490417602</v>
      </c>
      <c r="Z14" s="106">
        <f t="shared" si="2"/>
        <v>0.59574218875311757</v>
      </c>
      <c r="AA14" s="106">
        <f t="shared" si="2"/>
        <v>0.5883128806497937</v>
      </c>
      <c r="AB14" s="106">
        <f t="shared" si="2"/>
        <v>0.55895019155023684</v>
      </c>
      <c r="AC14" s="106">
        <f t="shared" si="2"/>
        <v>0.57850045488764423</v>
      </c>
      <c r="AD14" s="106">
        <f t="shared" si="2"/>
        <v>0.56150894173332266</v>
      </c>
    </row>
    <row r="15" spans="1:34" s="106" customFormat="1">
      <c r="A15" s="106" t="s">
        <v>89</v>
      </c>
      <c r="I15" s="110"/>
      <c r="J15" s="110"/>
      <c r="K15" s="110"/>
      <c r="L15" s="110"/>
      <c r="M15" s="110"/>
      <c r="N15" s="110">
        <f>N8/N7</f>
        <v>6.6967652829062932E-2</v>
      </c>
      <c r="O15" s="110">
        <f t="shared" ref="O15:AD15" si="3">O8/O7</f>
        <v>2.7243326270333906E-2</v>
      </c>
      <c r="P15" s="110">
        <f t="shared" si="3"/>
        <v>2.6649781873514758E-2</v>
      </c>
      <c r="Q15" s="110">
        <f t="shared" si="3"/>
        <v>2.6180850722967577E-2</v>
      </c>
      <c r="R15" s="110">
        <f t="shared" si="3"/>
        <v>2.5068792125589403E-2</v>
      </c>
      <c r="S15" s="110">
        <f t="shared" si="3"/>
        <v>2.626117881617452E-2</v>
      </c>
      <c r="T15" s="106">
        <f t="shared" si="3"/>
        <v>2.6260765790884614E-3</v>
      </c>
      <c r="U15" s="106">
        <f t="shared" si="3"/>
        <v>2.7559165566332387E-2</v>
      </c>
      <c r="V15" s="106">
        <f t="shared" si="3"/>
        <v>2.8772177913361584E-2</v>
      </c>
      <c r="W15" s="106">
        <f t="shared" si="3"/>
        <v>4.1201296767441269E-2</v>
      </c>
      <c r="X15" s="106">
        <f t="shared" si="3"/>
        <v>2.5694686690918997E-2</v>
      </c>
      <c r="Y15" s="106">
        <f t="shared" si="3"/>
        <v>4.1819903959486308E-2</v>
      </c>
      <c r="Z15" s="106">
        <f t="shared" si="3"/>
        <v>5.2982415042595273E-2</v>
      </c>
      <c r="AA15" s="106">
        <f t="shared" si="3"/>
        <v>4.2070138892830587E-2</v>
      </c>
      <c r="AB15" s="106">
        <f t="shared" si="3"/>
        <v>5.6152372690486063E-2</v>
      </c>
      <c r="AC15" s="106">
        <f t="shared" si="3"/>
        <v>4.8467878828395448E-2</v>
      </c>
      <c r="AD15" s="106">
        <f t="shared" si="3"/>
        <v>1.5062973220886528E-2</v>
      </c>
    </row>
    <row r="16" spans="1:34">
      <c r="E16" s="20"/>
      <c r="F16" s="20"/>
      <c r="G16" s="20"/>
      <c r="H16" s="20"/>
      <c r="I16" s="75"/>
      <c r="J16" s="75"/>
      <c r="K16" s="75"/>
      <c r="L16" s="75"/>
      <c r="M16" s="75"/>
      <c r="N16" s="75"/>
      <c r="O16" s="75"/>
      <c r="P16" s="75"/>
      <c r="Q16" s="75"/>
      <c r="R16" s="39"/>
      <c r="S16" s="39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5:34">
      <c r="E17" s="20"/>
      <c r="F17" s="20"/>
      <c r="G17" s="20"/>
      <c r="H17" s="20"/>
      <c r="I17" s="75"/>
      <c r="J17" s="75"/>
      <c r="K17" s="75"/>
      <c r="L17" s="75"/>
      <c r="M17" s="75"/>
      <c r="N17" s="75"/>
      <c r="O17" s="75"/>
      <c r="P17" s="75"/>
      <c r="Q17" s="39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5:34">
      <c r="E18" s="20"/>
      <c r="I18" s="75"/>
      <c r="J18" s="75"/>
      <c r="K18" s="75"/>
      <c r="L18" s="75"/>
      <c r="M18" s="75"/>
      <c r="N18" s="75"/>
      <c r="O18" s="75"/>
      <c r="P18" s="39"/>
      <c r="AE18" s="20"/>
      <c r="AF18" s="20"/>
      <c r="AG18" s="20"/>
      <c r="AH18" s="20"/>
    </row>
    <row r="19" spans="5:34">
      <c r="E19" s="20"/>
      <c r="I19" s="75"/>
      <c r="J19" s="75"/>
      <c r="K19" s="75"/>
      <c r="L19" s="75"/>
      <c r="M19" s="75"/>
      <c r="N19" s="75"/>
      <c r="O19" s="39"/>
      <c r="AE19" s="20"/>
      <c r="AF19" s="20"/>
      <c r="AG19" s="20"/>
      <c r="AH19" s="20"/>
    </row>
    <row r="20" spans="5:34">
      <c r="E20" s="20"/>
      <c r="I20" s="75"/>
      <c r="J20" s="75"/>
      <c r="K20" s="75"/>
      <c r="L20" s="75"/>
      <c r="M20" s="39"/>
      <c r="N20" s="39"/>
      <c r="AE20" s="20"/>
      <c r="AF20" s="20"/>
      <c r="AG20" s="20"/>
      <c r="AH20" s="20"/>
    </row>
    <row r="21" spans="5:34">
      <c r="E21" s="20"/>
      <c r="I21" s="75"/>
      <c r="J21" s="75"/>
      <c r="K21" s="75"/>
      <c r="L21" s="39"/>
      <c r="AE21" s="20"/>
      <c r="AF21" s="20"/>
      <c r="AG21" s="20"/>
      <c r="AH21" s="20"/>
    </row>
    <row r="22" spans="5:34">
      <c r="E22" s="20"/>
      <c r="I22" s="75"/>
      <c r="J22" s="75"/>
      <c r="K22" s="39"/>
      <c r="AE22" s="20"/>
      <c r="AF22" s="20"/>
      <c r="AG22" s="20"/>
      <c r="AH22" s="20"/>
    </row>
    <row r="23" spans="5:34">
      <c r="E23" s="20"/>
      <c r="I23" s="75"/>
      <c r="J23" s="39"/>
      <c r="AE23" s="20"/>
      <c r="AF23" s="20"/>
      <c r="AG23" s="20"/>
      <c r="AH23" s="20"/>
    </row>
    <row r="24" spans="5:34">
      <c r="E24" s="20"/>
      <c r="I24" s="39"/>
      <c r="AE24" s="20"/>
      <c r="AF24" s="20"/>
      <c r="AG24" s="20"/>
      <c r="AH24" s="20"/>
    </row>
    <row r="25" spans="5:34">
      <c r="E25" s="20"/>
      <c r="AE25" s="20"/>
      <c r="AF25" s="20"/>
      <c r="AG25" s="20"/>
      <c r="AH25" s="20"/>
    </row>
    <row r="26" spans="5:34">
      <c r="E26" s="20"/>
      <c r="AE26" s="20"/>
      <c r="AF26" s="20"/>
      <c r="AG26" s="20"/>
      <c r="AH26" s="20"/>
    </row>
    <row r="27" spans="5:34">
      <c r="AE27" s="20"/>
      <c r="AF27" s="20"/>
      <c r="AG27" s="20"/>
      <c r="AH27" s="20"/>
    </row>
    <row r="28" spans="5:34">
      <c r="AE28" s="20"/>
      <c r="AF28" s="20"/>
      <c r="AG28" s="20"/>
      <c r="AH28" s="20"/>
    </row>
    <row r="29" spans="5:34">
      <c r="AE29" s="20"/>
      <c r="AF29" s="20"/>
      <c r="AG29" s="20"/>
      <c r="AH29" s="20"/>
    </row>
    <row r="30" spans="5:34">
      <c r="AE30" s="20"/>
      <c r="AF30" s="20"/>
      <c r="AG30" s="20"/>
      <c r="AH30" s="20"/>
    </row>
    <row r="31" spans="5:34">
      <c r="AE31" s="20"/>
      <c r="AF31" s="20"/>
      <c r="AG31" s="20"/>
      <c r="AH31" s="20"/>
    </row>
    <row r="32" spans="5:34">
      <c r="AE32" s="20"/>
      <c r="AF32" s="20"/>
      <c r="AG32" s="20"/>
      <c r="AH32" s="20"/>
    </row>
    <row r="33" spans="31:34">
      <c r="AE33" s="20"/>
      <c r="AF33" s="20"/>
      <c r="AG33" s="20"/>
      <c r="AH33" s="20"/>
    </row>
    <row r="34" spans="31:34">
      <c r="AE34" s="20"/>
      <c r="AF34" s="20"/>
      <c r="AG34" s="20"/>
      <c r="AH34" s="20"/>
    </row>
    <row r="35" spans="31:34">
      <c r="AE35" s="20"/>
      <c r="AF35" s="20"/>
      <c r="AG35" s="20"/>
      <c r="AH35" s="20"/>
    </row>
    <row r="36" spans="31:34">
      <c r="AE36" s="20"/>
      <c r="AF36" s="20"/>
      <c r="AG36" s="20"/>
      <c r="AH36" s="20"/>
    </row>
    <row r="37" spans="31:34">
      <c r="AE37" s="20"/>
      <c r="AF37" s="20"/>
      <c r="AG37" s="20"/>
      <c r="AH37" s="20"/>
    </row>
    <row r="38" spans="31:34">
      <c r="AE38" s="20"/>
      <c r="AF38" s="20"/>
      <c r="AG38" s="20"/>
      <c r="AH38" s="20"/>
    </row>
    <row r="39" spans="31:34">
      <c r="AE39" s="20"/>
      <c r="AF39" s="20"/>
      <c r="AG39" s="20"/>
      <c r="AH39" s="20"/>
    </row>
    <row r="40" spans="31:34">
      <c r="AE40" s="20"/>
      <c r="AF40" s="20"/>
      <c r="AG40" s="20"/>
      <c r="AH40" s="20"/>
    </row>
    <row r="41" spans="31:34">
      <c r="AE41" s="20"/>
      <c r="AF41" s="20"/>
      <c r="AG41" s="20"/>
      <c r="AH41" s="20"/>
    </row>
    <row r="42" spans="31:34">
      <c r="AE42" s="20"/>
      <c r="AF42" s="20"/>
      <c r="AG42" s="20"/>
      <c r="AH42" s="20"/>
    </row>
    <row r="43" spans="31:34">
      <c r="AE43" s="20"/>
      <c r="AF43" s="20"/>
      <c r="AG43" s="20"/>
      <c r="AH43" s="20"/>
    </row>
    <row r="44" spans="31:34">
      <c r="AE44" s="20"/>
      <c r="AF44" s="20"/>
      <c r="AG44" s="20"/>
      <c r="AH44" s="20"/>
    </row>
    <row r="45" spans="31:34">
      <c r="AE45" s="20"/>
      <c r="AF45" s="20"/>
      <c r="AG45" s="20"/>
      <c r="AH45" s="20"/>
    </row>
    <row r="46" spans="31:34">
      <c r="AE46" s="20"/>
      <c r="AF46" s="20"/>
      <c r="AG46" s="20"/>
      <c r="AH46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L36"/>
  <sheetViews>
    <sheetView workbookViewId="0">
      <selection activeCell="AI24" sqref="AI24"/>
    </sheetView>
  </sheetViews>
  <sheetFormatPr defaultRowHeight="13.5" outlineLevelRow="1" outlineLevelCol="1"/>
  <cols>
    <col min="1" max="1" width="21.5703125" style="1" bestFit="1" customWidth="1"/>
    <col min="2" max="4" width="9.140625" style="1" hidden="1" customWidth="1" outlineLevel="1"/>
    <col min="5" max="5" width="10" style="1" hidden="1" customWidth="1" outlineLevel="1" collapsed="1"/>
    <col min="6" max="8" width="10" style="1" hidden="1" customWidth="1" outlineLevel="1"/>
    <col min="9" max="9" width="11.5703125" style="1" hidden="1" customWidth="1" collapsed="1"/>
    <col min="10" max="13" width="11.5703125" style="1" hidden="1" customWidth="1" outlineLevel="1"/>
    <col min="14" max="14" width="7" style="1" bestFit="1" customWidth="1" collapsed="1"/>
    <col min="15" max="18" width="11.5703125" style="1" hidden="1" customWidth="1" outlineLevel="1"/>
    <col min="19" max="19" width="7" style="1" bestFit="1" customWidth="1" collapsed="1"/>
    <col min="20" max="23" width="11.5703125" style="1" hidden="1" customWidth="1" outlineLevel="1"/>
    <col min="24" max="24" width="7" style="1" bestFit="1" customWidth="1" collapsed="1"/>
    <col min="25" max="28" width="11.5703125" style="1" hidden="1" customWidth="1" outlineLevel="1"/>
    <col min="29" max="29" width="7" style="1" bestFit="1" customWidth="1" collapsed="1"/>
    <col min="30" max="33" width="11.5703125" style="1" customWidth="1" outlineLevel="1"/>
    <col min="34" max="34" width="12.7109375" style="1" bestFit="1" customWidth="1"/>
    <col min="35" max="16384" width="9.140625" style="1"/>
  </cols>
  <sheetData>
    <row r="1" spans="1:38">
      <c r="A1" s="1" t="s">
        <v>71</v>
      </c>
      <c r="B1" s="1" t="s">
        <v>1</v>
      </c>
      <c r="C1" s="1" t="s">
        <v>2</v>
      </c>
    </row>
    <row r="2" spans="1:38" s="6" customForma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3" t="s">
        <v>11</v>
      </c>
      <c r="J2" s="4" t="s">
        <v>12</v>
      </c>
      <c r="K2" s="5" t="s">
        <v>13</v>
      </c>
      <c r="L2" s="5" t="s">
        <v>14</v>
      </c>
      <c r="M2" s="5" t="s">
        <v>15</v>
      </c>
      <c r="N2" s="3" t="s">
        <v>16</v>
      </c>
      <c r="O2" s="4" t="s">
        <v>17</v>
      </c>
      <c r="P2" s="5" t="s">
        <v>18</v>
      </c>
      <c r="Q2" s="5" t="s">
        <v>19</v>
      </c>
      <c r="R2" s="5" t="s">
        <v>20</v>
      </c>
      <c r="S2" s="3" t="s">
        <v>21</v>
      </c>
      <c r="T2" s="4" t="s">
        <v>22</v>
      </c>
      <c r="U2" s="5" t="s">
        <v>23</v>
      </c>
      <c r="V2" s="5" t="s">
        <v>24</v>
      </c>
      <c r="W2" s="5" t="s">
        <v>25</v>
      </c>
      <c r="X2" s="3" t="s">
        <v>26</v>
      </c>
      <c r="Y2" s="4" t="s">
        <v>27</v>
      </c>
      <c r="Z2" s="5" t="s">
        <v>28</v>
      </c>
      <c r="AA2" s="5" t="s">
        <v>29</v>
      </c>
      <c r="AB2" s="5" t="s">
        <v>30</v>
      </c>
      <c r="AC2" s="3" t="s">
        <v>31</v>
      </c>
      <c r="AD2" s="4" t="s">
        <v>32</v>
      </c>
      <c r="AE2" s="5" t="s">
        <v>33</v>
      </c>
      <c r="AF2" s="5" t="s">
        <v>34</v>
      </c>
      <c r="AG2" s="5" t="s">
        <v>35</v>
      </c>
      <c r="AH2" s="3" t="s">
        <v>36</v>
      </c>
    </row>
    <row r="3" spans="1:38" s="6" customFormat="1">
      <c r="A3" s="77"/>
      <c r="B3" s="78">
        <v>39447</v>
      </c>
      <c r="C3" s="78">
        <v>39813</v>
      </c>
      <c r="D3" s="78">
        <v>40178</v>
      </c>
      <c r="E3" s="79">
        <v>40268</v>
      </c>
      <c r="F3" s="80">
        <v>40359</v>
      </c>
      <c r="G3" s="80">
        <v>40451</v>
      </c>
      <c r="H3" s="80">
        <v>40543</v>
      </c>
      <c r="I3" s="78">
        <v>40543</v>
      </c>
      <c r="J3" s="79" t="s">
        <v>60</v>
      </c>
      <c r="K3" s="80" t="s">
        <v>61</v>
      </c>
      <c r="L3" s="80" t="s">
        <v>37</v>
      </c>
      <c r="M3" s="80" t="s">
        <v>38</v>
      </c>
      <c r="N3" s="78">
        <v>40908</v>
      </c>
      <c r="O3" s="79" t="s">
        <v>39</v>
      </c>
      <c r="P3" s="80" t="s">
        <v>40</v>
      </c>
      <c r="Q3" s="80" t="s">
        <v>41</v>
      </c>
      <c r="R3" s="80" t="s">
        <v>42</v>
      </c>
      <c r="S3" s="78">
        <v>41274</v>
      </c>
      <c r="T3" s="79" t="s">
        <v>43</v>
      </c>
      <c r="U3" s="80" t="s">
        <v>44</v>
      </c>
      <c r="V3" s="80" t="s">
        <v>45</v>
      </c>
      <c r="W3" s="80" t="s">
        <v>46</v>
      </c>
      <c r="X3" s="78">
        <v>41639</v>
      </c>
      <c r="Y3" s="79">
        <v>41729</v>
      </c>
      <c r="Z3" s="80" t="s">
        <v>47</v>
      </c>
      <c r="AA3" s="80" t="s">
        <v>48</v>
      </c>
      <c r="AB3" s="80">
        <v>42004</v>
      </c>
      <c r="AC3" s="78">
        <v>42004</v>
      </c>
      <c r="AD3" s="79">
        <v>42094</v>
      </c>
      <c r="AE3" s="80" t="s">
        <v>49</v>
      </c>
      <c r="AF3" s="80" t="s">
        <v>50</v>
      </c>
      <c r="AG3" s="80">
        <v>42369</v>
      </c>
      <c r="AH3" s="78">
        <v>42369</v>
      </c>
    </row>
    <row r="4" spans="1:38" s="44" customFormat="1">
      <c r="A4" s="43" t="s">
        <v>51</v>
      </c>
      <c r="E4" s="45"/>
      <c r="F4" s="45"/>
      <c r="G4" s="45"/>
      <c r="H4" s="45"/>
      <c r="I4" s="45"/>
      <c r="J4" s="45"/>
      <c r="K4" s="45"/>
      <c r="L4" s="45"/>
      <c r="M4" s="45">
        <v>6580.8130000000001</v>
      </c>
      <c r="N4" s="45">
        <v>6580.8130000000001</v>
      </c>
      <c r="O4" s="45">
        <v>9556.1406999999999</v>
      </c>
      <c r="P4" s="45">
        <v>4061.8226</v>
      </c>
      <c r="Q4" s="45">
        <v>2153.5542</v>
      </c>
      <c r="R4" s="45">
        <v>1874.2550000000001</v>
      </c>
      <c r="S4" s="45">
        <v>1874.2550000000001</v>
      </c>
      <c r="T4" s="45">
        <v>2681.8562999999999</v>
      </c>
      <c r="U4" s="45">
        <v>2206.9852000000001</v>
      </c>
      <c r="V4" s="45">
        <v>2952.7489999999998</v>
      </c>
      <c r="W4" s="45">
        <v>3099.098</v>
      </c>
      <c r="X4" s="45">
        <v>3099.098</v>
      </c>
      <c r="Y4" s="45">
        <v>3770.6010000000001</v>
      </c>
      <c r="Z4" s="45">
        <v>2849.65</v>
      </c>
      <c r="AA4" s="45">
        <v>2418.8200000000002</v>
      </c>
      <c r="AB4" s="45">
        <v>2419.4560000000001</v>
      </c>
      <c r="AC4" s="45">
        <v>2419.4560000000001</v>
      </c>
      <c r="AD4" s="45">
        <v>2618.2732000000001</v>
      </c>
      <c r="AE4" s="45"/>
      <c r="AF4" s="45"/>
      <c r="AG4" s="45"/>
      <c r="AH4" s="45"/>
    </row>
    <row r="5" spans="1:38" s="44" customFormat="1">
      <c r="A5" s="43" t="s">
        <v>74</v>
      </c>
      <c r="E5" s="45"/>
      <c r="F5" s="45"/>
      <c r="G5" s="45"/>
      <c r="H5" s="45"/>
      <c r="I5" s="45"/>
      <c r="J5" s="45"/>
      <c r="K5" s="45"/>
      <c r="L5" s="45"/>
      <c r="M5" s="45">
        <v>9556.1406999999999</v>
      </c>
      <c r="N5" s="45">
        <v>4982.6727199999996</v>
      </c>
      <c r="O5" s="45">
        <v>8565.4046999999991</v>
      </c>
      <c r="P5" s="45">
        <v>3009.9705600000002</v>
      </c>
      <c r="Q5" s="45">
        <v>989.49306000000001</v>
      </c>
      <c r="R5" s="45">
        <v>654.25764000000004</v>
      </c>
      <c r="S5" s="45">
        <v>654.25764000000004</v>
      </c>
      <c r="T5" s="45">
        <v>1496.9058</v>
      </c>
      <c r="U5" s="45">
        <v>1116.1667199999999</v>
      </c>
      <c r="V5" s="45">
        <v>1890.583386</v>
      </c>
      <c r="W5" s="45">
        <v>2037.2782</v>
      </c>
      <c r="X5" s="45">
        <v>2037.2782</v>
      </c>
      <c r="Y5" s="45">
        <v>3018.5603999999998</v>
      </c>
      <c r="Z5" s="45">
        <v>2130.2847400000001</v>
      </c>
      <c r="AA5" s="45">
        <v>1609.6704</v>
      </c>
      <c r="AB5" s="45">
        <v>1493.0636</v>
      </c>
      <c r="AC5" s="45">
        <v>1493.0636</v>
      </c>
      <c r="AD5" s="45">
        <v>1653.8814500000001</v>
      </c>
      <c r="AE5" s="45"/>
      <c r="AF5" s="45"/>
      <c r="AG5" s="45"/>
      <c r="AH5" s="45"/>
    </row>
    <row r="6" spans="1:38" s="44" customFormat="1">
      <c r="A6" s="43" t="s">
        <v>52</v>
      </c>
      <c r="E6" s="45"/>
      <c r="F6" s="45"/>
      <c r="G6" s="45"/>
      <c r="H6" s="45"/>
      <c r="I6" s="45"/>
      <c r="J6" s="45"/>
      <c r="K6" s="45"/>
      <c r="L6" s="45"/>
      <c r="M6" s="45">
        <v>8565.4046999999991</v>
      </c>
      <c r="N6" s="45">
        <v>-453.15</v>
      </c>
      <c r="O6" s="45">
        <v>-55.290999999999997</v>
      </c>
      <c r="P6" s="45">
        <v>0.75800000000000001</v>
      </c>
      <c r="Q6" s="45">
        <v>39.368000000000002</v>
      </c>
      <c r="R6" s="45">
        <v>78.341999999999999</v>
      </c>
      <c r="S6" s="113">
        <f>SUM(O6:R6)</f>
        <v>63.177000000000007</v>
      </c>
      <c r="T6" s="45">
        <v>32.587000000000003</v>
      </c>
      <c r="U6" s="45">
        <v>25.579000000000001</v>
      </c>
      <c r="V6" s="45">
        <v>48.119</v>
      </c>
      <c r="W6" s="45">
        <v>12.031000000000001</v>
      </c>
      <c r="X6" s="113">
        <f>SUM(T6:W6)</f>
        <v>118.316</v>
      </c>
      <c r="Y6" s="45">
        <v>-9.0980000000000008</v>
      </c>
      <c r="Z6" s="45">
        <v>-48.295999999999999</v>
      </c>
      <c r="AA6" s="45">
        <v>-39.759</v>
      </c>
      <c r="AB6" s="45">
        <v>-30.597000000000001</v>
      </c>
      <c r="AC6" s="113">
        <f>SUM(Y6:AB6)</f>
        <v>-127.75</v>
      </c>
      <c r="AD6" s="45">
        <v>-39.808</v>
      </c>
      <c r="AE6" s="45"/>
      <c r="AF6" s="45"/>
      <c r="AG6" s="45"/>
      <c r="AH6" s="45"/>
    </row>
    <row r="7" spans="1:38" s="44" customFormat="1">
      <c r="A7" s="43" t="s">
        <v>53</v>
      </c>
      <c r="B7" s="44">
        <v>0.69299999999999995</v>
      </c>
      <c r="C7" s="44">
        <v>19.41</v>
      </c>
      <c r="D7" s="44">
        <v>121.467</v>
      </c>
      <c r="E7" s="45">
        <v>100.92700000000001</v>
      </c>
      <c r="F7" s="45">
        <v>130.09899999999999</v>
      </c>
      <c r="G7" s="45">
        <v>170.67400000000001</v>
      </c>
      <c r="H7" s="45">
        <v>195.75899999999999</v>
      </c>
      <c r="I7" s="45">
        <v>597.45899999999995</v>
      </c>
      <c r="J7" s="45">
        <v>242.89</v>
      </c>
      <c r="K7" s="45">
        <v>279.14400000000001</v>
      </c>
      <c r="L7" s="45">
        <v>306.82900000000001</v>
      </c>
      <c r="M7" s="45">
        <v>311.23700000000002</v>
      </c>
      <c r="N7" s="45">
        <v>1140.0999999999999</v>
      </c>
      <c r="O7" s="45">
        <v>320.97199999999998</v>
      </c>
      <c r="P7" s="45">
        <v>332.49299999999999</v>
      </c>
      <c r="Q7" s="45">
        <v>316.637</v>
      </c>
      <c r="R7" s="45">
        <v>311.16500000000002</v>
      </c>
      <c r="S7" s="45">
        <v>1281.2670000000001</v>
      </c>
      <c r="T7" s="45">
        <v>263.589</v>
      </c>
      <c r="U7" s="45">
        <v>230.73500000000001</v>
      </c>
      <c r="V7" s="45">
        <v>202.58</v>
      </c>
      <c r="W7" s="45">
        <v>176.36199999999999</v>
      </c>
      <c r="X7" s="45">
        <v>873.26599999999996</v>
      </c>
      <c r="Y7" s="45">
        <v>168.02</v>
      </c>
      <c r="Z7" s="45">
        <v>153.232</v>
      </c>
      <c r="AA7" s="45">
        <v>176.61099999999999</v>
      </c>
      <c r="AB7" s="45">
        <v>192.547</v>
      </c>
      <c r="AC7" s="45">
        <v>690.41</v>
      </c>
      <c r="AD7" s="45">
        <v>183.29300000000001</v>
      </c>
      <c r="AE7" s="45"/>
      <c r="AF7" s="45"/>
      <c r="AG7" s="45"/>
      <c r="AH7" s="45"/>
    </row>
    <row r="8" spans="1:38" s="44" customFormat="1">
      <c r="A8" s="43" t="s">
        <v>54</v>
      </c>
      <c r="B8" s="44">
        <v>-0.84</v>
      </c>
      <c r="C8" s="44">
        <v>-22.114999999999998</v>
      </c>
      <c r="D8" s="44">
        <v>-52.822000000000003</v>
      </c>
      <c r="E8" s="45">
        <v>6.4349999999999996</v>
      </c>
      <c r="F8" s="45">
        <v>13.951000000000001</v>
      </c>
      <c r="G8" s="45">
        <v>27.216999999999999</v>
      </c>
      <c r="H8" s="45">
        <v>42.991999999999997</v>
      </c>
      <c r="I8" s="45">
        <v>90.594999999999999</v>
      </c>
      <c r="J8" s="45">
        <v>16.757999999999999</v>
      </c>
      <c r="K8" s="45">
        <v>1.391</v>
      </c>
      <c r="L8" s="45">
        <v>12.54</v>
      </c>
      <c r="M8" s="45">
        <v>-435.005</v>
      </c>
      <c r="N8" s="45">
        <v>-404.31599999999997</v>
      </c>
      <c r="O8" s="45">
        <v>-85.350999999999999</v>
      </c>
      <c r="P8" s="45">
        <v>-22.811</v>
      </c>
      <c r="Q8" s="45">
        <v>-52.725000000000001</v>
      </c>
      <c r="R8" s="45">
        <v>-48.561</v>
      </c>
      <c r="S8" s="45">
        <v>-209.44800000000001</v>
      </c>
      <c r="T8" s="45">
        <v>4.133</v>
      </c>
      <c r="U8" s="45">
        <v>-15.805</v>
      </c>
      <c r="V8" s="45">
        <v>-6.8000000000000005E-2</v>
      </c>
      <c r="W8" s="45">
        <v>-25.242000000000001</v>
      </c>
      <c r="X8" s="45">
        <v>-36.981999999999999</v>
      </c>
      <c r="Y8" s="45">
        <v>-61.183</v>
      </c>
      <c r="Z8" s="45">
        <v>-62.533000000000001</v>
      </c>
      <c r="AA8" s="45">
        <v>-57.058</v>
      </c>
      <c r="AB8" s="45">
        <v>-45.125999999999998</v>
      </c>
      <c r="AC8" s="45">
        <v>-225.9</v>
      </c>
      <c r="AD8" s="45">
        <v>-46.496000000000002</v>
      </c>
      <c r="AE8" s="45"/>
      <c r="AF8" s="45"/>
      <c r="AG8" s="45"/>
      <c r="AH8" s="45"/>
    </row>
    <row r="9" spans="1:38" hidden="1" outlineLevel="1">
      <c r="A9" s="76" t="s">
        <v>55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44"/>
      <c r="AE9" s="44"/>
      <c r="AF9" s="44"/>
      <c r="AG9" s="44"/>
      <c r="AH9" s="44"/>
    </row>
    <row r="10" spans="1:38" collapsed="1">
      <c r="A10" s="76" t="s">
        <v>57</v>
      </c>
      <c r="B10" s="22"/>
      <c r="C10" s="22"/>
      <c r="D10" s="89">
        <v>153</v>
      </c>
      <c r="E10" s="89">
        <v>236</v>
      </c>
      <c r="F10" s="89">
        <v>234</v>
      </c>
      <c r="G10" s="89">
        <v>203</v>
      </c>
      <c r="H10" s="89">
        <v>195</v>
      </c>
      <c r="I10" s="89">
        <v>217</v>
      </c>
      <c r="J10" s="89">
        <v>236</v>
      </c>
      <c r="K10" s="89">
        <v>228</v>
      </c>
      <c r="L10" s="89">
        <v>227</v>
      </c>
      <c r="M10" s="89">
        <v>240</v>
      </c>
      <c r="N10" s="102">
        <v>233</v>
      </c>
      <c r="O10" s="102">
        <v>292</v>
      </c>
      <c r="P10" s="102">
        <v>306</v>
      </c>
      <c r="Q10" s="102">
        <v>311</v>
      </c>
      <c r="R10" s="102">
        <v>298</v>
      </c>
      <c r="S10" s="102">
        <v>298</v>
      </c>
      <c r="T10" s="102">
        <v>253</v>
      </c>
      <c r="U10" s="102">
        <v>187</v>
      </c>
      <c r="V10" s="102">
        <v>133</v>
      </c>
      <c r="W10" s="102">
        <v>112</v>
      </c>
      <c r="X10" s="102">
        <v>112</v>
      </c>
      <c r="Y10" s="102">
        <v>123</v>
      </c>
      <c r="Z10" s="102">
        <v>130</v>
      </c>
      <c r="AA10" s="102">
        <v>112</v>
      </c>
      <c r="AB10" s="102">
        <v>108</v>
      </c>
      <c r="AC10" s="102">
        <v>108</v>
      </c>
      <c r="AD10" s="89">
        <v>100</v>
      </c>
      <c r="AE10" s="60"/>
      <c r="AF10" s="60"/>
      <c r="AG10" s="60"/>
      <c r="AH10" s="60"/>
    </row>
    <row r="11" spans="1:38">
      <c r="A11" s="76"/>
      <c r="I11" s="22"/>
      <c r="J11" s="22"/>
      <c r="K11" s="22"/>
      <c r="L11" s="22"/>
      <c r="M11" s="90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8" s="44" customFormat="1">
      <c r="A12" s="43" t="s">
        <v>58</v>
      </c>
      <c r="B12" s="44" t="str">
        <f t="shared" ref="B12:AD12" si="0">IFERROR(B4/B10,"")</f>
        <v/>
      </c>
      <c r="C12" s="44" t="str">
        <f t="shared" si="0"/>
        <v/>
      </c>
      <c r="D12" s="44">
        <f t="shared" si="0"/>
        <v>0</v>
      </c>
      <c r="E12" s="45">
        <f t="shared" si="0"/>
        <v>0</v>
      </c>
      <c r="F12" s="45">
        <f t="shared" si="0"/>
        <v>0</v>
      </c>
      <c r="G12" s="45">
        <f t="shared" si="0"/>
        <v>0</v>
      </c>
      <c r="H12" s="45">
        <f t="shared" si="0"/>
        <v>0</v>
      </c>
      <c r="I12" s="45"/>
      <c r="J12" s="45">
        <f t="shared" si="0"/>
        <v>0</v>
      </c>
      <c r="K12" s="45">
        <f t="shared" si="0"/>
        <v>0</v>
      </c>
      <c r="L12" s="45">
        <f t="shared" si="0"/>
        <v>0</v>
      </c>
      <c r="M12" s="45">
        <f t="shared" si="0"/>
        <v>27.420054166666667</v>
      </c>
      <c r="N12" s="45">
        <f>IFERROR(N4/N10,"")</f>
        <v>28.243832618025753</v>
      </c>
      <c r="O12" s="45">
        <f t="shared" si="0"/>
        <v>32.72650924657534</v>
      </c>
      <c r="P12" s="45">
        <f t="shared" si="0"/>
        <v>13.273930065359478</v>
      </c>
      <c r="Q12" s="45">
        <f t="shared" si="0"/>
        <v>6.9246115755627011</v>
      </c>
      <c r="R12" s="45">
        <f t="shared" si="0"/>
        <v>6.2894463087248322</v>
      </c>
      <c r="S12" s="45">
        <f>IFERROR(S4/S10,"")</f>
        <v>6.2894463087248322</v>
      </c>
      <c r="T12" s="45">
        <f t="shared" si="0"/>
        <v>10.600222529644268</v>
      </c>
      <c r="U12" s="45">
        <f t="shared" si="0"/>
        <v>11.80205989304813</v>
      </c>
      <c r="V12" s="45">
        <f t="shared" si="0"/>
        <v>22.201120300751878</v>
      </c>
      <c r="W12" s="45">
        <f t="shared" si="0"/>
        <v>27.670517857142858</v>
      </c>
      <c r="X12" s="45">
        <f t="shared" si="0"/>
        <v>27.670517857142858</v>
      </c>
      <c r="Y12" s="45">
        <f t="shared" si="0"/>
        <v>30.655292682926831</v>
      </c>
      <c r="Z12" s="45">
        <f t="shared" si="0"/>
        <v>21.920384615384616</v>
      </c>
      <c r="AA12" s="45">
        <f t="shared" si="0"/>
        <v>21.596607142857145</v>
      </c>
      <c r="AB12" s="45">
        <f t="shared" si="0"/>
        <v>22.40237037037037</v>
      </c>
      <c r="AC12" s="45">
        <f t="shared" si="0"/>
        <v>22.40237037037037</v>
      </c>
      <c r="AD12" s="45">
        <f t="shared" si="0"/>
        <v>26.182732000000001</v>
      </c>
      <c r="AE12" s="45"/>
      <c r="AF12" s="45"/>
      <c r="AG12" s="45"/>
      <c r="AH12" s="45"/>
    </row>
    <row r="13" spans="1:38"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90"/>
      <c r="N13" s="47"/>
      <c r="O13" s="47"/>
      <c r="P13" s="47"/>
      <c r="Q13" s="47"/>
      <c r="R13" s="47"/>
      <c r="S13" s="47"/>
      <c r="T13" s="47"/>
      <c r="U13" s="47"/>
      <c r="V13" s="47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8" s="106" customFormat="1">
      <c r="A14" s="106" t="s">
        <v>87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>
        <f>N6/N7</f>
        <v>-0.39746513463731253</v>
      </c>
      <c r="O14" s="112">
        <f t="shared" ref="O14:AD14" si="1">O6/O7</f>
        <v>-0.17226113181212069</v>
      </c>
      <c r="P14" s="112">
        <f t="shared" si="1"/>
        <v>2.2797472427990967E-3</v>
      </c>
      <c r="Q14" s="112">
        <f t="shared" si="1"/>
        <v>0.1243316479122781</v>
      </c>
      <c r="R14" s="112">
        <f t="shared" si="1"/>
        <v>0.25176996127456491</v>
      </c>
      <c r="S14" s="112">
        <f t="shared" si="1"/>
        <v>4.930822381283527E-2</v>
      </c>
      <c r="T14" s="112">
        <f t="shared" si="1"/>
        <v>0.1236280724916442</v>
      </c>
      <c r="U14" s="112">
        <f t="shared" si="1"/>
        <v>0.11085877738531215</v>
      </c>
      <c r="V14" s="112">
        <f t="shared" si="1"/>
        <v>0.2375308520090828</v>
      </c>
      <c r="W14" s="112">
        <f t="shared" si="1"/>
        <v>6.8217643256483829E-2</v>
      </c>
      <c r="X14" s="112">
        <f t="shared" si="1"/>
        <v>0.13548678180531476</v>
      </c>
      <c r="Y14" s="112">
        <f t="shared" si="1"/>
        <v>-5.4148315676705153E-2</v>
      </c>
      <c r="Z14" s="112">
        <f t="shared" si="1"/>
        <v>-0.31518220737182834</v>
      </c>
      <c r="AA14" s="112">
        <f t="shared" si="1"/>
        <v>-0.22512187802571756</v>
      </c>
      <c r="AB14" s="112">
        <f t="shared" si="1"/>
        <v>-0.15890665655658101</v>
      </c>
      <c r="AC14" s="112">
        <f t="shared" si="1"/>
        <v>-0.18503497921524892</v>
      </c>
      <c r="AD14" s="112">
        <f t="shared" si="1"/>
        <v>-0.21718232556617001</v>
      </c>
      <c r="AE14" s="112"/>
      <c r="AF14" s="112"/>
      <c r="AG14" s="112"/>
      <c r="AH14" s="112"/>
    </row>
    <row r="15" spans="1:38" s="106" customFormat="1">
      <c r="A15" s="106" t="s">
        <v>89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>
        <f>N8/N7</f>
        <v>-0.3546320498201912</v>
      </c>
      <c r="O15" s="112">
        <f t="shared" ref="O15:AD15" si="2">O8/O7</f>
        <v>-0.26591416073676211</v>
      </c>
      <c r="P15" s="112">
        <f t="shared" si="2"/>
        <v>-6.8605955614103153E-2</v>
      </c>
      <c r="Q15" s="112">
        <f t="shared" si="2"/>
        <v>-0.16651559988251532</v>
      </c>
      <c r="R15" s="112">
        <f t="shared" si="2"/>
        <v>-0.15606189642151269</v>
      </c>
      <c r="S15" s="112">
        <f t="shared" si="2"/>
        <v>-0.16346944079571238</v>
      </c>
      <c r="T15" s="112">
        <f t="shared" si="2"/>
        <v>1.5679713493355184E-2</v>
      </c>
      <c r="U15" s="112">
        <f t="shared" si="2"/>
        <v>-6.8498493943268249E-2</v>
      </c>
      <c r="V15" s="112">
        <f t="shared" si="2"/>
        <v>-3.3566985882120645E-4</v>
      </c>
      <c r="W15" s="112">
        <f t="shared" si="2"/>
        <v>-0.14312607024188886</v>
      </c>
      <c r="X15" s="112">
        <f t="shared" si="2"/>
        <v>-4.2349066607425462E-2</v>
      </c>
      <c r="Y15" s="112">
        <f t="shared" si="2"/>
        <v>-0.3641411736698012</v>
      </c>
      <c r="Z15" s="112">
        <f t="shared" si="2"/>
        <v>-0.40809360968988201</v>
      </c>
      <c r="AA15" s="112">
        <f t="shared" si="2"/>
        <v>-0.32307160935615564</v>
      </c>
      <c r="AB15" s="112">
        <f t="shared" si="2"/>
        <v>-0.23436355798843916</v>
      </c>
      <c r="AC15" s="112">
        <f t="shared" si="2"/>
        <v>-0.32719688301154387</v>
      </c>
      <c r="AD15" s="112">
        <f t="shared" si="2"/>
        <v>-0.25367035293219053</v>
      </c>
      <c r="AE15" s="112"/>
      <c r="AF15" s="112"/>
      <c r="AG15" s="112"/>
      <c r="AH15" s="112"/>
    </row>
    <row r="16" spans="1:38">
      <c r="A16" s="53"/>
      <c r="B16" s="90"/>
      <c r="C16" s="90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47"/>
      <c r="O16" s="47"/>
      <c r="P16" s="47"/>
      <c r="Q16" s="47"/>
      <c r="R16" s="47"/>
      <c r="S16" s="47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53"/>
      <c r="AJ16" s="53"/>
      <c r="AK16" s="53"/>
      <c r="AL16" s="53"/>
    </row>
    <row r="17" spans="1:38">
      <c r="A17" s="53"/>
      <c r="B17" s="90"/>
      <c r="C17" s="90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90"/>
      <c r="AF17" s="90"/>
      <c r="AG17" s="90"/>
      <c r="AH17" s="90"/>
      <c r="AI17" s="53"/>
      <c r="AJ17" s="53"/>
      <c r="AK17" s="53"/>
      <c r="AL17" s="53"/>
    </row>
    <row r="18" spans="1:38">
      <c r="A18" s="53"/>
      <c r="B18" s="90"/>
      <c r="C18" s="90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90"/>
      <c r="AF18" s="90"/>
      <c r="AG18" s="90"/>
      <c r="AH18" s="90"/>
      <c r="AI18" s="53"/>
      <c r="AJ18" s="53"/>
      <c r="AK18" s="53"/>
      <c r="AL18" s="53"/>
    </row>
    <row r="19" spans="1:38"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47"/>
      <c r="O19" s="47"/>
      <c r="P19" s="90"/>
      <c r="Q19" s="90"/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/>
      <c r="AG19" s="90"/>
      <c r="AH19" s="90"/>
    </row>
    <row r="20" spans="1:38"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47"/>
      <c r="O20" s="90"/>
      <c r="P20" s="90"/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</row>
    <row r="21" spans="1:38">
      <c r="B21" s="56"/>
      <c r="C21" s="56"/>
      <c r="D21" s="56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</row>
    <row r="22" spans="1:38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8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8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8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8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8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8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8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8"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8">
      <c r="B31" s="22"/>
      <c r="C31" s="22"/>
      <c r="D31" s="22"/>
      <c r="E31" s="22"/>
      <c r="F31" s="22"/>
      <c r="G31" s="22"/>
      <c r="H31" s="22"/>
      <c r="I31" s="22"/>
    </row>
    <row r="32" spans="1:38">
      <c r="B32" s="22"/>
      <c r="C32" s="22"/>
      <c r="D32" s="22"/>
      <c r="E32" s="22"/>
      <c r="F32" s="22"/>
      <c r="G32" s="22"/>
      <c r="H32" s="22"/>
      <c r="I32" s="22"/>
    </row>
    <row r="33" spans="2:9">
      <c r="B33" s="22"/>
      <c r="C33" s="22"/>
      <c r="D33" s="22"/>
      <c r="E33" s="22"/>
      <c r="F33" s="22"/>
      <c r="G33" s="22"/>
      <c r="H33" s="22"/>
      <c r="I33" s="22"/>
    </row>
    <row r="34" spans="2:9">
      <c r="B34" s="22"/>
      <c r="C34" s="22"/>
      <c r="D34" s="22"/>
      <c r="E34" s="22"/>
      <c r="F34" s="22"/>
      <c r="G34" s="22"/>
      <c r="H34" s="22"/>
      <c r="I34" s="22"/>
    </row>
    <row r="35" spans="2:9">
      <c r="B35" s="22"/>
      <c r="C35" s="22"/>
      <c r="D35" s="22"/>
      <c r="E35" s="22"/>
      <c r="F35" s="22"/>
      <c r="G35" s="22"/>
      <c r="H35" s="22"/>
      <c r="I35" s="22"/>
    </row>
    <row r="36" spans="2:9">
      <c r="B36" s="22"/>
      <c r="C36" s="22"/>
      <c r="D36" s="22"/>
      <c r="E36" s="22"/>
      <c r="F36" s="22"/>
      <c r="G36" s="22"/>
      <c r="H36" s="22"/>
      <c r="I36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H38"/>
  <sheetViews>
    <sheetView workbookViewId="0">
      <selection activeCell="AL18" sqref="AL18"/>
    </sheetView>
  </sheetViews>
  <sheetFormatPr defaultRowHeight="13.5" outlineLevelRow="1" outlineLevelCol="1"/>
  <cols>
    <col min="1" max="1" width="22.42578125" style="1" bestFit="1" customWidth="1"/>
    <col min="2" max="4" width="7.5703125" style="1" hidden="1" customWidth="1" outlineLevel="1"/>
    <col min="5" max="5" width="6.85546875" style="1" hidden="1" customWidth="1" outlineLevel="1" collapsed="1"/>
    <col min="6" max="7" width="6.85546875" style="1" hidden="1" customWidth="1" outlineLevel="1"/>
    <col min="8" max="8" width="7.5703125" style="1" hidden="1" customWidth="1" outlineLevel="1"/>
    <col min="9" max="9" width="7.5703125" style="1" hidden="1" customWidth="1" collapsed="1"/>
    <col min="10" max="11" width="6.85546875" style="1" hidden="1" customWidth="1" outlineLevel="1"/>
    <col min="12" max="12" width="5.85546875" style="1" hidden="1" customWidth="1" outlineLevel="1"/>
    <col min="13" max="13" width="6.140625" style="1" hidden="1" customWidth="1" outlineLevel="1"/>
    <col min="14" max="14" width="7.5703125" style="1" bestFit="1" customWidth="1" collapsed="1"/>
    <col min="15" max="17" width="5.85546875" style="1" hidden="1" customWidth="1" outlineLevel="1"/>
    <col min="18" max="18" width="6.140625" style="1" hidden="1" customWidth="1" outlineLevel="1"/>
    <col min="19" max="19" width="7.5703125" style="1" bestFit="1" customWidth="1" collapsed="1"/>
    <col min="20" max="22" width="5.85546875" style="1" hidden="1" customWidth="1" outlineLevel="1"/>
    <col min="23" max="23" width="6.140625" style="1" hidden="1" customWidth="1" outlineLevel="1"/>
    <col min="24" max="24" width="7.5703125" style="1" bestFit="1" customWidth="1" collapsed="1"/>
    <col min="25" max="25" width="6.85546875" style="1" hidden="1" customWidth="1" outlineLevel="1"/>
    <col min="26" max="27" width="5.85546875" style="1" hidden="1" customWidth="1" outlineLevel="1"/>
    <col min="28" max="28" width="7.5703125" style="1" hidden="1" customWidth="1" outlineLevel="1"/>
    <col min="29" max="29" width="7.5703125" style="1" bestFit="1" customWidth="1" collapsed="1"/>
    <col min="30" max="30" width="6.85546875" style="1" customWidth="1" outlineLevel="1"/>
    <col min="31" max="31" width="5.140625" style="1" customWidth="1" outlineLevel="1"/>
    <col min="32" max="32" width="5.42578125" style="1" customWidth="1" outlineLevel="1"/>
    <col min="33" max="33" width="7.5703125" style="1" customWidth="1" outlineLevel="1"/>
    <col min="34" max="34" width="7.5703125" style="1" bestFit="1" customWidth="1"/>
    <col min="35" max="16384" width="9.140625" style="1"/>
  </cols>
  <sheetData>
    <row r="1" spans="1:34">
      <c r="A1" s="1" t="s">
        <v>70</v>
      </c>
      <c r="B1" s="1" t="s">
        <v>1</v>
      </c>
      <c r="C1" s="1" t="s">
        <v>2</v>
      </c>
    </row>
    <row r="2" spans="1:34" s="6" customForma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3" t="s">
        <v>11</v>
      </c>
      <c r="J2" s="4" t="s">
        <v>12</v>
      </c>
      <c r="K2" s="5" t="s">
        <v>13</v>
      </c>
      <c r="L2" s="5" t="s">
        <v>14</v>
      </c>
      <c r="M2" s="5" t="s">
        <v>15</v>
      </c>
      <c r="N2" s="3" t="s">
        <v>16</v>
      </c>
      <c r="O2" s="4" t="s">
        <v>17</v>
      </c>
      <c r="P2" s="5" t="s">
        <v>18</v>
      </c>
      <c r="Q2" s="5" t="s">
        <v>19</v>
      </c>
      <c r="R2" s="5" t="s">
        <v>20</v>
      </c>
      <c r="S2" s="3" t="s">
        <v>21</v>
      </c>
      <c r="T2" s="4" t="s">
        <v>22</v>
      </c>
      <c r="U2" s="5" t="s">
        <v>23</v>
      </c>
      <c r="V2" s="5" t="s">
        <v>24</v>
      </c>
      <c r="W2" s="5" t="s">
        <v>25</v>
      </c>
      <c r="X2" s="3" t="s">
        <v>26</v>
      </c>
      <c r="Y2" s="4" t="s">
        <v>27</v>
      </c>
      <c r="Z2" s="5" t="s">
        <v>28</v>
      </c>
      <c r="AA2" s="5" t="s">
        <v>29</v>
      </c>
      <c r="AB2" s="5" t="s">
        <v>30</v>
      </c>
      <c r="AC2" s="3" t="s">
        <v>31</v>
      </c>
      <c r="AD2" s="4" t="s">
        <v>32</v>
      </c>
      <c r="AE2" s="5" t="s">
        <v>33</v>
      </c>
      <c r="AF2" s="5" t="s">
        <v>34</v>
      </c>
      <c r="AG2" s="5" t="s">
        <v>35</v>
      </c>
      <c r="AH2" s="3" t="s">
        <v>36</v>
      </c>
    </row>
    <row r="3" spans="1:34" s="11" customFormat="1">
      <c r="A3" s="7"/>
      <c r="B3" s="8">
        <v>39447</v>
      </c>
      <c r="C3" s="8">
        <v>39813</v>
      </c>
      <c r="D3" s="8">
        <v>40178</v>
      </c>
      <c r="E3" s="9">
        <v>40268</v>
      </c>
      <c r="F3" s="10">
        <v>40359</v>
      </c>
      <c r="G3" s="10">
        <v>40451</v>
      </c>
      <c r="H3" s="10">
        <v>40543</v>
      </c>
      <c r="I3" s="8">
        <v>40543</v>
      </c>
      <c r="J3" s="9">
        <v>40633</v>
      </c>
      <c r="K3" s="10">
        <v>40724</v>
      </c>
      <c r="L3" s="10" t="s">
        <v>37</v>
      </c>
      <c r="M3" s="10" t="s">
        <v>38</v>
      </c>
      <c r="N3" s="8">
        <v>40908</v>
      </c>
      <c r="O3" s="9" t="s">
        <v>39</v>
      </c>
      <c r="P3" s="10" t="s">
        <v>40</v>
      </c>
      <c r="Q3" s="10" t="s">
        <v>41</v>
      </c>
      <c r="R3" s="10" t="s">
        <v>42</v>
      </c>
      <c r="S3" s="8">
        <v>41274</v>
      </c>
      <c r="T3" s="9" t="s">
        <v>43</v>
      </c>
      <c r="U3" s="10" t="s">
        <v>44</v>
      </c>
      <c r="V3" s="10" t="s">
        <v>45</v>
      </c>
      <c r="W3" s="10" t="s">
        <v>46</v>
      </c>
      <c r="X3" s="8">
        <v>41639</v>
      </c>
      <c r="Y3" s="9">
        <v>41729</v>
      </c>
      <c r="Z3" s="10" t="s">
        <v>47</v>
      </c>
      <c r="AA3" s="10" t="s">
        <v>48</v>
      </c>
      <c r="AB3" s="10">
        <v>42004</v>
      </c>
      <c r="AC3" s="8">
        <v>42004</v>
      </c>
      <c r="AD3" s="9">
        <v>42094</v>
      </c>
      <c r="AE3" s="10" t="s">
        <v>49</v>
      </c>
      <c r="AF3" s="10" t="s">
        <v>50</v>
      </c>
      <c r="AG3" s="10">
        <v>42369</v>
      </c>
      <c r="AH3" s="8">
        <v>42369</v>
      </c>
    </row>
    <row r="4" spans="1:34" s="42" customFormat="1">
      <c r="A4" s="41" t="s">
        <v>51</v>
      </c>
      <c r="B4" s="36"/>
      <c r="C4" s="36"/>
      <c r="D4" s="36"/>
      <c r="E4" s="36"/>
      <c r="F4" s="36"/>
      <c r="G4" s="36"/>
      <c r="H4" s="36"/>
      <c r="I4" s="36"/>
      <c r="J4" s="36"/>
      <c r="K4" s="36">
        <v>2410.2905999999998</v>
      </c>
      <c r="L4" s="36">
        <v>2547.98</v>
      </c>
      <c r="M4" s="36">
        <v>2128.433</v>
      </c>
      <c r="N4" s="36">
        <v>2128.433</v>
      </c>
      <c r="O4" s="36">
        <v>1959.2771</v>
      </c>
      <c r="P4" s="36">
        <v>1959.2771</v>
      </c>
      <c r="Q4" s="36">
        <v>1959.2771</v>
      </c>
      <c r="R4" s="36">
        <v>1959.2771</v>
      </c>
      <c r="S4" s="36">
        <v>1959.2771</v>
      </c>
      <c r="T4" s="36">
        <v>2429.2557000000002</v>
      </c>
      <c r="U4" s="36">
        <v>3205.8620000000001</v>
      </c>
      <c r="V4" s="36">
        <v>5167.1679999999997</v>
      </c>
      <c r="W4" s="36">
        <v>5167.1679999999997</v>
      </c>
      <c r="X4" s="36">
        <v>5167.1679999999997</v>
      </c>
      <c r="Y4" s="36">
        <v>5985.8630000000003</v>
      </c>
      <c r="Z4" s="36">
        <v>6057.3010000000004</v>
      </c>
      <c r="AA4" s="36">
        <v>4988.7460000000001</v>
      </c>
      <c r="AB4" s="36">
        <v>3710.1819999999998</v>
      </c>
      <c r="AC4" s="36">
        <v>3710.1819999999998</v>
      </c>
      <c r="AD4" s="36">
        <v>3389.8366999999998</v>
      </c>
      <c r="AE4" s="1"/>
      <c r="AF4" s="1"/>
      <c r="AG4" s="1"/>
      <c r="AH4" s="1"/>
    </row>
    <row r="5" spans="1:34" s="42" customFormat="1">
      <c r="A5" s="43" t="s">
        <v>74</v>
      </c>
      <c r="B5" s="36"/>
      <c r="C5" s="36"/>
      <c r="D5" s="36"/>
      <c r="E5" s="36"/>
      <c r="F5" s="36"/>
      <c r="G5" s="36"/>
      <c r="H5" s="36"/>
      <c r="I5" s="36"/>
      <c r="J5" s="36"/>
      <c r="K5" s="36">
        <v>2335.7577924000002</v>
      </c>
      <c r="L5" s="36">
        <v>2458.604628</v>
      </c>
      <c r="M5" s="36">
        <v>2066.8988583999999</v>
      </c>
      <c r="N5" s="36">
        <v>2066.8988583999999</v>
      </c>
      <c r="O5" s="36">
        <v>1351.0131280000001</v>
      </c>
      <c r="P5" s="36">
        <v>1580.3290763</v>
      </c>
      <c r="Q5" s="36">
        <v>1350.2143063999999</v>
      </c>
      <c r="R5" s="36">
        <v>1898.2976960000001</v>
      </c>
      <c r="S5" s="36">
        <v>1898.2976960000001</v>
      </c>
      <c r="T5" s="36">
        <v>5881.5153671999997</v>
      </c>
      <c r="U5" s="36">
        <v>5881.5153671999997</v>
      </c>
      <c r="V5" s="36">
        <v>5881.5153671999997</v>
      </c>
      <c r="W5" s="36">
        <v>5881.5153671999997</v>
      </c>
      <c r="X5" s="36">
        <v>5881.5153671999997</v>
      </c>
      <c r="Y5" s="36">
        <v>5881.5153671999997</v>
      </c>
      <c r="Z5" s="36">
        <v>5761.3361150000001</v>
      </c>
      <c r="AA5" s="36">
        <v>4705.5794624</v>
      </c>
      <c r="AB5" s="36">
        <v>3373.1566667000002</v>
      </c>
      <c r="AC5" s="36">
        <v>3373.1566667000002</v>
      </c>
      <c r="AD5" s="36">
        <v>3044.9115213999994</v>
      </c>
      <c r="AE5" s="1"/>
      <c r="AF5" s="1"/>
      <c r="AG5" s="1"/>
      <c r="AH5" s="1"/>
    </row>
    <row r="6" spans="1:34" s="42" customFormat="1">
      <c r="A6" s="41" t="s">
        <v>52</v>
      </c>
      <c r="B6" s="36"/>
      <c r="C6" s="36"/>
      <c r="D6" s="36"/>
      <c r="E6" s="36"/>
      <c r="F6" s="36"/>
      <c r="G6" s="36"/>
      <c r="H6" s="36"/>
      <c r="I6" s="36"/>
      <c r="J6" s="36"/>
      <c r="K6" s="36">
        <v>2.4009999999999998</v>
      </c>
      <c r="L6" s="36">
        <v>2.028</v>
      </c>
      <c r="M6" s="36">
        <v>-6.6070000000000002</v>
      </c>
      <c r="N6" s="108">
        <f>SUM(J6:M6)</f>
        <v>-2.1779999999999999</v>
      </c>
      <c r="O6" s="36">
        <v>-18.600999999999999</v>
      </c>
      <c r="P6" s="36">
        <v>-3.508</v>
      </c>
      <c r="Q6" s="36">
        <v>3.98</v>
      </c>
      <c r="R6" s="36">
        <v>-12.497</v>
      </c>
      <c r="S6" s="108">
        <f>SUM(O6:R6)</f>
        <v>-30.625999999999998</v>
      </c>
      <c r="T6" s="36">
        <v>-25.649000000000001</v>
      </c>
      <c r="U6" s="36">
        <v>-25.649000000000001</v>
      </c>
      <c r="V6" s="36">
        <v>-25.649000000000001</v>
      </c>
      <c r="W6" s="36">
        <v>-25.649000000000001</v>
      </c>
      <c r="X6" s="108">
        <f>SUM(T6:W6)</f>
        <v>-102.596</v>
      </c>
      <c r="Y6" s="36">
        <v>-25.649000000000001</v>
      </c>
      <c r="Z6" s="36">
        <v>-7.9660000000000002</v>
      </c>
      <c r="AA6" s="36">
        <v>2.0960000000000001</v>
      </c>
      <c r="AB6" s="36">
        <v>16.821999999999999</v>
      </c>
      <c r="AC6" s="108">
        <f>SUM(Y6:AB6)</f>
        <v>-14.697000000000003</v>
      </c>
      <c r="AD6" s="36">
        <v>-44.055</v>
      </c>
      <c r="AE6" s="1"/>
      <c r="AF6" s="1"/>
      <c r="AG6" s="1"/>
      <c r="AH6" s="1"/>
    </row>
    <row r="7" spans="1:34" s="42" customFormat="1">
      <c r="A7" s="41" t="s">
        <v>53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>
        <v>137.76400000000001</v>
      </c>
      <c r="O7" s="36">
        <v>51.04</v>
      </c>
      <c r="P7" s="36">
        <v>66.965999999999994</v>
      </c>
      <c r="Q7" s="36">
        <v>75.007999999999996</v>
      </c>
      <c r="R7" s="36">
        <v>81.325999999999993</v>
      </c>
      <c r="S7" s="36">
        <v>274.33999999999997</v>
      </c>
      <c r="T7" s="36">
        <v>115.124</v>
      </c>
      <c r="U7" s="36">
        <v>153.10400000000001</v>
      </c>
      <c r="V7" s="36">
        <v>169.303</v>
      </c>
      <c r="W7" s="36">
        <v>200.36199999999999</v>
      </c>
      <c r="X7" s="36">
        <v>637.89300000000003</v>
      </c>
      <c r="Y7" s="36">
        <v>194.315</v>
      </c>
      <c r="Z7" s="36">
        <v>218.89400000000001</v>
      </c>
      <c r="AA7" s="36">
        <v>239.59299999999999</v>
      </c>
      <c r="AB7" s="36">
        <v>268</v>
      </c>
      <c r="AC7" s="36">
        <v>920.80200000000002</v>
      </c>
      <c r="AD7" s="36">
        <v>230.76400000000001</v>
      </c>
      <c r="AE7" s="103"/>
      <c r="AF7" s="1"/>
      <c r="AG7" s="1"/>
      <c r="AH7" s="1"/>
    </row>
    <row r="8" spans="1:34" s="42" customFormat="1">
      <c r="A8" s="41" t="s">
        <v>54</v>
      </c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>
        <v>-11.042</v>
      </c>
      <c r="O8" s="36">
        <v>-9.1440000000000001</v>
      </c>
      <c r="P8" s="36">
        <v>-3.18</v>
      </c>
      <c r="Q8" s="36">
        <v>0.63800000000000001</v>
      </c>
      <c r="R8" s="36">
        <v>-8.1790000000000003</v>
      </c>
      <c r="S8" s="36">
        <v>-19.864999999999998</v>
      </c>
      <c r="T8" s="36">
        <v>-38.686</v>
      </c>
      <c r="U8" s="36">
        <v>-6.9020000000000001</v>
      </c>
      <c r="V8" s="36">
        <v>-4.0919999999999996</v>
      </c>
      <c r="W8" s="36">
        <v>8.9770000000000003</v>
      </c>
      <c r="X8" s="36">
        <v>-40.703000000000003</v>
      </c>
      <c r="Y8" s="36">
        <v>-28.931000000000001</v>
      </c>
      <c r="Z8" s="36">
        <v>-11.728</v>
      </c>
      <c r="AA8" s="36">
        <v>-2.0249999999999999</v>
      </c>
      <c r="AB8" s="36">
        <v>12.278</v>
      </c>
      <c r="AC8" s="36">
        <v>-30.405999999999999</v>
      </c>
      <c r="AD8" s="36">
        <v>-24.88</v>
      </c>
      <c r="AE8" s="1"/>
      <c r="AF8" s="1"/>
      <c r="AG8" s="1"/>
      <c r="AH8" s="1"/>
    </row>
    <row r="9" spans="1:34" s="42" customFormat="1" hidden="1" outlineLevel="1">
      <c r="A9" s="41" t="s">
        <v>55</v>
      </c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1"/>
      <c r="AF9" s="1"/>
      <c r="AG9" s="1"/>
      <c r="AH9" s="1"/>
    </row>
    <row r="10" spans="1:34" s="42" customFormat="1" collapsed="1">
      <c r="A10" s="41" t="s">
        <v>57</v>
      </c>
      <c r="B10" s="36"/>
      <c r="C10" s="36"/>
      <c r="D10" s="36"/>
      <c r="E10" s="36"/>
      <c r="F10" s="36"/>
      <c r="G10" s="36"/>
      <c r="H10" s="36"/>
      <c r="I10" s="36"/>
      <c r="J10" s="36"/>
      <c r="K10" s="85"/>
      <c r="L10" s="85"/>
      <c r="M10" s="85"/>
      <c r="N10" s="86">
        <v>47.6</v>
      </c>
      <c r="O10" s="86">
        <v>51.9</v>
      </c>
      <c r="P10" s="86">
        <v>54.9</v>
      </c>
      <c r="Q10" s="86">
        <v>59.2</v>
      </c>
      <c r="R10" s="86">
        <v>65.599999999999994</v>
      </c>
      <c r="S10" s="86">
        <v>65.599999999999994</v>
      </c>
      <c r="T10" s="86">
        <v>69.5</v>
      </c>
      <c r="U10" s="86">
        <v>71.099999999999994</v>
      </c>
      <c r="V10" s="86">
        <v>72.7</v>
      </c>
      <c r="W10" s="86">
        <v>76.2</v>
      </c>
      <c r="X10" s="86">
        <v>76.2</v>
      </c>
      <c r="Y10" s="86">
        <v>75.3</v>
      </c>
      <c r="Z10" s="86">
        <v>76.400000000000006</v>
      </c>
      <c r="AA10" s="86">
        <v>76.5</v>
      </c>
      <c r="AB10" s="86">
        <v>81.5</v>
      </c>
      <c r="AC10" s="86">
        <v>81.5</v>
      </c>
      <c r="AD10" s="86">
        <v>79.2</v>
      </c>
      <c r="AE10" s="87"/>
      <c r="AF10" s="87"/>
      <c r="AG10" s="1"/>
      <c r="AH10" s="1"/>
    </row>
    <row r="11" spans="1:34" s="42" customFormat="1">
      <c r="A11" s="41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1"/>
      <c r="AF11" s="1"/>
      <c r="AG11" s="1"/>
      <c r="AH11" s="1"/>
    </row>
    <row r="12" spans="1:34" s="42" customFormat="1">
      <c r="A12" s="41" t="s">
        <v>58</v>
      </c>
      <c r="B12" s="42" t="str">
        <f t="shared" ref="B12:AB12" si="0">IFERROR(B4/B10,"")</f>
        <v/>
      </c>
      <c r="C12" s="42" t="str">
        <f t="shared" si="0"/>
        <v/>
      </c>
      <c r="D12" s="42" t="str">
        <f t="shared" si="0"/>
        <v/>
      </c>
      <c r="E12" s="36" t="str">
        <f t="shared" si="0"/>
        <v/>
      </c>
      <c r="F12" s="36" t="str">
        <f t="shared" si="0"/>
        <v/>
      </c>
      <c r="G12" s="36" t="str">
        <f t="shared" si="0"/>
        <v/>
      </c>
      <c r="H12" s="36" t="str">
        <f t="shared" si="0"/>
        <v/>
      </c>
      <c r="I12" s="36" t="str">
        <f t="shared" si="0"/>
        <v/>
      </c>
      <c r="J12" s="36" t="str">
        <f t="shared" si="0"/>
        <v/>
      </c>
      <c r="K12" s="36" t="str">
        <f t="shared" si="0"/>
        <v/>
      </c>
      <c r="L12" s="36" t="str">
        <f t="shared" si="0"/>
        <v/>
      </c>
      <c r="M12" s="36" t="str">
        <f t="shared" si="0"/>
        <v/>
      </c>
      <c r="N12" s="36">
        <f>IFERROR(N4/N10,"")</f>
        <v>44.714978991596638</v>
      </c>
      <c r="O12" s="36">
        <f t="shared" si="0"/>
        <v>37.751003853564548</v>
      </c>
      <c r="P12" s="36">
        <f t="shared" si="0"/>
        <v>35.68810746812386</v>
      </c>
      <c r="Q12" s="36">
        <f t="shared" si="0"/>
        <v>33.095896959459459</v>
      </c>
      <c r="R12" s="36">
        <f t="shared" si="0"/>
        <v>29.867028963414636</v>
      </c>
      <c r="S12" s="36">
        <f t="shared" si="0"/>
        <v>29.867028963414636</v>
      </c>
      <c r="T12" s="36">
        <f t="shared" si="0"/>
        <v>34.953319424460432</v>
      </c>
      <c r="U12" s="36">
        <f t="shared" si="0"/>
        <v>45.089479606188469</v>
      </c>
      <c r="V12" s="36">
        <f t="shared" si="0"/>
        <v>71.075213204951851</v>
      </c>
      <c r="W12" s="36">
        <f t="shared" si="0"/>
        <v>67.810603674540673</v>
      </c>
      <c r="X12" s="36">
        <f>IFERROR(X4/X10,"")</f>
        <v>67.810603674540673</v>
      </c>
      <c r="Y12" s="36">
        <f t="shared" si="0"/>
        <v>79.49353253652059</v>
      </c>
      <c r="Z12" s="36">
        <f t="shared" si="0"/>
        <v>79.284044502617803</v>
      </c>
      <c r="AA12" s="36">
        <f>IFERROR(AA4/AA10,"")</f>
        <v>65.2123660130719</v>
      </c>
      <c r="AB12" s="36">
        <f t="shared" si="0"/>
        <v>45.523705521472387</v>
      </c>
      <c r="AC12" s="36">
        <f>IFERROR(AC4/AC10,"")</f>
        <v>45.523705521472387</v>
      </c>
      <c r="AD12" s="36">
        <f>IFERROR(AD4/AD10,"")</f>
        <v>42.800968434343432</v>
      </c>
      <c r="AE12" s="20"/>
      <c r="AF12" s="20"/>
      <c r="AG12" s="20"/>
      <c r="AH12" s="20"/>
    </row>
    <row r="13" spans="1:34">
      <c r="B13" s="88"/>
      <c r="C13" s="88"/>
      <c r="D13" s="88"/>
      <c r="E13" s="88"/>
      <c r="F13" s="88"/>
      <c r="G13" s="3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0"/>
      <c r="AH13" s="20"/>
    </row>
    <row r="14" spans="1:34">
      <c r="B14" s="88"/>
      <c r="C14" s="88"/>
      <c r="D14" s="88"/>
      <c r="E14" s="88"/>
      <c r="F14" s="39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0"/>
      <c r="AH14" s="20"/>
    </row>
    <row r="15" spans="1:34">
      <c r="B15" s="88"/>
      <c r="C15" s="88"/>
      <c r="D15" s="88"/>
      <c r="E15" s="39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0"/>
      <c r="AH15" s="20"/>
    </row>
    <row r="16" spans="1:34">
      <c r="B16" s="88"/>
      <c r="C16" s="88"/>
      <c r="D16" s="39"/>
      <c r="E16" s="20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0"/>
      <c r="AH16" s="20"/>
    </row>
    <row r="17" spans="2:34">
      <c r="B17" s="88"/>
      <c r="C17" s="88"/>
      <c r="E17" s="20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0"/>
      <c r="AH17" s="20"/>
    </row>
    <row r="18" spans="2:34">
      <c r="B18" s="88"/>
      <c r="C18" s="88"/>
      <c r="E18" s="20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0"/>
      <c r="AH18" s="20"/>
    </row>
    <row r="19" spans="2:34">
      <c r="B19" s="88"/>
      <c r="C19" s="88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0"/>
      <c r="AH19" s="20"/>
    </row>
    <row r="20" spans="2:34">
      <c r="B20" s="88"/>
      <c r="C20" s="39"/>
      <c r="AE20" s="20"/>
      <c r="AF20" s="20"/>
      <c r="AG20" s="20"/>
      <c r="AH20" s="20"/>
    </row>
    <row r="21" spans="2:34">
      <c r="B21" s="88"/>
      <c r="AE21" s="20"/>
      <c r="AF21" s="20"/>
      <c r="AG21" s="20"/>
      <c r="AH21" s="20"/>
    </row>
    <row r="22" spans="2:34">
      <c r="B22" s="88"/>
      <c r="AE22" s="20"/>
      <c r="AF22" s="20"/>
      <c r="AG22" s="20"/>
      <c r="AH22" s="20"/>
    </row>
    <row r="23" spans="2:34">
      <c r="B23" s="88"/>
      <c r="AE23" s="20"/>
      <c r="AF23" s="20"/>
      <c r="AG23" s="20"/>
      <c r="AH23" s="20"/>
    </row>
    <row r="24" spans="2:34">
      <c r="B24" s="39"/>
      <c r="AE24" s="20"/>
      <c r="AF24" s="20"/>
      <c r="AG24" s="20"/>
      <c r="AH24" s="20"/>
    </row>
    <row r="25" spans="2:34">
      <c r="AE25" s="20"/>
      <c r="AF25" s="20"/>
      <c r="AG25" s="20"/>
      <c r="AH25" s="20"/>
    </row>
    <row r="26" spans="2:34">
      <c r="AE26" s="20"/>
      <c r="AF26" s="20"/>
      <c r="AG26" s="20"/>
      <c r="AH26" s="20"/>
    </row>
    <row r="27" spans="2:34">
      <c r="AE27" s="20"/>
      <c r="AF27" s="20"/>
      <c r="AG27" s="20"/>
      <c r="AH27" s="20"/>
    </row>
    <row r="28" spans="2:34">
      <c r="AE28" s="20"/>
      <c r="AF28" s="20"/>
      <c r="AG28" s="20"/>
      <c r="AH28" s="20"/>
    </row>
    <row r="29" spans="2:34">
      <c r="AE29" s="20"/>
      <c r="AF29" s="20"/>
      <c r="AG29" s="20"/>
      <c r="AH29" s="20"/>
    </row>
    <row r="30" spans="2:34">
      <c r="AE30" s="20"/>
      <c r="AF30" s="20"/>
      <c r="AG30" s="20"/>
      <c r="AH30" s="20"/>
    </row>
    <row r="31" spans="2:34">
      <c r="AE31" s="20"/>
      <c r="AF31" s="20"/>
      <c r="AG31" s="20"/>
      <c r="AH31" s="20"/>
    </row>
    <row r="32" spans="2:34">
      <c r="AE32" s="20"/>
      <c r="AF32" s="20"/>
      <c r="AG32" s="20"/>
      <c r="AH32" s="20"/>
    </row>
    <row r="33" spans="31:34">
      <c r="AE33" s="20"/>
      <c r="AF33" s="20"/>
      <c r="AG33" s="20"/>
      <c r="AH33" s="20"/>
    </row>
    <row r="34" spans="31:34">
      <c r="AE34" s="20"/>
      <c r="AF34" s="20"/>
      <c r="AG34" s="20"/>
      <c r="AH34" s="20"/>
    </row>
    <row r="35" spans="31:34">
      <c r="AE35" s="20"/>
      <c r="AF35" s="20"/>
      <c r="AG35" s="20"/>
      <c r="AH35" s="20"/>
    </row>
    <row r="36" spans="31:34">
      <c r="AE36" s="20"/>
      <c r="AF36" s="20"/>
      <c r="AG36" s="20"/>
      <c r="AH36" s="20"/>
    </row>
    <row r="37" spans="31:34">
      <c r="AE37" s="20"/>
      <c r="AF37" s="20"/>
      <c r="AG37" s="20"/>
      <c r="AH37" s="20"/>
    </row>
    <row r="38" spans="31:34">
      <c r="AE38" s="20"/>
      <c r="AF38" s="20"/>
      <c r="AG38" s="20"/>
      <c r="AH38" s="20"/>
    </row>
  </sheetData>
  <hyperlinks>
    <hyperlink ref="AA8" tooltip="Thomson Reuters Click-Thru"/>
    <hyperlink ref="Q12" tooltip="Thomson Reuters Click-Thru"/>
    <hyperlink ref="P12" tooltip="Thomson Reuters Click-Thru"/>
    <hyperlink ref="O8" tooltip="Thomson Reuters Click-Thru"/>
    <hyperlink ref="N8" tooltip="Thomson Reuters Click-Thru"/>
    <hyperlink ref="M8" tooltip="Thomson Reuters Click-Thru"/>
    <hyperlink ref="L8" tooltip="Thomson Reuters Click-Thru"/>
    <hyperlink ref="K8" tooltip="Thomson Reuters Click-Thru"/>
    <hyperlink ref="Z8" tooltip="Thomson Reuters Click-Thru"/>
    <hyperlink ref="Y8" tooltip="Thomson Reuters Click-Thru"/>
    <hyperlink ref="X8" tooltip="Thomson Reuters Click-Thru"/>
    <hyperlink ref="W8" tooltip="Thomson Reuters Click-Thru"/>
    <hyperlink ref="V8" tooltip="Thomson Reuters Click-Thru"/>
    <hyperlink ref="U8" tooltip="Thomson Reuters Click-Thru"/>
    <hyperlink ref="T8" tooltip="Thomson Reuters Click-Thru"/>
    <hyperlink ref="S8" tooltip="Thomson Reuters Click-Thru"/>
    <hyperlink ref="R8" tooltip="Thomson Reuters Click-Thru"/>
    <hyperlink ref="Q8" tooltip="Thomson Reuters Click-Thru"/>
    <hyperlink ref="P8" tooltip="Thomson Reuters Click-Thru"/>
    <hyperlink ref="O10" tooltip="Thomson Reuters Click-Thru"/>
    <hyperlink ref="N10" tooltip="Thomson Reuters Click-Thru"/>
    <hyperlink ref="M10" tooltip="Thomson Reuters Click-Thru"/>
    <hyperlink ref="L10" tooltip="Thomson Reuters Click-Thru"/>
    <hyperlink ref="K10" tooltip="Thomson Reuters Click-Thru"/>
    <hyperlink ref="AD6" tooltip="Thomson Reuters Click-Thru"/>
    <hyperlink ref="Y10" tooltip="Thomson Reuters Click-Thru"/>
    <hyperlink ref="X10" tooltip="Thomson Reuters Click-Thru"/>
    <hyperlink ref="W10" tooltip="Thomson Reuters Click-Thru"/>
    <hyperlink ref="V10" tooltip="Thomson Reuters Click-Thru"/>
    <hyperlink ref="U10" tooltip="Thomson Reuters Click-Thru"/>
    <hyperlink ref="T10" tooltip="Thomson Reuters Click-Thru"/>
    <hyperlink ref="S10" tooltip="Thomson Reuters Click-Thru"/>
    <hyperlink ref="R10" tooltip="Thomson Reuters Click-Thru"/>
    <hyperlink ref="Q10" tooltip="Thomson Reuters Click-Thru"/>
    <hyperlink ref="P10" tooltip="Thomson Reuters Click-Thru"/>
    <hyperlink ref="AA7" tooltip="Thomson Reuters Click-Thru"/>
    <hyperlink ref="O7" tooltip="Thomson Reuters Click-Thru"/>
    <hyperlink ref="N7" tooltip="Thomson Reuters Click-Thru"/>
    <hyperlink ref="M7" tooltip="Thomson Reuters Click-Thru"/>
    <hyperlink ref="L7" tooltip="Thomson Reuters Click-Thru"/>
    <hyperlink ref="K7" tooltip="Thomson Reuters Click-Thru"/>
    <hyperlink ref="Z7" tooltip="Thomson Reuters Click-Thru"/>
    <hyperlink ref="Y7" tooltip="Thomson Reuters Click-Thru"/>
    <hyperlink ref="X7" tooltip="Thomson Reuters Click-Thru"/>
    <hyperlink ref="W7" tooltip="Thomson Reuters Click-Thru"/>
    <hyperlink ref="V7" tooltip="Thomson Reuters Click-Thru"/>
    <hyperlink ref="U7" tooltip="Thomson Reuters Click-Thru"/>
    <hyperlink ref="T7" tooltip="Thomson Reuters Click-Thru"/>
    <hyperlink ref="S7" tooltip="Thomson Reuters Click-Thru"/>
    <hyperlink ref="R7" tooltip="Thomson Reuters Click-Thru"/>
    <hyperlink ref="Q7" tooltip="Thomson Reuters Click-Thru"/>
    <hyperlink ref="P7" tooltip="Thomson Reuters Click-Thru"/>
    <hyperlink ref="AB7" tooltip="Thomson Reuters Click-Thru"/>
    <hyperlink ref="AC7" tooltip="Thomson Reuters Click-Thru"/>
    <hyperlink ref="O12" tooltip="Thomson Reuters Click-Thru"/>
    <hyperlink ref="N12" tooltip="Thomson Reuters Click-Thru"/>
    <hyperlink ref="M12" tooltip="Thomson Reuters Click-Thru"/>
    <hyperlink ref="L12" tooltip="Thomson Reuters Click-Thru"/>
    <hyperlink ref="K12" tooltip="Thomson Reuters Click-Thru"/>
    <hyperlink ref="AD7" tooltip="Thomson Reuters Click-Thru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H43"/>
  <sheetViews>
    <sheetView workbookViewId="0">
      <selection activeCell="AI22" sqref="AI22"/>
    </sheetView>
  </sheetViews>
  <sheetFormatPr defaultRowHeight="13.5" outlineLevelRow="1" outlineLevelCol="1"/>
  <cols>
    <col min="1" max="1" width="21.5703125" style="1" bestFit="1" customWidth="1"/>
    <col min="2" max="4" width="9.140625" style="1" hidden="1" customWidth="1" outlineLevel="1"/>
    <col min="5" max="5" width="10" style="1" hidden="1" customWidth="1" outlineLevel="1" collapsed="1"/>
    <col min="6" max="8" width="10" style="1" hidden="1" customWidth="1" outlineLevel="1"/>
    <col min="9" max="9" width="11.28515625" style="1" hidden="1" customWidth="1" collapsed="1"/>
    <col min="10" max="13" width="11.28515625" style="1" hidden="1" customWidth="1" outlineLevel="1"/>
    <col min="14" max="14" width="7.5703125" style="1" bestFit="1" customWidth="1" collapsed="1"/>
    <col min="15" max="18" width="11.28515625" style="1" hidden="1" customWidth="1" outlineLevel="1"/>
    <col min="19" max="19" width="7.5703125" style="1" bestFit="1" customWidth="1" collapsed="1"/>
    <col min="20" max="23" width="11.28515625" style="1" hidden="1" customWidth="1" outlineLevel="1"/>
    <col min="24" max="24" width="7.5703125" style="1" bestFit="1" customWidth="1" collapsed="1"/>
    <col min="25" max="28" width="11.28515625" style="1" hidden="1" customWidth="1" outlineLevel="1"/>
    <col min="29" max="29" width="7.5703125" style="1" bestFit="1" customWidth="1" collapsed="1"/>
    <col min="30" max="33" width="11.28515625" style="1" customWidth="1" outlineLevel="1"/>
    <col min="34" max="16384" width="9.140625" style="1"/>
  </cols>
  <sheetData>
    <row r="1" spans="1:34">
      <c r="A1" s="1" t="s">
        <v>63</v>
      </c>
      <c r="B1" s="1" t="s">
        <v>1</v>
      </c>
      <c r="C1" s="1" t="s">
        <v>2</v>
      </c>
    </row>
    <row r="2" spans="1:34" s="6" customFormat="1">
      <c r="A2" s="2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5" t="s">
        <v>8</v>
      </c>
      <c r="G2" s="5" t="s">
        <v>9</v>
      </c>
      <c r="H2" s="5" t="s">
        <v>10</v>
      </c>
      <c r="I2" s="3" t="s">
        <v>11</v>
      </c>
      <c r="J2" s="4" t="s">
        <v>12</v>
      </c>
      <c r="K2" s="5" t="s">
        <v>13</v>
      </c>
      <c r="L2" s="5" t="s">
        <v>14</v>
      </c>
      <c r="M2" s="5" t="s">
        <v>15</v>
      </c>
      <c r="N2" s="3" t="s">
        <v>16</v>
      </c>
      <c r="O2" s="4" t="s">
        <v>17</v>
      </c>
      <c r="P2" s="5" t="s">
        <v>18</v>
      </c>
      <c r="Q2" s="5" t="s">
        <v>19</v>
      </c>
      <c r="R2" s="5" t="s">
        <v>20</v>
      </c>
      <c r="S2" s="3" t="s">
        <v>21</v>
      </c>
      <c r="T2" s="4" t="s">
        <v>22</v>
      </c>
      <c r="U2" s="5" t="s">
        <v>23</v>
      </c>
      <c r="V2" s="5" t="s">
        <v>24</v>
      </c>
      <c r="W2" s="5" t="s">
        <v>25</v>
      </c>
      <c r="X2" s="3" t="s">
        <v>26</v>
      </c>
      <c r="Y2" s="4" t="s">
        <v>27</v>
      </c>
      <c r="Z2" s="5" t="s">
        <v>28</v>
      </c>
      <c r="AA2" s="5" t="s">
        <v>29</v>
      </c>
      <c r="AB2" s="5" t="s">
        <v>30</v>
      </c>
      <c r="AC2" s="3" t="s">
        <v>31</v>
      </c>
      <c r="AD2" s="4" t="s">
        <v>32</v>
      </c>
      <c r="AE2" s="5" t="s">
        <v>33</v>
      </c>
      <c r="AF2" s="5" t="s">
        <v>34</v>
      </c>
      <c r="AG2" s="5" t="s">
        <v>35</v>
      </c>
      <c r="AH2" s="3" t="s">
        <v>36</v>
      </c>
    </row>
    <row r="3" spans="1:34" s="11" customFormat="1">
      <c r="A3" s="7"/>
      <c r="B3" s="8">
        <v>39447</v>
      </c>
      <c r="C3" s="8">
        <v>39813</v>
      </c>
      <c r="D3" s="8">
        <v>40178</v>
      </c>
      <c r="E3" s="9">
        <v>40268</v>
      </c>
      <c r="F3" s="10">
        <v>40359</v>
      </c>
      <c r="G3" s="10">
        <v>40451</v>
      </c>
      <c r="H3" s="10">
        <v>40543</v>
      </c>
      <c r="I3" s="8">
        <v>40543</v>
      </c>
      <c r="J3" s="9">
        <v>40633</v>
      </c>
      <c r="K3" s="10">
        <v>40724</v>
      </c>
      <c r="L3" s="10" t="s">
        <v>37</v>
      </c>
      <c r="M3" s="10" t="s">
        <v>38</v>
      </c>
      <c r="N3" s="8">
        <v>40908</v>
      </c>
      <c r="O3" s="9" t="s">
        <v>39</v>
      </c>
      <c r="P3" s="10" t="s">
        <v>40</v>
      </c>
      <c r="Q3" s="10" t="s">
        <v>41</v>
      </c>
      <c r="R3" s="10" t="s">
        <v>42</v>
      </c>
      <c r="S3" s="8">
        <v>41274</v>
      </c>
      <c r="T3" s="9" t="s">
        <v>43</v>
      </c>
      <c r="U3" s="10" t="s">
        <v>44</v>
      </c>
      <c r="V3" s="10" t="s">
        <v>45</v>
      </c>
      <c r="W3" s="10" t="s">
        <v>46</v>
      </c>
      <c r="X3" s="8">
        <v>41639</v>
      </c>
      <c r="Y3" s="9">
        <v>41729</v>
      </c>
      <c r="Z3" s="10" t="s">
        <v>47</v>
      </c>
      <c r="AA3" s="10" t="s">
        <v>48</v>
      </c>
      <c r="AB3" s="10">
        <v>42004</v>
      </c>
      <c r="AC3" s="8">
        <v>42004</v>
      </c>
      <c r="AD3" s="9">
        <v>42094</v>
      </c>
      <c r="AE3" s="10" t="s">
        <v>49</v>
      </c>
      <c r="AF3" s="10" t="s">
        <v>50</v>
      </c>
      <c r="AG3" s="10">
        <v>42369</v>
      </c>
      <c r="AH3" s="8">
        <v>42369</v>
      </c>
    </row>
    <row r="4" spans="1:34" s="44" customFormat="1">
      <c r="A4" s="43" t="s">
        <v>51</v>
      </c>
      <c r="I4" s="45"/>
      <c r="J4" s="45"/>
      <c r="K4" s="45"/>
      <c r="L4" s="45"/>
      <c r="M4" s="45"/>
      <c r="N4" s="45">
        <v>7700</v>
      </c>
      <c r="O4" s="45"/>
      <c r="P4" s="45"/>
      <c r="Q4" s="45"/>
      <c r="R4" s="45"/>
      <c r="S4" s="45">
        <v>10000</v>
      </c>
      <c r="T4" s="45"/>
      <c r="U4" s="45"/>
      <c r="V4" s="45"/>
      <c r="W4" s="45">
        <v>36275.49</v>
      </c>
      <c r="X4" s="45">
        <v>36275.49</v>
      </c>
      <c r="Y4" s="45">
        <v>27509.85</v>
      </c>
      <c r="Z4" s="45">
        <v>24169.78</v>
      </c>
      <c r="AA4" s="45">
        <v>31733.67</v>
      </c>
      <c r="AB4" s="45">
        <v>22759.919999999998</v>
      </c>
      <c r="AC4" s="45">
        <v>22759.919999999998</v>
      </c>
      <c r="AD4" s="44">
        <v>32443.649000000001</v>
      </c>
    </row>
    <row r="5" spans="1:34" s="44" customFormat="1">
      <c r="A5" s="43" t="s">
        <v>74</v>
      </c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>
        <v>27509.85</v>
      </c>
      <c r="X5" s="46">
        <v>34239.1273</v>
      </c>
      <c r="Y5" s="46">
        <v>25518.729660000001</v>
      </c>
      <c r="Z5" s="46">
        <v>23206.223539999999</v>
      </c>
      <c r="AA5" s="46">
        <v>30484.779640000001</v>
      </c>
      <c r="AB5" s="46">
        <v>21027.76195</v>
      </c>
      <c r="AC5" s="46">
        <v>21027.76195</v>
      </c>
      <c r="AD5" s="55">
        <v>30752.847280000002</v>
      </c>
      <c r="AE5" s="55"/>
      <c r="AF5" s="55"/>
      <c r="AG5" s="55"/>
      <c r="AH5" s="55"/>
    </row>
    <row r="6" spans="1:34" s="44" customFormat="1">
      <c r="A6" s="43" t="s">
        <v>52</v>
      </c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>
        <v>25518.729660000001</v>
      </c>
      <c r="X6" s="46">
        <v>-450.28699999999998</v>
      </c>
      <c r="Y6" s="46">
        <v>-89.42</v>
      </c>
      <c r="Z6" s="46">
        <v>-104.28</v>
      </c>
      <c r="AA6" s="46">
        <v>-101.276</v>
      </c>
      <c r="AB6" s="46">
        <v>-35.725000000000001</v>
      </c>
      <c r="AC6" s="114">
        <f>SUM(Y6:AB6)</f>
        <v>-330.70100000000002</v>
      </c>
      <c r="AD6" s="55">
        <v>-78.751999999999995</v>
      </c>
      <c r="AE6" s="55"/>
      <c r="AF6" s="55"/>
      <c r="AG6" s="55"/>
      <c r="AH6" s="55"/>
    </row>
    <row r="7" spans="1:34" s="44" customFormat="1">
      <c r="A7" s="43" t="s">
        <v>53</v>
      </c>
      <c r="I7" s="45">
        <v>28.277999999999999</v>
      </c>
      <c r="J7" s="45">
        <v>17.91</v>
      </c>
      <c r="K7" s="45">
        <v>20.773</v>
      </c>
      <c r="L7" s="45">
        <v>26.423999999999999</v>
      </c>
      <c r="M7" s="45">
        <v>41.206000000000003</v>
      </c>
      <c r="N7" s="45">
        <v>106.313</v>
      </c>
      <c r="O7" s="45">
        <v>54.313000000000002</v>
      </c>
      <c r="P7" s="45">
        <v>68.046000000000006</v>
      </c>
      <c r="Q7" s="45">
        <v>82.326999999999998</v>
      </c>
      <c r="R7" s="45">
        <v>112.247</v>
      </c>
      <c r="S7" s="45">
        <v>316.93299999999999</v>
      </c>
      <c r="T7" s="45">
        <v>114.343</v>
      </c>
      <c r="U7" s="45">
        <v>139.292</v>
      </c>
      <c r="V7" s="45">
        <v>168.58</v>
      </c>
      <c r="W7" s="45">
        <v>242.67500000000001</v>
      </c>
      <c r="X7" s="45">
        <v>664.89</v>
      </c>
      <c r="Y7" s="45">
        <v>250.49199999999999</v>
      </c>
      <c r="Z7" s="45">
        <v>312.166</v>
      </c>
      <c r="AA7" s="45">
        <v>361.26600000000002</v>
      </c>
      <c r="AB7" s="45">
        <v>479.07799999999997</v>
      </c>
      <c r="AC7" s="45">
        <v>1403.002</v>
      </c>
      <c r="AD7" s="55">
        <v>435.93900000000002</v>
      </c>
      <c r="AE7" s="55"/>
      <c r="AF7" s="55"/>
      <c r="AG7" s="55"/>
      <c r="AH7" s="55"/>
    </row>
    <row r="8" spans="1:34" s="44" customFormat="1">
      <c r="A8" s="43" t="s">
        <v>54</v>
      </c>
      <c r="I8" s="45">
        <v>-67.323999999999998</v>
      </c>
      <c r="J8" s="45">
        <v>-20.344000000000001</v>
      </c>
      <c r="K8" s="45">
        <v>-24.562000000000001</v>
      </c>
      <c r="L8" s="45">
        <v>-57.335000000000001</v>
      </c>
      <c r="M8" s="45">
        <v>-26.061</v>
      </c>
      <c r="N8" s="45">
        <v>-128.30199999999999</v>
      </c>
      <c r="O8" s="45">
        <v>-21.521000000000001</v>
      </c>
      <c r="P8" s="45">
        <v>-27.582999999999998</v>
      </c>
      <c r="Q8" s="45">
        <v>-21.59</v>
      </c>
      <c r="R8" s="45">
        <v>-8.7050000000000001</v>
      </c>
      <c r="S8" s="45">
        <v>-79.399000000000001</v>
      </c>
      <c r="T8" s="45">
        <v>-27.026</v>
      </c>
      <c r="U8" s="45">
        <v>-42.225000000000001</v>
      </c>
      <c r="V8" s="45">
        <v>-64.600999999999999</v>
      </c>
      <c r="W8" s="45">
        <v>-511.471</v>
      </c>
      <c r="X8" s="45">
        <v>-645.32299999999998</v>
      </c>
      <c r="Y8" s="45">
        <v>-132.36199999999999</v>
      </c>
      <c r="Z8" s="45">
        <v>-144.642</v>
      </c>
      <c r="AA8" s="45">
        <v>-175.464</v>
      </c>
      <c r="AB8" s="45">
        <v>-125.352</v>
      </c>
      <c r="AC8" s="45">
        <v>-577.82000000000005</v>
      </c>
      <c r="AD8" s="55">
        <v>-162.44200000000001</v>
      </c>
      <c r="AE8" s="55"/>
      <c r="AF8" s="55"/>
      <c r="AG8" s="55"/>
      <c r="AH8" s="55"/>
    </row>
    <row r="9" spans="1:34" s="44" customFormat="1" hidden="1" outlineLevel="1">
      <c r="A9" s="43" t="s">
        <v>55</v>
      </c>
      <c r="X9" s="56"/>
      <c r="Y9" s="56"/>
      <c r="Z9" s="56"/>
      <c r="AA9" s="55"/>
      <c r="AB9" s="55"/>
      <c r="AC9" s="55"/>
      <c r="AD9" s="55"/>
      <c r="AE9" s="46"/>
      <c r="AF9" s="55"/>
      <c r="AG9" s="55"/>
      <c r="AH9" s="57"/>
    </row>
    <row r="10" spans="1:34" s="44" customFormat="1" collapsed="1">
      <c r="A10" s="43" t="s">
        <v>57</v>
      </c>
      <c r="E10" s="49">
        <f>'[4]P&amp;L'!B108</f>
        <v>30</v>
      </c>
      <c r="F10" s="49">
        <f>'[4]P&amp;L'!C108</f>
        <v>40</v>
      </c>
      <c r="G10" s="49">
        <f>'[4]P&amp;L'!D108</f>
        <v>49</v>
      </c>
      <c r="H10" s="49">
        <f>'[4]P&amp;L'!E108</f>
        <v>54</v>
      </c>
      <c r="I10" s="49">
        <v>54</v>
      </c>
      <c r="J10" s="49">
        <v>68</v>
      </c>
      <c r="K10" s="49">
        <v>85</v>
      </c>
      <c r="L10" s="49">
        <v>101</v>
      </c>
      <c r="M10" s="49">
        <v>117</v>
      </c>
      <c r="N10" s="49">
        <v>117</v>
      </c>
      <c r="O10" s="49">
        <v>138</v>
      </c>
      <c r="P10" s="49">
        <v>151</v>
      </c>
      <c r="Q10" s="49">
        <v>167.1</v>
      </c>
      <c r="R10" s="49">
        <v>185</v>
      </c>
      <c r="S10" s="49">
        <v>185</v>
      </c>
      <c r="T10" s="49">
        <v>204</v>
      </c>
      <c r="U10" s="49">
        <v>218</v>
      </c>
      <c r="V10" s="49">
        <v>231.7</v>
      </c>
      <c r="W10" s="49">
        <v>241</v>
      </c>
      <c r="X10" s="58">
        <v>241</v>
      </c>
      <c r="Y10" s="58">
        <v>255</v>
      </c>
      <c r="Z10" s="59">
        <v>271</v>
      </c>
      <c r="AA10" s="59">
        <v>284</v>
      </c>
      <c r="AB10" s="59">
        <v>288</v>
      </c>
      <c r="AC10" s="59">
        <v>288</v>
      </c>
      <c r="AD10" s="59">
        <v>302</v>
      </c>
      <c r="AE10" s="46"/>
      <c r="AF10" s="55"/>
      <c r="AG10" s="55"/>
      <c r="AH10" s="57"/>
    </row>
    <row r="11" spans="1:34" s="44" customFormat="1">
      <c r="A11" s="43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22"/>
      <c r="Y11" s="60" t="s">
        <v>56</v>
      </c>
      <c r="Z11" s="60"/>
      <c r="AA11" s="60"/>
      <c r="AB11" s="60"/>
      <c r="AC11" s="60"/>
      <c r="AD11" s="60"/>
      <c r="AE11" s="61"/>
      <c r="AF11" s="61"/>
      <c r="AG11" s="62"/>
      <c r="AH11" s="62"/>
    </row>
    <row r="12" spans="1:34">
      <c r="A12" s="63" t="s">
        <v>58</v>
      </c>
      <c r="B12" s="20" t="str">
        <f t="shared" ref="B12:AG12" si="0">IFERROR(B4/B10,"")</f>
        <v/>
      </c>
      <c r="C12" s="20" t="str">
        <f t="shared" si="0"/>
        <v/>
      </c>
      <c r="D12" s="20" t="str">
        <f t="shared" si="0"/>
        <v/>
      </c>
      <c r="E12" s="20">
        <f t="shared" si="0"/>
        <v>0</v>
      </c>
      <c r="F12" s="20">
        <f t="shared" si="0"/>
        <v>0</v>
      </c>
      <c r="G12" s="20">
        <f t="shared" si="0"/>
        <v>0</v>
      </c>
      <c r="H12" s="20">
        <f t="shared" si="0"/>
        <v>0</v>
      </c>
      <c r="I12" s="51">
        <f t="shared" si="0"/>
        <v>0</v>
      </c>
      <c r="J12" s="51">
        <f t="shared" si="0"/>
        <v>0</v>
      </c>
      <c r="K12" s="51">
        <f t="shared" si="0"/>
        <v>0</v>
      </c>
      <c r="L12" s="51">
        <f t="shared" si="0"/>
        <v>0</v>
      </c>
      <c r="M12" s="51">
        <f t="shared" si="0"/>
        <v>0</v>
      </c>
      <c r="N12" s="36">
        <f>IFERROR(N4/N10,"")</f>
        <v>65.811965811965806</v>
      </c>
      <c r="O12" s="36">
        <f t="shared" ref="O12:AC12" si="1">IFERROR(O4/O10,"")</f>
        <v>0</v>
      </c>
      <c r="P12" s="36">
        <f t="shared" si="1"/>
        <v>0</v>
      </c>
      <c r="Q12" s="36">
        <f t="shared" si="1"/>
        <v>0</v>
      </c>
      <c r="R12" s="36">
        <f t="shared" si="1"/>
        <v>0</v>
      </c>
      <c r="S12" s="36">
        <f t="shared" si="1"/>
        <v>54.054054054054056</v>
      </c>
      <c r="T12" s="36">
        <f t="shared" si="1"/>
        <v>0</v>
      </c>
      <c r="U12" s="36">
        <f t="shared" si="1"/>
        <v>0</v>
      </c>
      <c r="V12" s="36">
        <f t="shared" si="1"/>
        <v>0</v>
      </c>
      <c r="W12" s="36">
        <f t="shared" si="1"/>
        <v>150.52070539419086</v>
      </c>
      <c r="X12" s="36">
        <f t="shared" si="1"/>
        <v>150.52070539419086</v>
      </c>
      <c r="Y12" s="36">
        <f t="shared" si="1"/>
        <v>107.88176470588235</v>
      </c>
      <c r="Z12" s="36">
        <f t="shared" si="1"/>
        <v>89.187380073800739</v>
      </c>
      <c r="AA12" s="36">
        <f t="shared" si="1"/>
        <v>111.73827464788732</v>
      </c>
      <c r="AB12" s="36">
        <f t="shared" si="1"/>
        <v>79.027499999999989</v>
      </c>
      <c r="AC12" s="36">
        <f t="shared" si="1"/>
        <v>79.027499999999989</v>
      </c>
      <c r="AD12" s="64">
        <f t="shared" si="0"/>
        <v>107.42930132450331</v>
      </c>
      <c r="AE12" s="65" t="str">
        <f t="shared" si="0"/>
        <v/>
      </c>
      <c r="AF12" s="65" t="str">
        <f t="shared" si="0"/>
        <v/>
      </c>
      <c r="AG12" s="65" t="str">
        <f t="shared" si="0"/>
        <v/>
      </c>
      <c r="AH12" s="66"/>
    </row>
    <row r="13" spans="1:34"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5:34"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5:34">
      <c r="E18" s="20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5:34">
      <c r="E19" s="20"/>
      <c r="AE19" s="39"/>
    </row>
    <row r="20" spans="5:34">
      <c r="E20" s="20"/>
      <c r="AE20" s="39"/>
    </row>
    <row r="21" spans="5:34">
      <c r="E21" s="20"/>
      <c r="AE21" s="39"/>
    </row>
    <row r="22" spans="5:34">
      <c r="E22" s="20"/>
      <c r="AE22" s="39"/>
    </row>
    <row r="23" spans="5:34">
      <c r="E23" s="20"/>
      <c r="AE23" s="39"/>
    </row>
    <row r="24" spans="5:34">
      <c r="E24" s="20"/>
      <c r="AE24" s="39"/>
    </row>
    <row r="25" spans="5:34">
      <c r="E25" s="20"/>
      <c r="AE25" s="39"/>
    </row>
    <row r="26" spans="5:34">
      <c r="E26" s="20"/>
      <c r="AE26" s="67"/>
    </row>
    <row r="27" spans="5:34">
      <c r="AE27" s="67"/>
    </row>
    <row r="28" spans="5:34">
      <c r="AE28" s="67"/>
    </row>
    <row r="29" spans="5:34">
      <c r="AE29" s="67"/>
    </row>
    <row r="30" spans="5:34">
      <c r="AE30" s="67"/>
    </row>
    <row r="31" spans="5:34">
      <c r="AE31" s="67"/>
    </row>
    <row r="32" spans="5:34">
      <c r="AE32" s="67"/>
    </row>
    <row r="33" spans="31:31">
      <c r="AE33" s="67"/>
    </row>
    <row r="34" spans="31:31">
      <c r="AE34" s="67"/>
    </row>
    <row r="35" spans="31:31">
      <c r="AE35" s="67"/>
    </row>
    <row r="36" spans="31:31">
      <c r="AE36" s="67"/>
    </row>
    <row r="37" spans="31:31">
      <c r="AE37" s="67"/>
    </row>
    <row r="38" spans="31:31">
      <c r="AE38" s="67"/>
    </row>
    <row r="39" spans="31:31">
      <c r="AE39" s="67"/>
    </row>
    <row r="40" spans="31:31">
      <c r="AE40" s="67"/>
    </row>
    <row r="41" spans="31:31">
      <c r="AE41" s="67"/>
    </row>
    <row r="42" spans="31:31">
      <c r="AE42" s="67"/>
    </row>
    <row r="43" spans="31:31">
      <c r="AE43" s="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H14"/>
  <sheetViews>
    <sheetView workbookViewId="0">
      <selection activeCell="AH30" sqref="AH30"/>
    </sheetView>
  </sheetViews>
  <sheetFormatPr defaultRowHeight="13.5" outlineLevelRow="1" outlineLevelCol="2"/>
  <cols>
    <col min="1" max="1" width="26" style="1" customWidth="1"/>
    <col min="2" max="4" width="0" style="1" hidden="1" customWidth="1" outlineLevel="1"/>
    <col min="5" max="8" width="9.140625" style="1" hidden="1" customWidth="1" outlineLevel="2"/>
    <col min="9" max="9" width="0" style="1" hidden="1" customWidth="1" collapsed="1"/>
    <col min="10" max="13" width="0" style="1" hidden="1" customWidth="1" outlineLevel="1"/>
    <col min="14" max="14" width="7" style="1" bestFit="1" customWidth="1" collapsed="1"/>
    <col min="15" max="17" width="9.140625" style="1" hidden="1" customWidth="1" outlineLevel="1"/>
    <col min="18" max="18" width="7.5703125" style="1" hidden="1" customWidth="1" outlineLevel="1"/>
    <col min="19" max="19" width="7" style="1" bestFit="1" customWidth="1" collapsed="1"/>
    <col min="20" max="23" width="9.140625" style="1" hidden="1" customWidth="1" outlineLevel="1"/>
    <col min="24" max="24" width="7.28515625" style="1" bestFit="1" customWidth="1" collapsed="1"/>
    <col min="25" max="28" width="9.140625" style="1" hidden="1" customWidth="1" outlineLevel="1"/>
    <col min="29" max="29" width="7.5703125" style="1" bestFit="1" customWidth="1" collapsed="1"/>
    <col min="30" max="33" width="9.140625" style="1" customWidth="1" outlineLevel="1"/>
    <col min="34" max="16384" width="9.140625" style="1"/>
  </cols>
  <sheetData>
    <row r="1" spans="1:34" s="25" customFormat="1">
      <c r="A1" s="1" t="s">
        <v>59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34" s="30" customFormat="1" ht="12.75">
      <c r="A2" s="26" t="s">
        <v>3</v>
      </c>
      <c r="B2" s="27" t="s">
        <v>4</v>
      </c>
      <c r="C2" s="27" t="s">
        <v>5</v>
      </c>
      <c r="D2" s="27" t="s">
        <v>6</v>
      </c>
      <c r="E2" s="28" t="s">
        <v>7</v>
      </c>
      <c r="F2" s="29" t="s">
        <v>8</v>
      </c>
      <c r="G2" s="29" t="s">
        <v>9</v>
      </c>
      <c r="H2" s="29" t="s">
        <v>10</v>
      </c>
      <c r="I2" s="27" t="s">
        <v>11</v>
      </c>
      <c r="J2" s="28" t="s">
        <v>12</v>
      </c>
      <c r="K2" s="29" t="s">
        <v>13</v>
      </c>
      <c r="L2" s="29" t="s">
        <v>14</v>
      </c>
      <c r="M2" s="29" t="s">
        <v>15</v>
      </c>
      <c r="N2" s="27" t="s">
        <v>16</v>
      </c>
      <c r="O2" s="28" t="s">
        <v>17</v>
      </c>
      <c r="P2" s="29" t="s">
        <v>18</v>
      </c>
      <c r="Q2" s="29" t="s">
        <v>19</v>
      </c>
      <c r="R2" s="29" t="s">
        <v>20</v>
      </c>
      <c r="S2" s="27" t="s">
        <v>21</v>
      </c>
      <c r="T2" s="28" t="s">
        <v>22</v>
      </c>
      <c r="U2" s="29" t="s">
        <v>23</v>
      </c>
      <c r="V2" s="29" t="s">
        <v>24</v>
      </c>
      <c r="W2" s="29" t="s">
        <v>25</v>
      </c>
      <c r="X2" s="27" t="s">
        <v>26</v>
      </c>
      <c r="Y2" s="28" t="s">
        <v>27</v>
      </c>
      <c r="Z2" s="29" t="s">
        <v>28</v>
      </c>
      <c r="AA2" s="29" t="s">
        <v>29</v>
      </c>
      <c r="AB2" s="29" t="s">
        <v>30</v>
      </c>
      <c r="AC2" s="27" t="s">
        <v>31</v>
      </c>
      <c r="AD2" s="28" t="s">
        <v>32</v>
      </c>
      <c r="AE2" s="29" t="s">
        <v>33</v>
      </c>
      <c r="AF2" s="29" t="s">
        <v>34</v>
      </c>
      <c r="AG2" s="29" t="s">
        <v>35</v>
      </c>
      <c r="AH2" s="27" t="s">
        <v>36</v>
      </c>
    </row>
    <row r="3" spans="1:34" s="30" customFormat="1" ht="12.75">
      <c r="A3" s="31"/>
      <c r="B3" s="32">
        <v>39447</v>
      </c>
      <c r="C3" s="32">
        <v>39813</v>
      </c>
      <c r="D3" s="32">
        <v>40178</v>
      </c>
      <c r="E3" s="33">
        <v>40268</v>
      </c>
      <c r="F3" s="34">
        <v>40359</v>
      </c>
      <c r="G3" s="34">
        <v>40451</v>
      </c>
      <c r="H3" s="34">
        <v>40543</v>
      </c>
      <c r="I3" s="32">
        <v>40543</v>
      </c>
      <c r="J3" s="33" t="s">
        <v>60</v>
      </c>
      <c r="K3" s="34" t="s">
        <v>61</v>
      </c>
      <c r="L3" s="34" t="s">
        <v>37</v>
      </c>
      <c r="M3" s="34" t="s">
        <v>38</v>
      </c>
      <c r="N3" s="32">
        <v>40908</v>
      </c>
      <c r="O3" s="33" t="s">
        <v>39</v>
      </c>
      <c r="P3" s="34" t="s">
        <v>40</v>
      </c>
      <c r="Q3" s="34" t="s">
        <v>41</v>
      </c>
      <c r="R3" s="34" t="s">
        <v>42</v>
      </c>
      <c r="S3" s="32">
        <v>41274</v>
      </c>
      <c r="T3" s="33" t="s">
        <v>43</v>
      </c>
      <c r="U3" s="34" t="s">
        <v>44</v>
      </c>
      <c r="V3" s="34" t="s">
        <v>45</v>
      </c>
      <c r="W3" s="34" t="s">
        <v>46</v>
      </c>
      <c r="X3" s="32">
        <v>41639</v>
      </c>
      <c r="Y3" s="33">
        <v>41729</v>
      </c>
      <c r="Z3" s="34" t="s">
        <v>47</v>
      </c>
      <c r="AA3" s="34" t="s">
        <v>48</v>
      </c>
      <c r="AB3" s="34">
        <v>42004</v>
      </c>
      <c r="AC3" s="32">
        <v>42004</v>
      </c>
      <c r="AD3" s="33">
        <v>42094</v>
      </c>
      <c r="AE3" s="34" t="s">
        <v>49</v>
      </c>
      <c r="AF3" s="34" t="s">
        <v>50</v>
      </c>
      <c r="AG3" s="34">
        <v>42369</v>
      </c>
      <c r="AH3" s="32">
        <v>42369</v>
      </c>
    </row>
    <row r="4" spans="1:34" s="25" customFormat="1">
      <c r="A4" s="35" t="s">
        <v>51</v>
      </c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>
        <v>24000</v>
      </c>
      <c r="O4" s="36"/>
      <c r="P4" s="36"/>
      <c r="Q4" s="36"/>
      <c r="R4" s="36">
        <v>57669.57</v>
      </c>
      <c r="S4" s="36">
        <v>57669.57</v>
      </c>
      <c r="T4" s="36">
        <v>60934.92</v>
      </c>
      <c r="U4" s="36">
        <v>60159.53</v>
      </c>
      <c r="V4" s="36">
        <v>122325.9</v>
      </c>
      <c r="W4" s="36">
        <v>137628.29999999999</v>
      </c>
      <c r="X4" s="36">
        <v>137628.29999999999</v>
      </c>
      <c r="Y4" s="36">
        <v>154522.1</v>
      </c>
      <c r="Z4" s="36">
        <v>172689.4</v>
      </c>
      <c r="AA4" s="36">
        <v>205507.9</v>
      </c>
      <c r="AB4" s="36">
        <v>219153.4</v>
      </c>
      <c r="AC4" s="36">
        <v>219153.4</v>
      </c>
      <c r="AD4" s="36">
        <v>230120.57</v>
      </c>
    </row>
    <row r="5" spans="1:34" s="25" customFormat="1">
      <c r="A5" s="43" t="s">
        <v>74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6"/>
      <c r="Q5" s="36"/>
      <c r="R5" s="36">
        <v>55890.70061244</v>
      </c>
      <c r="S5" s="36">
        <v>55890.70061244</v>
      </c>
      <c r="T5" s="36">
        <v>54459.38</v>
      </c>
      <c r="U5" s="36">
        <v>52398.28</v>
      </c>
      <c r="V5" s="36">
        <v>114461.19</v>
      </c>
      <c r="W5" s="36">
        <v>128218.003</v>
      </c>
      <c r="X5" s="36">
        <v>128218.003</v>
      </c>
      <c r="Y5" s="36">
        <v>142218.35999999999</v>
      </c>
      <c r="Z5" s="36">
        <v>159641.75</v>
      </c>
      <c r="AA5" s="36">
        <v>192164.32</v>
      </c>
      <c r="AB5" s="36">
        <v>207255.94</v>
      </c>
      <c r="AC5" s="36">
        <v>207255.94</v>
      </c>
      <c r="AD5" s="36">
        <v>218468.29</v>
      </c>
    </row>
    <row r="6" spans="1:34" s="25" customFormat="1">
      <c r="A6" s="35" t="s">
        <v>52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8"/>
      <c r="O6" s="38"/>
      <c r="P6" s="38"/>
      <c r="Q6" s="38"/>
      <c r="R6" s="38">
        <v>747</v>
      </c>
      <c r="S6" s="108"/>
      <c r="T6" s="36">
        <v>614</v>
      </c>
      <c r="U6" s="36">
        <v>784</v>
      </c>
      <c r="V6" s="36">
        <v>1010</v>
      </c>
      <c r="W6" s="36">
        <v>1407</v>
      </c>
      <c r="X6" s="108">
        <f>SUM(T6:W6)</f>
        <v>3815</v>
      </c>
      <c r="Y6" s="36">
        <v>1339</v>
      </c>
      <c r="Z6" s="36">
        <v>1647</v>
      </c>
      <c r="AA6" s="36">
        <v>1686</v>
      </c>
      <c r="AB6" s="36">
        <v>1566</v>
      </c>
      <c r="AC6" s="108">
        <f>SUM(Y6:AB6)</f>
        <v>6238</v>
      </c>
      <c r="AD6" s="115">
        <v>1221</v>
      </c>
    </row>
    <row r="7" spans="1:34" s="25" customFormat="1" ht="12.75">
      <c r="A7" s="35" t="s">
        <v>53</v>
      </c>
      <c r="B7" s="37">
        <v>153</v>
      </c>
      <c r="C7" s="37">
        <v>272</v>
      </c>
      <c r="D7" s="37">
        <v>777</v>
      </c>
      <c r="E7" s="37">
        <v>345</v>
      </c>
      <c r="F7" s="37">
        <v>431</v>
      </c>
      <c r="G7" s="37">
        <v>467</v>
      </c>
      <c r="H7" s="37">
        <v>731</v>
      </c>
      <c r="I7" s="37">
        <v>1974</v>
      </c>
      <c r="J7" s="37">
        <v>731</v>
      </c>
      <c r="K7" s="37">
        <v>895</v>
      </c>
      <c r="L7" s="37">
        <v>954</v>
      </c>
      <c r="M7" s="37">
        <v>1131</v>
      </c>
      <c r="N7" s="37">
        <v>3711</v>
      </c>
      <c r="O7" s="37">
        <v>1058</v>
      </c>
      <c r="P7" s="37"/>
      <c r="Q7" s="37"/>
      <c r="R7" s="37">
        <v>1585</v>
      </c>
      <c r="S7" s="37">
        <v>5089</v>
      </c>
      <c r="T7" s="37">
        <v>1458</v>
      </c>
      <c r="U7" s="37">
        <v>1813</v>
      </c>
      <c r="V7" s="37">
        <v>2016</v>
      </c>
      <c r="W7" s="37">
        <v>2585</v>
      </c>
      <c r="X7" s="37">
        <v>7872</v>
      </c>
      <c r="Y7" s="37">
        <v>2502</v>
      </c>
      <c r="Z7" s="37">
        <v>2910</v>
      </c>
      <c r="AA7" s="37">
        <v>3203</v>
      </c>
      <c r="AB7" s="37">
        <v>3851</v>
      </c>
      <c r="AC7" s="37">
        <v>12466</v>
      </c>
      <c r="AD7" s="37">
        <v>3543</v>
      </c>
    </row>
    <row r="8" spans="1:34" s="25" customFormat="1" ht="12.75">
      <c r="A8" s="35" t="s">
        <v>54</v>
      </c>
      <c r="B8" s="37">
        <v>-138</v>
      </c>
      <c r="C8" s="37">
        <v>-56</v>
      </c>
      <c r="D8" s="37">
        <v>122</v>
      </c>
      <c r="E8" s="37">
        <v>95</v>
      </c>
      <c r="F8" s="37">
        <v>129</v>
      </c>
      <c r="G8" s="37">
        <v>131</v>
      </c>
      <c r="H8" s="37">
        <v>251</v>
      </c>
      <c r="I8" s="37">
        <v>372</v>
      </c>
      <c r="J8" s="37">
        <v>153</v>
      </c>
      <c r="K8" s="37">
        <v>240</v>
      </c>
      <c r="L8" s="37">
        <v>227</v>
      </c>
      <c r="M8" s="37">
        <v>302</v>
      </c>
      <c r="N8" s="37">
        <v>668</v>
      </c>
      <c r="O8" s="37">
        <v>137</v>
      </c>
      <c r="P8" s="37"/>
      <c r="Q8" s="37"/>
      <c r="R8" s="37">
        <v>64</v>
      </c>
      <c r="S8" s="37">
        <v>32</v>
      </c>
      <c r="T8" s="37">
        <v>217</v>
      </c>
      <c r="U8" s="37">
        <v>331</v>
      </c>
      <c r="V8" s="37">
        <v>422</v>
      </c>
      <c r="W8" s="37">
        <v>520</v>
      </c>
      <c r="X8" s="37">
        <v>1490</v>
      </c>
      <c r="Y8" s="37">
        <v>639</v>
      </c>
      <c r="Z8" s="37">
        <v>788</v>
      </c>
      <c r="AA8" s="37">
        <v>802</v>
      </c>
      <c r="AB8" s="37">
        <v>696</v>
      </c>
      <c r="AC8" s="37">
        <v>2925</v>
      </c>
      <c r="AD8" s="37">
        <v>509</v>
      </c>
    </row>
    <row r="9" spans="1:34" s="25" customFormat="1" ht="12.75" hidden="1" outlineLevel="1">
      <c r="A9" s="35" t="s">
        <v>55</v>
      </c>
      <c r="B9" s="37">
        <v>0</v>
      </c>
      <c r="C9" s="37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184</v>
      </c>
      <c r="J9" s="37">
        <v>68</v>
      </c>
      <c r="K9" s="37">
        <v>103</v>
      </c>
      <c r="L9" s="37">
        <v>124</v>
      </c>
      <c r="M9" s="37">
        <v>132</v>
      </c>
      <c r="N9" s="37">
        <v>427</v>
      </c>
      <c r="O9" s="37">
        <v>159</v>
      </c>
      <c r="P9" s="37"/>
      <c r="Q9" s="37"/>
      <c r="R9" s="37">
        <v>297</v>
      </c>
      <c r="S9" s="37">
        <v>1399</v>
      </c>
      <c r="T9" s="37">
        <v>293</v>
      </c>
      <c r="U9" s="37">
        <v>344</v>
      </c>
      <c r="V9" s="37">
        <v>369</v>
      </c>
      <c r="W9" s="37">
        <v>408</v>
      </c>
      <c r="X9" s="37">
        <v>1414</v>
      </c>
      <c r="Y9" s="37">
        <v>455</v>
      </c>
      <c r="Z9" s="37">
        <v>492</v>
      </c>
      <c r="AA9" s="37">
        <v>608</v>
      </c>
      <c r="AB9" s="37">
        <v>1111</v>
      </c>
      <c r="AC9" s="37">
        <v>2666</v>
      </c>
      <c r="AD9" s="37">
        <v>1062</v>
      </c>
    </row>
    <row r="10" spans="1:34" collapsed="1">
      <c r="A10" s="35" t="s">
        <v>57</v>
      </c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>
        <v>845</v>
      </c>
      <c r="O10" s="40">
        <v>901</v>
      </c>
      <c r="P10" s="40"/>
      <c r="Q10" s="40"/>
      <c r="R10" s="40">
        <v>1056</v>
      </c>
      <c r="S10" s="40">
        <v>1056</v>
      </c>
      <c r="T10" s="40">
        <v>1110</v>
      </c>
      <c r="U10" s="40">
        <v>1155</v>
      </c>
      <c r="V10" s="40">
        <v>1189</v>
      </c>
      <c r="W10" s="40">
        <v>1228</v>
      </c>
      <c r="X10" s="40">
        <v>1228</v>
      </c>
      <c r="Y10" s="40">
        <v>1276</v>
      </c>
      <c r="Z10" s="40">
        <v>1317</v>
      </c>
      <c r="AA10" s="40">
        <v>1350</v>
      </c>
      <c r="AB10" s="40">
        <v>1393</v>
      </c>
      <c r="AC10" s="40">
        <v>1393</v>
      </c>
      <c r="AD10" s="40">
        <v>1441</v>
      </c>
      <c r="AE10" s="40"/>
      <c r="AF10" s="40"/>
      <c r="AG10" s="40"/>
    </row>
    <row r="11" spans="1:34">
      <c r="A11" s="35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40"/>
      <c r="O11" s="40"/>
      <c r="P11" s="36"/>
      <c r="Q11" s="36"/>
      <c r="R11" s="36"/>
      <c r="S11" s="36"/>
      <c r="T11" s="36"/>
      <c r="U11" s="36"/>
      <c r="V11" s="36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</row>
    <row r="12" spans="1:34" s="42" customFormat="1" hidden="1">
      <c r="A12" s="41" t="s">
        <v>58</v>
      </c>
      <c r="B12" s="42" t="str">
        <f t="shared" ref="B12:M12" si="0">IFERROR(B5/B10,"")</f>
        <v/>
      </c>
      <c r="C12" s="42" t="str">
        <f t="shared" si="0"/>
        <v/>
      </c>
      <c r="D12" s="42" t="str">
        <f t="shared" si="0"/>
        <v/>
      </c>
      <c r="E12" s="36" t="str">
        <f t="shared" si="0"/>
        <v/>
      </c>
      <c r="F12" s="36" t="str">
        <f t="shared" si="0"/>
        <v/>
      </c>
      <c r="G12" s="36" t="str">
        <f t="shared" si="0"/>
        <v/>
      </c>
      <c r="H12" s="36" t="str">
        <f t="shared" si="0"/>
        <v/>
      </c>
      <c r="I12" s="36" t="str">
        <f t="shared" si="0"/>
        <v/>
      </c>
      <c r="J12" s="36" t="str">
        <f t="shared" si="0"/>
        <v/>
      </c>
      <c r="K12" s="36" t="str">
        <f t="shared" si="0"/>
        <v/>
      </c>
      <c r="L12" s="36" t="str">
        <f t="shared" si="0"/>
        <v/>
      </c>
      <c r="M12" s="36" t="str">
        <f t="shared" si="0"/>
        <v/>
      </c>
      <c r="N12" s="36">
        <f>IFERROR(N4/N10,"")</f>
        <v>28.402366863905325</v>
      </c>
      <c r="O12" s="36">
        <f t="shared" ref="O12:AG12" si="1">IFERROR(O4/O10,"")</f>
        <v>0</v>
      </c>
      <c r="P12" s="36" t="str">
        <f t="shared" si="1"/>
        <v/>
      </c>
      <c r="Q12" s="36" t="str">
        <f t="shared" si="1"/>
        <v/>
      </c>
      <c r="R12" s="36">
        <f t="shared" si="1"/>
        <v>54.611335227272725</v>
      </c>
      <c r="S12" s="36">
        <f t="shared" si="1"/>
        <v>54.611335227272725</v>
      </c>
      <c r="T12" s="36">
        <f t="shared" si="1"/>
        <v>54.896324324324326</v>
      </c>
      <c r="U12" s="36">
        <f t="shared" si="1"/>
        <v>52.086173160173161</v>
      </c>
      <c r="V12" s="36">
        <f t="shared" si="1"/>
        <v>102.88132884777123</v>
      </c>
      <c r="W12" s="36">
        <f t="shared" si="1"/>
        <v>112.0751628664495</v>
      </c>
      <c r="X12" s="36">
        <f t="shared" si="1"/>
        <v>112.0751628664495</v>
      </c>
      <c r="Y12" s="36">
        <f t="shared" si="1"/>
        <v>121.09882445141066</v>
      </c>
      <c r="Z12" s="36">
        <f t="shared" si="1"/>
        <v>131.12331055429004</v>
      </c>
      <c r="AA12" s="36">
        <f t="shared" si="1"/>
        <v>152.22807407407407</v>
      </c>
      <c r="AB12" s="36">
        <f t="shared" si="1"/>
        <v>157.32476669059582</v>
      </c>
      <c r="AC12" s="36">
        <f t="shared" si="1"/>
        <v>157.32476669059582</v>
      </c>
      <c r="AD12" s="36">
        <f t="shared" si="1"/>
        <v>159.69505204718945</v>
      </c>
      <c r="AE12" s="36" t="str">
        <f t="shared" si="1"/>
        <v/>
      </c>
      <c r="AF12" s="36" t="str">
        <f t="shared" si="1"/>
        <v/>
      </c>
      <c r="AG12" s="36" t="str">
        <f t="shared" si="1"/>
        <v/>
      </c>
      <c r="AH12" s="20"/>
    </row>
    <row r="13" spans="1:34">
      <c r="A13" s="1" t="s">
        <v>87</v>
      </c>
      <c r="N13" s="107">
        <f>N6/N7</f>
        <v>0</v>
      </c>
      <c r="O13" s="107">
        <f t="shared" ref="O13:AD13" si="2">O6/O7</f>
        <v>0</v>
      </c>
      <c r="P13" s="107" t="e">
        <f t="shared" si="2"/>
        <v>#DIV/0!</v>
      </c>
      <c r="Q13" s="107" t="e">
        <f t="shared" si="2"/>
        <v>#DIV/0!</v>
      </c>
      <c r="R13" s="107">
        <f t="shared" si="2"/>
        <v>0.47129337539432176</v>
      </c>
      <c r="S13" s="107">
        <f t="shared" si="2"/>
        <v>0</v>
      </c>
      <c r="T13" s="107">
        <f t="shared" si="2"/>
        <v>0.42112482853223593</v>
      </c>
      <c r="U13" s="107">
        <f t="shared" si="2"/>
        <v>0.43243243243243246</v>
      </c>
      <c r="V13" s="107">
        <f t="shared" si="2"/>
        <v>0.50099206349206349</v>
      </c>
      <c r="W13" s="107">
        <f t="shared" si="2"/>
        <v>0.54429400386847193</v>
      </c>
      <c r="X13" s="107">
        <f t="shared" si="2"/>
        <v>0.4846290650406504</v>
      </c>
      <c r="Y13" s="107">
        <f t="shared" si="2"/>
        <v>0.53517186250999205</v>
      </c>
      <c r="Z13" s="107">
        <f t="shared" si="2"/>
        <v>0.56597938144329896</v>
      </c>
      <c r="AA13" s="107">
        <f t="shared" si="2"/>
        <v>0.52638151732750549</v>
      </c>
      <c r="AB13" s="107">
        <f t="shared" si="2"/>
        <v>0.40664762399376786</v>
      </c>
      <c r="AC13" s="107">
        <f t="shared" si="2"/>
        <v>0.50040109096743146</v>
      </c>
      <c r="AD13" s="107">
        <f>AD6/AD7</f>
        <v>0.34462320067739205</v>
      </c>
    </row>
    <row r="14" spans="1:34">
      <c r="A14" s="1" t="s">
        <v>88</v>
      </c>
      <c r="N14" s="107">
        <f>N8/N7</f>
        <v>0.18000538938291566</v>
      </c>
      <c r="O14" s="107">
        <f>O8/O7</f>
        <v>0.12948960302457466</v>
      </c>
      <c r="P14" s="107" t="e">
        <f>P8/P7</f>
        <v>#DIV/0!</v>
      </c>
      <c r="Q14" s="107" t="e">
        <f>Q8/Q7</f>
        <v>#DIV/0!</v>
      </c>
      <c r="R14" s="107">
        <f>R8/R7</f>
        <v>4.0378548895899057E-2</v>
      </c>
      <c r="S14" s="107">
        <f>S8/S7</f>
        <v>6.2880723128315979E-3</v>
      </c>
      <c r="T14" s="107">
        <f>T8/T7</f>
        <v>0.14883401920438957</v>
      </c>
      <c r="U14" s="107">
        <f>U8/U7</f>
        <v>0.18257032542746829</v>
      </c>
      <c r="V14" s="107">
        <f>V8/V7</f>
        <v>0.20932539682539683</v>
      </c>
      <c r="W14" s="107">
        <f>W8/W7</f>
        <v>0.20116054158607349</v>
      </c>
      <c r="X14" s="107">
        <f>X8/X7</f>
        <v>0.18927845528455284</v>
      </c>
      <c r="Y14" s="107">
        <f>Y8/Y7</f>
        <v>0.25539568345323743</v>
      </c>
      <c r="Z14" s="107">
        <f>Z8/Z7</f>
        <v>0.27079037800687283</v>
      </c>
      <c r="AA14" s="107">
        <f>AA8/AA7</f>
        <v>0.2503902591320637</v>
      </c>
      <c r="AB14" s="107">
        <f>AB8/AB7</f>
        <v>0.18073227733056349</v>
      </c>
      <c r="AC14" s="107">
        <f>AC8/AC7</f>
        <v>0.23463821594737685</v>
      </c>
      <c r="AD14" s="107">
        <f>AD8/AD7</f>
        <v>0.14366356195314706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Valuation-PCLN-Hardcoded</vt:lpstr>
      <vt:lpstr>Valuation-TRIP-Hardcoded</vt:lpstr>
      <vt:lpstr>Valuation-LNKD-Hardcoded</vt:lpstr>
      <vt:lpstr>Valuation-YELP-Hardcoted</vt:lpstr>
      <vt:lpstr>Valuation-NFLX-Hardcoded</vt:lpstr>
      <vt:lpstr>Valuation-ZNGA-Hardcoded</vt:lpstr>
      <vt:lpstr>Valuation-P-Hardcode</vt:lpstr>
      <vt:lpstr>Valuation Hardcode-TWTR</vt:lpstr>
      <vt:lpstr>Valuation-FB-Hardcode</vt:lpstr>
      <vt:lpstr>Valuation-GRPN-Hardcode</vt:lpstr>
      <vt:lpstr>Valuation-AMZN</vt:lpstr>
      <vt:lpstr>Valuation-JD</vt:lpstr>
      <vt:lpstr>Valuation-BABA</vt:lpstr>
      <vt:lpstr>Uber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Tian</cp:lastModifiedBy>
  <dcterms:created xsi:type="dcterms:W3CDTF">2006-09-16T00:00:00Z</dcterms:created>
  <dcterms:modified xsi:type="dcterms:W3CDTF">2015-07-18T18:44:11Z</dcterms:modified>
</cp:coreProperties>
</file>