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Huawei_libm\大创测试图\data\"/>
    </mc:Choice>
  </mc:AlternateContent>
  <xr:revisionPtr revIDLastSave="0" documentId="13_ncr:1_{EDAAE31B-99FE-4ACF-9F81-F39C488B0B6C}" xr6:coauthVersionLast="47" xr6:coauthVersionMax="47" xr10:uidLastSave="{00000000-0000-0000-0000-000000000000}"/>
  <bookViews>
    <workbookView xWindow="-108" yWindow="-108" windowWidth="23256" windowHeight="12456" xr2:uid="{73000C19-057C-8C4D-B221-D40E800C8D47}"/>
  </bookViews>
  <sheets>
    <sheet name="figur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4" l="1"/>
  <c r="E29" i="4"/>
  <c r="E33" i="4"/>
  <c r="E31" i="4"/>
  <c r="A33" i="4" l="1"/>
  <c r="A32" i="4"/>
  <c r="A31" i="4"/>
  <c r="A29" i="4"/>
  <c r="A28" i="4"/>
  <c r="A27" i="4"/>
  <c r="A25" i="4"/>
  <c r="A24" i="4"/>
  <c r="A23" i="4"/>
  <c r="A19" i="4"/>
  <c r="A20" i="4" s="1"/>
  <c r="A21" i="4" s="1"/>
  <c r="BF33" i="4"/>
  <c r="BE33" i="4"/>
  <c r="AX33" i="4"/>
  <c r="BG33" i="4" s="1"/>
  <c r="AQ33" i="4"/>
  <c r="AP33" i="4"/>
  <c r="AI33" i="4"/>
  <c r="AR33" i="4" s="1"/>
  <c r="AB33" i="4"/>
  <c r="AA33" i="4"/>
  <c r="Y33" i="4"/>
  <c r="AC33" i="4" s="1"/>
  <c r="T33" i="4"/>
  <c r="M33" i="4"/>
  <c r="L33" i="4"/>
  <c r="J33" i="4"/>
  <c r="N33" i="4"/>
  <c r="BF32" i="4"/>
  <c r="BE32" i="4"/>
  <c r="AQ32" i="4"/>
  <c r="AP32" i="4"/>
  <c r="AB32" i="4"/>
  <c r="AA32" i="4"/>
  <c r="M32" i="4"/>
  <c r="L32" i="4"/>
  <c r="BF31" i="4"/>
  <c r="BE31" i="4"/>
  <c r="AX31" i="4"/>
  <c r="BG31" i="4" s="1"/>
  <c r="AQ31" i="4"/>
  <c r="AP31" i="4"/>
  <c r="AI31" i="4"/>
  <c r="AR31" i="4" s="1"/>
  <c r="AB31" i="4"/>
  <c r="AA31" i="4"/>
  <c r="Y31" i="4"/>
  <c r="T31" i="4"/>
  <c r="M31" i="4"/>
  <c r="L31" i="4"/>
  <c r="J31" i="4"/>
  <c r="BF30" i="4"/>
  <c r="BE30" i="4"/>
  <c r="AQ30" i="4"/>
  <c r="AP30" i="4"/>
  <c r="AB30" i="4"/>
  <c r="AA30" i="4"/>
  <c r="M30" i="4"/>
  <c r="L30" i="4"/>
  <c r="BF29" i="4"/>
  <c r="BE29" i="4"/>
  <c r="AX29" i="4"/>
  <c r="BG29" i="4" s="1"/>
  <c r="AQ29" i="4"/>
  <c r="AP29" i="4"/>
  <c r="AI29" i="4"/>
  <c r="AR29" i="4" s="1"/>
  <c r="AB29" i="4"/>
  <c r="AA29" i="4"/>
  <c r="Y29" i="4"/>
  <c r="T29" i="4"/>
  <c r="M29" i="4"/>
  <c r="L29" i="4"/>
  <c r="J29" i="4"/>
  <c r="N29" i="4"/>
  <c r="BF28" i="4"/>
  <c r="BE28" i="4"/>
  <c r="AQ28" i="4"/>
  <c r="AP28" i="4"/>
  <c r="AB28" i="4"/>
  <c r="AA28" i="4"/>
  <c r="M28" i="4"/>
  <c r="L28" i="4"/>
  <c r="BF27" i="4"/>
  <c r="BE27" i="4"/>
  <c r="AX27" i="4"/>
  <c r="BG27" i="4" s="1"/>
  <c r="AR27" i="4"/>
  <c r="AQ27" i="4"/>
  <c r="AP27" i="4"/>
  <c r="AI27" i="4"/>
  <c r="AB27" i="4"/>
  <c r="AA27" i="4"/>
  <c r="Y27" i="4"/>
  <c r="T27" i="4"/>
  <c r="AC27" i="4" s="1"/>
  <c r="M27" i="4"/>
  <c r="L27" i="4"/>
  <c r="J27" i="4"/>
  <c r="N27" i="4" s="1"/>
  <c r="BF26" i="4"/>
  <c r="BE26" i="4"/>
  <c r="AQ26" i="4"/>
  <c r="AP26" i="4"/>
  <c r="AB26" i="4"/>
  <c r="AA26" i="4"/>
  <c r="M26" i="4"/>
  <c r="L26" i="4"/>
  <c r="BF25" i="4"/>
  <c r="BE25" i="4"/>
  <c r="AX25" i="4"/>
  <c r="BG25" i="4" s="1"/>
  <c r="AQ25" i="4"/>
  <c r="AP25" i="4"/>
  <c r="AI25" i="4"/>
  <c r="AR25" i="4" s="1"/>
  <c r="AB25" i="4"/>
  <c r="AA25" i="4"/>
  <c r="Y25" i="4"/>
  <c r="T25" i="4"/>
  <c r="AC25" i="4" s="1"/>
  <c r="M25" i="4"/>
  <c r="L25" i="4"/>
  <c r="J25" i="4"/>
  <c r="E25" i="4"/>
  <c r="BF24" i="4"/>
  <c r="BE24" i="4"/>
  <c r="AQ24" i="4"/>
  <c r="AP24" i="4"/>
  <c r="AB24" i="4"/>
  <c r="AA24" i="4"/>
  <c r="M24" i="4"/>
  <c r="L24" i="4"/>
  <c r="BF23" i="4"/>
  <c r="BE23" i="4"/>
  <c r="AX23" i="4"/>
  <c r="BG23" i="4" s="1"/>
  <c r="AQ23" i="4"/>
  <c r="AP23" i="4"/>
  <c r="AI23" i="4"/>
  <c r="AR23" i="4" s="1"/>
  <c r="AB23" i="4"/>
  <c r="AA23" i="4"/>
  <c r="Y23" i="4"/>
  <c r="T23" i="4"/>
  <c r="M23" i="4"/>
  <c r="L23" i="4"/>
  <c r="J23" i="4"/>
  <c r="E23" i="4"/>
  <c r="BF22" i="4"/>
  <c r="BE22" i="4"/>
  <c r="AQ22" i="4"/>
  <c r="AP22" i="4"/>
  <c r="AB22" i="4"/>
  <c r="AA22" i="4"/>
  <c r="M22" i="4"/>
  <c r="L22" i="4"/>
  <c r="BF21" i="4"/>
  <c r="BE21" i="4"/>
  <c r="AX21" i="4"/>
  <c r="BG21" i="4" s="1"/>
  <c r="AQ21" i="4"/>
  <c r="AP21" i="4"/>
  <c r="AI21" i="4"/>
  <c r="AR21" i="4" s="1"/>
  <c r="AB21" i="4"/>
  <c r="AA21" i="4"/>
  <c r="Y21" i="4"/>
  <c r="AC21" i="4" s="1"/>
  <c r="T21" i="4"/>
  <c r="M21" i="4"/>
  <c r="L21" i="4"/>
  <c r="J21" i="4"/>
  <c r="E21" i="4"/>
  <c r="N21" i="4" s="1"/>
  <c r="BF20" i="4"/>
  <c r="BE20" i="4"/>
  <c r="AQ20" i="4"/>
  <c r="AP20" i="4"/>
  <c r="AB20" i="4"/>
  <c r="AA20" i="4"/>
  <c r="M20" i="4"/>
  <c r="L20" i="4"/>
  <c r="BF19" i="4"/>
  <c r="BE19" i="4"/>
  <c r="AX19" i="4"/>
  <c r="BG19" i="4" s="1"/>
  <c r="AQ19" i="4"/>
  <c r="AP19" i="4"/>
  <c r="AI19" i="4"/>
  <c r="AR19" i="4" s="1"/>
  <c r="AB19" i="4"/>
  <c r="AA19" i="4"/>
  <c r="Y19" i="4"/>
  <c r="T19" i="4"/>
  <c r="AC19" i="4" s="1"/>
  <c r="M19" i="4"/>
  <c r="L19" i="4"/>
  <c r="J19" i="4"/>
  <c r="N19" i="4" s="1"/>
  <c r="E19" i="4"/>
  <c r="BF18" i="4"/>
  <c r="BE18" i="4"/>
  <c r="AQ18" i="4"/>
  <c r="AP18" i="4"/>
  <c r="AB18" i="4"/>
  <c r="AA18" i="4"/>
  <c r="M18" i="4"/>
  <c r="L18" i="4"/>
  <c r="BF17" i="4"/>
  <c r="BE17" i="4"/>
  <c r="AX17" i="4"/>
  <c r="BG17" i="4" s="1"/>
  <c r="AQ17" i="4"/>
  <c r="AP17" i="4"/>
  <c r="AI17" i="4"/>
  <c r="AR17" i="4" s="1"/>
  <c r="AB17" i="4"/>
  <c r="AA17" i="4"/>
  <c r="Y17" i="4"/>
  <c r="T17" i="4"/>
  <c r="AC17" i="4" s="1"/>
  <c r="M17" i="4"/>
  <c r="L17" i="4"/>
  <c r="J17" i="4"/>
  <c r="E17" i="4"/>
  <c r="BF16" i="4"/>
  <c r="BE16" i="4"/>
  <c r="AQ16" i="4"/>
  <c r="AP16" i="4"/>
  <c r="AB16" i="4"/>
  <c r="AA16" i="4"/>
  <c r="M16" i="4"/>
  <c r="L16" i="4"/>
  <c r="BF15" i="4"/>
  <c r="BE15" i="4"/>
  <c r="AX15" i="4"/>
  <c r="BG15" i="4" s="1"/>
  <c r="AQ15" i="4"/>
  <c r="AP15" i="4"/>
  <c r="AI15" i="4"/>
  <c r="AR15" i="4" s="1"/>
  <c r="AB15" i="4"/>
  <c r="AA15" i="4"/>
  <c r="Y15" i="4"/>
  <c r="T15" i="4"/>
  <c r="M15" i="4"/>
  <c r="L15" i="4"/>
  <c r="J15" i="4"/>
  <c r="E15" i="4"/>
  <c r="BF14" i="4"/>
  <c r="BE14" i="4"/>
  <c r="AQ14" i="4"/>
  <c r="AP14" i="4"/>
  <c r="AB14" i="4"/>
  <c r="AA14" i="4"/>
  <c r="M14" i="4"/>
  <c r="L14" i="4"/>
  <c r="BF13" i="4"/>
  <c r="BE13" i="4"/>
  <c r="AX13" i="4"/>
  <c r="BG13" i="4" s="1"/>
  <c r="AQ13" i="4"/>
  <c r="AP13" i="4"/>
  <c r="AI13" i="4"/>
  <c r="AR13" i="4" s="1"/>
  <c r="AB13" i="4"/>
  <c r="AA13" i="4"/>
  <c r="Y13" i="4"/>
  <c r="T13" i="4"/>
  <c r="AC13" i="4" s="1"/>
  <c r="M13" i="4"/>
  <c r="L13" i="4"/>
  <c r="J13" i="4"/>
  <c r="E13" i="4"/>
  <c r="N13" i="4" s="1"/>
  <c r="BF12" i="4"/>
  <c r="BE12" i="4"/>
  <c r="AQ12" i="4"/>
  <c r="AP12" i="4"/>
  <c r="AB12" i="4"/>
  <c r="AA12" i="4"/>
  <c r="M12" i="4"/>
  <c r="L12" i="4"/>
  <c r="BF11" i="4"/>
  <c r="BE11" i="4"/>
  <c r="AX11" i="4"/>
  <c r="BG11" i="4" s="1"/>
  <c r="AQ11" i="4"/>
  <c r="AP11" i="4"/>
  <c r="AI11" i="4"/>
  <c r="AR11" i="4" s="1"/>
  <c r="AB11" i="4"/>
  <c r="AA11" i="4"/>
  <c r="Y11" i="4"/>
  <c r="T11" i="4"/>
  <c r="M11" i="4"/>
  <c r="L11" i="4"/>
  <c r="J11" i="4"/>
  <c r="E11" i="4"/>
  <c r="BF10" i="4"/>
  <c r="BE10" i="4"/>
  <c r="AQ10" i="4"/>
  <c r="AP10" i="4"/>
  <c r="AB10" i="4"/>
  <c r="AA10" i="4"/>
  <c r="M10" i="4"/>
  <c r="L10" i="4"/>
  <c r="BF9" i="4"/>
  <c r="BE9" i="4"/>
  <c r="AX9" i="4"/>
  <c r="BG9" i="4" s="1"/>
  <c r="AQ9" i="4"/>
  <c r="AP9" i="4"/>
  <c r="AI9" i="4"/>
  <c r="AR9" i="4" s="1"/>
  <c r="AB9" i="4"/>
  <c r="AA9" i="4"/>
  <c r="Y9" i="4"/>
  <c r="AC9" i="4" s="1"/>
  <c r="T9" i="4"/>
  <c r="M9" i="4"/>
  <c r="L9" i="4"/>
  <c r="J9" i="4"/>
  <c r="E9" i="4"/>
  <c r="N9" i="4" s="1"/>
  <c r="BF8" i="4"/>
  <c r="BE8" i="4"/>
  <c r="AQ8" i="4"/>
  <c r="AP8" i="4"/>
  <c r="AB8" i="4"/>
  <c r="AA8" i="4"/>
  <c r="M8" i="4"/>
  <c r="L8" i="4"/>
  <c r="BF7" i="4"/>
  <c r="BE7" i="4"/>
  <c r="AX7" i="4"/>
  <c r="BG7" i="4" s="1"/>
  <c r="AQ7" i="4"/>
  <c r="AP7" i="4"/>
  <c r="AI7" i="4"/>
  <c r="AR7" i="4" s="1"/>
  <c r="AB7" i="4"/>
  <c r="AA7" i="4"/>
  <c r="Y7" i="4"/>
  <c r="T7" i="4"/>
  <c r="AC7" i="4" s="1"/>
  <c r="M7" i="4"/>
  <c r="L7" i="4"/>
  <c r="J7" i="4"/>
  <c r="N7" i="4" s="1"/>
  <c r="E7" i="4"/>
  <c r="BF6" i="4"/>
  <c r="BE6" i="4"/>
  <c r="AQ6" i="4"/>
  <c r="AP6" i="4"/>
  <c r="AB6" i="4"/>
  <c r="AA6" i="4"/>
  <c r="M6" i="4"/>
  <c r="L6" i="4"/>
  <c r="BF5" i="4"/>
  <c r="BE5" i="4"/>
  <c r="AX5" i="4"/>
  <c r="BG5" i="4" s="1"/>
  <c r="AQ5" i="4"/>
  <c r="AP5" i="4"/>
  <c r="AI5" i="4"/>
  <c r="AR5" i="4" s="1"/>
  <c r="AB5" i="4"/>
  <c r="AA5" i="4"/>
  <c r="Y5" i="4"/>
  <c r="T5" i="4"/>
  <c r="AC5" i="4" s="1"/>
  <c r="M5" i="4"/>
  <c r="L5" i="4"/>
  <c r="J5" i="4"/>
  <c r="E5" i="4"/>
  <c r="BF4" i="4"/>
  <c r="BE4" i="4"/>
  <c r="AQ4" i="4"/>
  <c r="AP4" i="4"/>
  <c r="AB4" i="4"/>
  <c r="AA4" i="4"/>
  <c r="M4" i="4"/>
  <c r="L4" i="4"/>
  <c r="BF3" i="4"/>
  <c r="BE3" i="4"/>
  <c r="AX3" i="4"/>
  <c r="BG3" i="4" s="1"/>
  <c r="AQ3" i="4"/>
  <c r="AP3" i="4"/>
  <c r="AI3" i="4"/>
  <c r="AR3" i="4" s="1"/>
  <c r="AB3" i="4"/>
  <c r="AA3" i="4"/>
  <c r="Y3" i="4"/>
  <c r="T3" i="4"/>
  <c r="M3" i="4"/>
  <c r="L3" i="4"/>
  <c r="J3" i="4"/>
  <c r="E3" i="4"/>
  <c r="BF2" i="4"/>
  <c r="BE2" i="4"/>
  <c r="AQ2" i="4"/>
  <c r="AP2" i="4"/>
  <c r="AB2" i="4"/>
  <c r="AA2" i="4"/>
  <c r="M2" i="4"/>
  <c r="L2" i="4"/>
  <c r="AC29" i="4" l="1"/>
  <c r="AC31" i="4"/>
  <c r="AC15" i="4"/>
  <c r="N3" i="4"/>
  <c r="AC11" i="4"/>
  <c r="N25" i="4"/>
  <c r="N31" i="4"/>
  <c r="AC3" i="4"/>
  <c r="N17" i="4"/>
  <c r="N23" i="4"/>
  <c r="N15" i="4"/>
  <c r="N5" i="4"/>
  <c r="N11" i="4"/>
  <c r="AC23" i="4"/>
</calcChain>
</file>

<file path=xl/sharedStrings.xml><?xml version="1.0" encoding="utf-8"?>
<sst xmlns="http://schemas.openxmlformats.org/spreadsheetml/2006/main" count="565" uniqueCount="53">
  <si>
    <t>seconds</t>
  </si>
  <si>
    <t>test_bn_original</t>
    <phoneticPr fontId="1" type="noConversion"/>
  </si>
  <si>
    <t>CHW Convolution time</t>
  </si>
  <si>
    <t>CHW Batch Normalization time</t>
  </si>
  <si>
    <t>HWC Convolution time</t>
  </si>
  <si>
    <t>HWC Batch Normalization time</t>
  </si>
  <si>
    <t>test_bn_modify</t>
    <phoneticPr fontId="1" type="noConversion"/>
  </si>
  <si>
    <t>test_bn_original_openblas</t>
    <phoneticPr fontId="1" type="noConversion"/>
  </si>
  <si>
    <t>test_bn_modify_openblas</t>
    <phoneticPr fontId="1" type="noConversion"/>
  </si>
  <si>
    <t>CHW Max Pooling time</t>
  </si>
  <si>
    <t>HWC Pooling time</t>
  </si>
  <si>
    <t>test_pool_original</t>
    <phoneticPr fontId="1" type="noConversion"/>
  </si>
  <si>
    <t>test_pool_modify</t>
    <phoneticPr fontId="1" type="noConversion"/>
  </si>
  <si>
    <t>test_pool_original_openblas</t>
    <phoneticPr fontId="1" type="noConversion"/>
  </si>
  <si>
    <t>test_pool_modify_openblas</t>
    <phoneticPr fontId="1" type="noConversion"/>
  </si>
  <si>
    <t>conv+bn</t>
    <phoneticPr fontId="1" type="noConversion"/>
  </si>
  <si>
    <t>分开的比值</t>
    <phoneticPr fontId="1" type="noConversion"/>
  </si>
  <si>
    <t>合的比值</t>
    <phoneticPr fontId="1" type="noConversion"/>
  </si>
  <si>
    <t>conv+pool</t>
    <phoneticPr fontId="1" type="noConversion"/>
  </si>
  <si>
    <t>c_in, c_out, k_size, input_size, batch_size, loop_time</t>
    <phoneticPr fontId="1" type="noConversion"/>
  </si>
  <si>
    <t>time_1</t>
    <phoneticPr fontId="1" type="noConversion"/>
  </si>
  <si>
    <t>CHW Convolution time</t>
    <phoneticPr fontId="1" type="noConversion"/>
  </si>
  <si>
    <t>time_2</t>
    <phoneticPr fontId="1" type="noConversion"/>
  </si>
  <si>
    <t>time_3</t>
    <phoneticPr fontId="1" type="noConversion"/>
  </si>
  <si>
    <t>table_4</t>
    <phoneticPr fontId="1" type="noConversion"/>
  </si>
  <si>
    <t>3 32 3 224 8</t>
    <phoneticPr fontId="1" type="noConversion"/>
  </si>
  <si>
    <t>32 32 3 112 8</t>
    <phoneticPr fontId="1" type="noConversion"/>
  </si>
  <si>
    <t>96 96 3 112 8</t>
    <phoneticPr fontId="1" type="noConversion"/>
  </si>
  <si>
    <t>144 144 3 56 8</t>
  </si>
  <si>
    <t>conv+bn2</t>
    <phoneticPr fontId="1" type="noConversion"/>
  </si>
  <si>
    <t>conv+bn3</t>
    <phoneticPr fontId="1" type="noConversion"/>
  </si>
  <si>
    <t>conv+bn4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</si>
  <si>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</si>
  <si>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</si>
  <si>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</si>
  <si>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</si>
  <si>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</si>
  <si>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</si>
  <si>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C7</t>
    <phoneticPr fontId="1" type="noConversion"/>
  </si>
  <si>
    <t>C8</t>
    <phoneticPr fontId="1" type="noConversion"/>
  </si>
  <si>
    <t>conv+pool2</t>
    <phoneticPr fontId="1" type="noConversion"/>
  </si>
  <si>
    <t>conv+pool3</t>
    <phoneticPr fontId="1" type="noConversion"/>
  </si>
  <si>
    <t>conv+pool4</t>
    <phoneticPr fontId="1" type="noConversion"/>
  </si>
  <si>
    <t>分开的比值2</t>
    <phoneticPr fontId="1" type="noConversion"/>
  </si>
  <si>
    <t>合的比值2</t>
    <phoneticPr fontId="1" type="noConversion"/>
  </si>
  <si>
    <t>合的比值3</t>
    <phoneticPr fontId="1" type="noConversion"/>
  </si>
  <si>
    <t>分开的比值3</t>
    <phoneticPr fontId="1" type="noConversion"/>
  </si>
  <si>
    <t>分开的比值4</t>
    <phoneticPr fontId="1" type="noConversion"/>
  </si>
  <si>
    <t>合的比值4</t>
    <phoneticPr fontId="1" type="noConversion"/>
  </si>
  <si>
    <t>separate</t>
    <phoneticPr fontId="1" type="noConversion"/>
  </si>
  <si>
    <t>separate2</t>
    <phoneticPr fontId="1" type="noConversion"/>
  </si>
  <si>
    <t>separate3</t>
    <phoneticPr fontId="1" type="noConversion"/>
  </si>
  <si>
    <t>separate4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</si>
</sst>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3" fillId="5" borderId="1" xfId="0" applyFont="1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B6C15"/>
      <color rgb="FFF7A500"/>
      <color rgb="FF1F77B4"/>
      <color rgb="FF87CEEB"/>
      <color rgb="FFE8A562"/>
      <color rgb="FFF0AD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conv+pool (openblas)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NCHW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(figures!$BG$3,figures!$BG$7,figures!$BG$11,figures!$BG$15,figures!$BG$19,figures!$BG$23,figures!$BG$27,figures!$BG$31)</c:f>
              <c:numCache>
                <c:formatCode>General</c:formatCode>
                <c:ptCount val="8"/>
                <c:pt idx="0">
                  <c:v>0.71673561984910328</c:v>
                </c:pt>
                <c:pt idx="1">
                  <c:v>0.93607633792105782</c:v>
                </c:pt>
                <c:pt idx="2">
                  <c:v>0.979475951601112</c:v>
                </c:pt>
                <c:pt idx="3">
                  <c:v>0.9858732137888282</c:v>
                </c:pt>
                <c:pt idx="4">
                  <c:v>0.97924210055926109</c:v>
                </c:pt>
                <c:pt idx="5">
                  <c:v>1.0508058092317285</c:v>
                </c:pt>
                <c:pt idx="6">
                  <c:v>1.0765242376404269</c:v>
                </c:pt>
                <c:pt idx="7">
                  <c:v>1.3212587673734395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1-4D04-9485-DA4779FC8163}"/>
            </c:ext>
          </c:extLst>
        </c:ser>
        <c:ser>
          <c:idx val="1"/>
          <c:order val="1"/>
          <c:tx>
            <c:v>NHWC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(figures!$BG$5,figures!$BG$9,figures!$BG$13,figures!$BG$17,figures!$BG$21,figures!$BG$25,figures!$BG$29,figures!$BG$33)</c:f>
              <c:numCache>
                <c:formatCode>General</c:formatCode>
                <c:ptCount val="8"/>
                <c:pt idx="0">
                  <c:v>0.85635342941738823</c:v>
                </c:pt>
                <c:pt idx="1">
                  <c:v>0.84743888132679468</c:v>
                </c:pt>
                <c:pt idx="2">
                  <c:v>0.97797002120057974</c:v>
                </c:pt>
                <c:pt idx="3">
                  <c:v>1.0147477320000744</c:v>
                </c:pt>
                <c:pt idx="4">
                  <c:v>0.99455447256887575</c:v>
                </c:pt>
                <c:pt idx="5">
                  <c:v>1.0720411263668475</c:v>
                </c:pt>
                <c:pt idx="6">
                  <c:v>1.0587620501184996</c:v>
                </c:pt>
                <c:pt idx="7">
                  <c:v>1.2457461042569693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1-4D04-9485-DA4779FC8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21952"/>
        <c:axId val="475620968"/>
      </c:barChart>
      <c:lineChart>
        <c:grouping val="standard"/>
        <c:varyColors val="0"/>
        <c:ser>
          <c:idx val="2"/>
          <c:order val="2"/>
          <c:tx>
            <c:v>NCHW_conv</c:v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(figures!$BE$2,figures!$BE$6,figures!$BE$10,figures!$BE$14,figures!$BE$18,figures!$BE$22,figures!$BE$26,figures!$BE$30)</c:f>
              <c:numCache>
                <c:formatCode>General</c:formatCode>
                <c:ptCount val="8"/>
                <c:pt idx="0">
                  <c:v>0.9914877113219942</c:v>
                </c:pt>
                <c:pt idx="1">
                  <c:v>0.97019352024328542</c:v>
                </c:pt>
                <c:pt idx="2">
                  <c:v>0.97816236042435645</c:v>
                </c:pt>
                <c:pt idx="3">
                  <c:v>0.99100485541345862</c:v>
                </c:pt>
                <c:pt idx="4">
                  <c:v>1.0101412551879594</c:v>
                </c:pt>
                <c:pt idx="5">
                  <c:v>1.0678172300174749</c:v>
                </c:pt>
                <c:pt idx="6">
                  <c:v>1.0854236424094263</c:v>
                </c:pt>
                <c:pt idx="7">
                  <c:v>1.3269558888933812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1-4D04-9485-DA4779FC8163}"/>
            </c:ext>
          </c:extLst>
        </c:ser>
        <c:ser>
          <c:idx val="3"/>
          <c:order val="3"/>
          <c:tx>
            <c:v>NCHW_pool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(figures!$BE$3,figures!$BE$7,figures!$BE$11,figures!$BE$15,figures!$BE$19,figures!$BE$23,figures!$BE$27,figures!$BE$31)</c:f>
              <c:numCache>
                <c:formatCode>General</c:formatCode>
                <c:ptCount val="8"/>
                <c:pt idx="0">
                  <c:v>0.51786276437962264</c:v>
                </c:pt>
                <c:pt idx="1">
                  <c:v>0.7467443931214871</c:v>
                </c:pt>
                <c:pt idx="2">
                  <c:v>1.0047309390021291</c:v>
                </c:pt>
                <c:pt idx="3">
                  <c:v>0.90367728594119934</c:v>
                </c:pt>
                <c:pt idx="4">
                  <c:v>0.46195779973349554</c:v>
                </c:pt>
                <c:pt idx="5">
                  <c:v>0.5343378786142623</c:v>
                </c:pt>
                <c:pt idx="6">
                  <c:v>0.68338042154183176</c:v>
                </c:pt>
                <c:pt idx="7">
                  <c:v>0.72128215827705722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B1-4D04-9485-DA4779FC8163}"/>
            </c:ext>
          </c:extLst>
        </c:ser>
        <c:ser>
          <c:idx val="4"/>
          <c:order val="4"/>
          <c:tx>
            <c:v>NHWC_conv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(figures!$BE$4,figures!$BE$8,figures!$BE$12,figures!$BE$16,figures!$BE$20,figures!$BE$24,figures!$BE$28,figures!$BE$32)</c:f>
              <c:numCache>
                <c:formatCode>General</c:formatCode>
                <c:ptCount val="8"/>
                <c:pt idx="0">
                  <c:v>1.0606422470860051</c:v>
                </c:pt>
                <c:pt idx="1">
                  <c:v>0.85161942765308551</c:v>
                </c:pt>
                <c:pt idx="2">
                  <c:v>1.0002161237109763</c:v>
                </c:pt>
                <c:pt idx="3">
                  <c:v>1.0291864907727797</c:v>
                </c:pt>
                <c:pt idx="4">
                  <c:v>1.006029048160624</c:v>
                </c:pt>
                <c:pt idx="5">
                  <c:v>1.0702723239983378</c:v>
                </c:pt>
                <c:pt idx="6">
                  <c:v>1.0632065982699659</c:v>
                </c:pt>
                <c:pt idx="7">
                  <c:v>1.2493129568933974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B1-4D04-9485-DA4779FC8163}"/>
            </c:ext>
          </c:extLst>
        </c:ser>
        <c:ser>
          <c:idx val="5"/>
          <c:order val="5"/>
          <c:tx>
            <c:v>NHWC_pool</c:v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(figures!$BE$5,figures!$BE$9,figures!$BE$13,figures!$BE$17,figures!$BE$21,figures!$BE$25,figures!$BE$29,figures!$BE$33)</c:f>
              <c:numCache>
                <c:formatCode>General</c:formatCode>
                <c:ptCount val="8"/>
                <c:pt idx="0">
                  <c:v>0.57038442157489777</c:v>
                </c:pt>
                <c:pt idx="1">
                  <c:v>0.80502964780423292</c:v>
                </c:pt>
                <c:pt idx="2">
                  <c:v>0.63943955029784372</c:v>
                </c:pt>
                <c:pt idx="3">
                  <c:v>0.67399970015725796</c:v>
                </c:pt>
                <c:pt idx="4">
                  <c:v>0.6590158305221625</c:v>
                </c:pt>
                <c:pt idx="5">
                  <c:v>1.1671197508264801</c:v>
                </c:pt>
                <c:pt idx="6">
                  <c:v>0.69633014623172107</c:v>
                </c:pt>
                <c:pt idx="7">
                  <c:v>0.60386953963406098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B1-4D04-9485-DA4779FC8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621952"/>
        <c:axId val="475620968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Normalization Sppedup (Pytorch/modify)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conv+pool (eigen)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NCHW_conv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(figures!$AQ$2,figures!$AQ$6,figures!$AQ$10,figures!$AQ$14,figures!$AQ$18,figures!$AQ$22,figures!$AQ$26,figures!$AQ$30)</c:f>
              <c:numCache>
                <c:formatCode>General</c:formatCode>
                <c:ptCount val="8"/>
                <c:pt idx="0">
                  <c:v>0.47768987979031668</c:v>
                </c:pt>
                <c:pt idx="1">
                  <c:v>0.8754399659458465</c:v>
                </c:pt>
                <c:pt idx="2">
                  <c:v>0.93054016881961121</c:v>
                </c:pt>
                <c:pt idx="3">
                  <c:v>0.94283334301931387</c:v>
                </c:pt>
                <c:pt idx="4">
                  <c:v>0.96058676901526874</c:v>
                </c:pt>
                <c:pt idx="5">
                  <c:v>0.97387713110375951</c:v>
                </c:pt>
                <c:pt idx="6">
                  <c:v>0.98628735826098679</c:v>
                </c:pt>
                <c:pt idx="7">
                  <c:v>0.99223277264436605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8-40DF-B66B-51C259FF398E}"/>
            </c:ext>
          </c:extLst>
        </c:ser>
        <c:ser>
          <c:idx val="3"/>
          <c:order val="1"/>
          <c:tx>
            <c:v>NCHW_pool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(figures!$AQ$3,figures!$AQ$7,figures!$AQ$11,figures!$AQ$15,figures!$AQ$19,figures!$AQ$23,figures!$AQ$27,figures!$AQ$31)</c:f>
              <c:numCache>
                <c:formatCode>General</c:formatCode>
                <c:ptCount val="8"/>
                <c:pt idx="0">
                  <c:v>0.52231012020968337</c:v>
                </c:pt>
                <c:pt idx="1">
                  <c:v>0.1245600340541535</c:v>
                </c:pt>
                <c:pt idx="2">
                  <c:v>6.945983118038887E-2</c:v>
                </c:pt>
                <c:pt idx="3">
                  <c:v>5.716665698068616E-2</c:v>
                </c:pt>
                <c:pt idx="4">
                  <c:v>3.9413230984731269E-2</c:v>
                </c:pt>
                <c:pt idx="5">
                  <c:v>2.6122868896240523E-2</c:v>
                </c:pt>
                <c:pt idx="6">
                  <c:v>1.3712641739013256E-2</c:v>
                </c:pt>
                <c:pt idx="7">
                  <c:v>7.7672273556339674E-3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8-40DF-B66B-51C259FF3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621952"/>
        <c:axId val="475620968"/>
      </c:bar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Percentage of Computing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conv+pool (openblas)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v>NHWC_conv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(figures!$BF$4,figures!$BF$8,figures!$BF$12,figures!$BF$16,figures!$BF$20,figures!$BF$24,figures!$BF$28,figures!$BF$32)</c:f>
              <c:numCache>
                <c:formatCode>General</c:formatCode>
                <c:ptCount val="8"/>
                <c:pt idx="0">
                  <c:v>0.58330330075682091</c:v>
                </c:pt>
                <c:pt idx="1">
                  <c:v>0.91026902595690962</c:v>
                </c:pt>
                <c:pt idx="2">
                  <c:v>0.938338284274012</c:v>
                </c:pt>
                <c:pt idx="3">
                  <c:v>0.95934882953365608</c:v>
                </c:pt>
                <c:pt idx="4">
                  <c:v>0.96693331836223306</c:v>
                </c:pt>
                <c:pt idx="5">
                  <c:v>0.98173619654708777</c:v>
                </c:pt>
                <c:pt idx="6">
                  <c:v>0.98788543629122638</c:v>
                </c:pt>
                <c:pt idx="7">
                  <c:v>0.99447379500503175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0-45B8-B877-4540B3113ED2}"/>
            </c:ext>
          </c:extLst>
        </c:ser>
        <c:ser>
          <c:idx val="5"/>
          <c:order val="1"/>
          <c:tx>
            <c:v>NHWC_pool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(figures!$BF$5,figures!$BF$9,figures!$BF$13,figures!$BF$17,figures!$BF$21,figures!$BF$25,figures!$BF$29,figures!$BF$33)</c:f>
              <c:numCache>
                <c:formatCode>General</c:formatCode>
                <c:ptCount val="8"/>
                <c:pt idx="0">
                  <c:v>0.41669669924317909</c:v>
                </c:pt>
                <c:pt idx="1">
                  <c:v>8.9730974043090328E-2</c:v>
                </c:pt>
                <c:pt idx="2">
                  <c:v>6.1661715725987935E-2</c:v>
                </c:pt>
                <c:pt idx="3">
                  <c:v>4.0651170466343929E-2</c:v>
                </c:pt>
                <c:pt idx="4">
                  <c:v>3.3066681637766868E-2</c:v>
                </c:pt>
                <c:pt idx="5">
                  <c:v>1.8263803452912238E-2</c:v>
                </c:pt>
                <c:pt idx="6">
                  <c:v>1.2114563708773519E-2</c:v>
                </c:pt>
                <c:pt idx="7">
                  <c:v>5.5262049949683645E-3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0-45B8-B877-4540B311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621952"/>
        <c:axId val="475620968"/>
      </c:bar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Percentage of Computing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conv+pool (openblas)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NCHW_conv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(figures!$BF$2,figures!$BF$6,figures!$BF$10,figures!$BF$14,figures!$BF$18,figures!$BF$22,figures!$BF$26,figures!$BF$30)</c:f>
              <c:numCache>
                <c:formatCode>General</c:formatCode>
                <c:ptCount val="8"/>
                <c:pt idx="0">
                  <c:v>0.41989522881631158</c:v>
                </c:pt>
                <c:pt idx="1">
                  <c:v>0.84731566078738352</c:v>
                </c:pt>
                <c:pt idx="2">
                  <c:v>0.95055846992678561</c:v>
                </c:pt>
                <c:pt idx="3">
                  <c:v>0.94123686648280624</c:v>
                </c:pt>
                <c:pt idx="4">
                  <c:v>0.94363355128424686</c:v>
                </c:pt>
                <c:pt idx="5">
                  <c:v>0.96811231636050943</c:v>
                </c:pt>
                <c:pt idx="6">
                  <c:v>0.97786455707474718</c:v>
                </c:pt>
                <c:pt idx="7">
                  <c:v>0.9905937450611495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9-4B0F-AAEE-87BD17805757}"/>
            </c:ext>
          </c:extLst>
        </c:ser>
        <c:ser>
          <c:idx val="3"/>
          <c:order val="1"/>
          <c:tx>
            <c:v>NCHW_pool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(figures!$BF$3,figures!$BF$7,figures!$BF$11,figures!$BF$15,figures!$BF$19,figures!$BF$23,figures!$BF$27,figures!$BF$31)</c:f>
              <c:numCache>
                <c:formatCode>General</c:formatCode>
                <c:ptCount val="8"/>
                <c:pt idx="0">
                  <c:v>0.58010477118368853</c:v>
                </c:pt>
                <c:pt idx="1">
                  <c:v>0.15268433921261648</c:v>
                </c:pt>
                <c:pt idx="2">
                  <c:v>4.9441530073214432E-2</c:v>
                </c:pt>
                <c:pt idx="3">
                  <c:v>5.8763133517193776E-2</c:v>
                </c:pt>
                <c:pt idx="4">
                  <c:v>5.6366448715753102E-2</c:v>
                </c:pt>
                <c:pt idx="5">
                  <c:v>3.1887683639490495E-2</c:v>
                </c:pt>
                <c:pt idx="6">
                  <c:v>2.2135442925252859E-2</c:v>
                </c:pt>
                <c:pt idx="7">
                  <c:v>9.406254938850573E-3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9-4B0F-AAEE-87BD1780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621952"/>
        <c:axId val="475620968"/>
      </c:bar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Percentage of Computing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conv+bn (eigen)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NCHW_PyTorch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(figures!$E$3,figures!$E$7,figures!$E$11,figures!$E$15,figures!$E$19,figures!$E$23,figures!$E$27,figures!$E$31)</c:f>
              <c:numCache>
                <c:formatCode>General</c:formatCode>
                <c:ptCount val="8"/>
                <c:pt idx="0">
                  <c:v>6.2764899999999999</c:v>
                </c:pt>
                <c:pt idx="1">
                  <c:v>8.5503319999999992</c:v>
                </c:pt>
                <c:pt idx="2">
                  <c:v>48.098590000000002</c:v>
                </c:pt>
                <c:pt idx="3">
                  <c:v>22.955266000000002</c:v>
                </c:pt>
                <c:pt idx="4">
                  <c:v>9.5409569999999988</c:v>
                </c:pt>
                <c:pt idx="5">
                  <c:v>8.6171199999999999</c:v>
                </c:pt>
                <c:pt idx="6">
                  <c:v>19.75629</c:v>
                </c:pt>
                <c:pt idx="7">
                  <c:v>16.680918000000002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F-438E-8624-49CADF29316D}"/>
            </c:ext>
          </c:extLst>
        </c:ser>
        <c:ser>
          <c:idx val="1"/>
          <c:order val="1"/>
          <c:tx>
            <c:v>NCHW_modify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(figures!$J$3,figures!$J$7,figures!$J$11,figures!$J$15,figures!$J$19,figures!$J$23,figures!$J$27,figures!$J$31)</c:f>
              <c:numCache>
                <c:formatCode>General</c:formatCode>
                <c:ptCount val="8"/>
                <c:pt idx="0">
                  <c:v>6.2118300000000009</c:v>
                </c:pt>
                <c:pt idx="1">
                  <c:v>8.1796579999999999</c:v>
                </c:pt>
                <c:pt idx="2">
                  <c:v>44.382100000000001</c:v>
                </c:pt>
                <c:pt idx="3">
                  <c:v>21.533033</c:v>
                </c:pt>
                <c:pt idx="4">
                  <c:v>8.9983209999999989</c:v>
                </c:pt>
                <c:pt idx="5">
                  <c:v>7.8134459999999999</c:v>
                </c:pt>
                <c:pt idx="6">
                  <c:v>17.311182000000002</c:v>
                </c:pt>
                <c:pt idx="7">
                  <c:v>12.427206999999999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F-438E-8624-49CADF29316D}"/>
            </c:ext>
          </c:extLst>
        </c:ser>
        <c:ser>
          <c:idx val="2"/>
          <c:order val="2"/>
          <c:tx>
            <c:v>NHWC_PyTorch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(figures!$E$5,figures!$E$9,figures!$E$13,figures!$E$17,figures!$E$21,figures!$E$25,figures!$E$29,figures!$E$33)</c:f>
              <c:numCache>
                <c:formatCode>General</c:formatCode>
                <c:ptCount val="8"/>
                <c:pt idx="0">
                  <c:v>7.8902599999999996</c:v>
                </c:pt>
                <c:pt idx="1">
                  <c:v>9.0128159999999991</c:v>
                </c:pt>
                <c:pt idx="2">
                  <c:v>51.284579999999998</c:v>
                </c:pt>
                <c:pt idx="3">
                  <c:v>25.862005</c:v>
                </c:pt>
                <c:pt idx="4">
                  <c:v>10.147403000000001</c:v>
                </c:pt>
                <c:pt idx="5">
                  <c:v>8.2001469999999994</c:v>
                </c:pt>
                <c:pt idx="6">
                  <c:v>18.293013999999999</c:v>
                </c:pt>
                <c:pt idx="7">
                  <c:v>16.137861999999998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F-438E-8624-49CADF29316D}"/>
            </c:ext>
          </c:extLst>
        </c:ser>
        <c:ser>
          <c:idx val="3"/>
          <c:order val="3"/>
          <c:tx>
            <c:v>NHWC_modify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(figures!$J$5,figures!$J$9,figures!$J$13,figures!$J$17,figures!$J$21,figures!$J$25,figures!$J$29,figures!$J$33)</c:f>
              <c:numCache>
                <c:formatCode>General</c:formatCode>
                <c:ptCount val="8"/>
                <c:pt idx="0">
                  <c:v>12.006360000000001</c:v>
                </c:pt>
                <c:pt idx="1">
                  <c:v>9.3958999999999993</c:v>
                </c:pt>
                <c:pt idx="2">
                  <c:v>49.11994</c:v>
                </c:pt>
                <c:pt idx="3">
                  <c:v>23.003964</c:v>
                </c:pt>
                <c:pt idx="4">
                  <c:v>9.5218049999999987</c:v>
                </c:pt>
                <c:pt idx="5">
                  <c:v>8.0084700000000009</c:v>
                </c:pt>
                <c:pt idx="6">
                  <c:v>17.572047999999999</c:v>
                </c:pt>
                <c:pt idx="7">
                  <c:v>12.939834000000001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F-438E-8624-49CADF29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21952"/>
        <c:axId val="475620968"/>
      </c:bar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Consumption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conv+bn (openblas)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NCHW_PyTorch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(figures!$T$3,figures!$T$7,figures!$T$11,figures!$T$15,figures!$T$19,figures!$T$23,figures!$T$27,figures!$T$31)</c:f>
              <c:numCache>
                <c:formatCode>General</c:formatCode>
                <c:ptCount val="8"/>
                <c:pt idx="0">
                  <c:v>6.0872999999999999</c:v>
                </c:pt>
                <c:pt idx="1">
                  <c:v>8.0953569999999999</c:v>
                </c:pt>
                <c:pt idx="2">
                  <c:v>43.271050000000002</c:v>
                </c:pt>
                <c:pt idx="3">
                  <c:v>21.364115999999999</c:v>
                </c:pt>
                <c:pt idx="4">
                  <c:v>9.0225020000000011</c:v>
                </c:pt>
                <c:pt idx="5">
                  <c:v>8.4657049999999998</c:v>
                </c:pt>
                <c:pt idx="6">
                  <c:v>18.571849</c:v>
                </c:pt>
                <c:pt idx="7">
                  <c:v>16.407402000000001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2-4CC4-BD64-50BB402FE68C}"/>
            </c:ext>
          </c:extLst>
        </c:ser>
        <c:ser>
          <c:idx val="1"/>
          <c:order val="1"/>
          <c:tx>
            <c:v>NCHW_modify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(figures!$Y$3,figures!$Y$7,figures!$Y$11,figures!$Y$15,figures!$Y$19,figures!$Y$23,figures!$Y$27,figures!$Y$31)</c:f>
              <c:numCache>
                <c:formatCode>General</c:formatCode>
                <c:ptCount val="8"/>
                <c:pt idx="0">
                  <c:v>6.1558299999999999</c:v>
                </c:pt>
                <c:pt idx="1">
                  <c:v>8.0596650000000007</c:v>
                </c:pt>
                <c:pt idx="2">
                  <c:v>43.732799999999997</c:v>
                </c:pt>
                <c:pt idx="3">
                  <c:v>21.431547999999999</c:v>
                </c:pt>
                <c:pt idx="4">
                  <c:v>8.9726459999999992</c:v>
                </c:pt>
                <c:pt idx="5">
                  <c:v>7.8170830000000002</c:v>
                </c:pt>
                <c:pt idx="6">
                  <c:v>17.275153</c:v>
                </c:pt>
                <c:pt idx="7">
                  <c:v>12.402566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2-4CC4-BD64-50BB402FE68C}"/>
            </c:ext>
          </c:extLst>
        </c:ser>
        <c:ser>
          <c:idx val="2"/>
          <c:order val="2"/>
          <c:tx>
            <c:v>NHWC_PyTorch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(figures!$T$5,figures!$T$9,figures!$T$13,figures!$T$17,figures!$T$21,figures!$T$25,figures!$T$29,figures!$T$33)</c:f>
              <c:numCache>
                <c:formatCode>General</c:formatCode>
                <c:ptCount val="8"/>
                <c:pt idx="0">
                  <c:v>7.8666</c:v>
                </c:pt>
                <c:pt idx="1">
                  <c:v>7.7050149999999995</c:v>
                </c:pt>
                <c:pt idx="2">
                  <c:v>46.598280000000003</c:v>
                </c:pt>
                <c:pt idx="3">
                  <c:v>23.200568999999998</c:v>
                </c:pt>
                <c:pt idx="4">
                  <c:v>9.3506370000000008</c:v>
                </c:pt>
                <c:pt idx="5">
                  <c:v>8.2497160000000012</c:v>
                </c:pt>
                <c:pt idx="6">
                  <c:v>18.236410000000003</c:v>
                </c:pt>
                <c:pt idx="7">
                  <c:v>16.048136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D2-4CC4-BD64-50BB402FE68C}"/>
            </c:ext>
          </c:extLst>
        </c:ser>
        <c:ser>
          <c:idx val="3"/>
          <c:order val="3"/>
          <c:tx>
            <c:v>NHWC_modify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(figures!$Y$5,figures!$Y$9,figures!$Y$13,figures!$Y$17,figures!$Y$21,figures!$Y$25,figures!$Y$29,figures!$Y$33)</c:f>
              <c:numCache>
                <c:formatCode>General</c:formatCode>
                <c:ptCount val="8"/>
                <c:pt idx="0">
                  <c:v>12.9956</c:v>
                </c:pt>
                <c:pt idx="1">
                  <c:v>9.5040589999999998</c:v>
                </c:pt>
                <c:pt idx="2">
                  <c:v>48.861460000000001</c:v>
                </c:pt>
                <c:pt idx="3">
                  <c:v>22.982424000000002</c:v>
                </c:pt>
                <c:pt idx="4">
                  <c:v>9.5264310000000005</c:v>
                </c:pt>
                <c:pt idx="5">
                  <c:v>7.9945029999999999</c:v>
                </c:pt>
                <c:pt idx="6">
                  <c:v>17.534860000000002</c:v>
                </c:pt>
                <c:pt idx="7">
                  <c:v>12.838965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2-4CC4-BD64-50BB402FE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21952"/>
        <c:axId val="475620968"/>
      </c:bar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Consumption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conv+pool (eigen)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NCHW_PyTorch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(figures!$AI$3,figures!$AI$7,figures!$AI$11,figures!$AI$15,figures!$AI$19,figures!$AI$23,figures!$AI$27,figures!$AI$31)</c:f>
              <c:numCache>
                <c:formatCode>General</c:formatCode>
                <c:ptCount val="8"/>
                <c:pt idx="0">
                  <c:v>9.1680199999999985</c:v>
                </c:pt>
                <c:pt idx="1">
                  <c:v>9.4143019999999993</c:v>
                </c:pt>
                <c:pt idx="2">
                  <c:v>50.071390000000001</c:v>
                </c:pt>
                <c:pt idx="3">
                  <c:v>23.774865999999999</c:v>
                </c:pt>
                <c:pt idx="4">
                  <c:v>9.7749319999999997</c:v>
                </c:pt>
                <c:pt idx="5">
                  <c:v>8.7368239999999986</c:v>
                </c:pt>
                <c:pt idx="6">
                  <c:v>20.384955999999999</c:v>
                </c:pt>
                <c:pt idx="7">
                  <c:v>16.820001000000001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5-4CFB-9AE9-F97763FC8D84}"/>
            </c:ext>
          </c:extLst>
        </c:ser>
        <c:ser>
          <c:idx val="1"/>
          <c:order val="1"/>
          <c:tx>
            <c:v>NCHW_modify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(figures!$AN$3,figures!$AN$7,figures!$AN$11,figures!$AN$15,figures!$AN$19,figures!$AN$23,figures!$AN$27,figures!$AN$31)</c:f>
              <c:numCache>
                <c:formatCode>General</c:formatCode>
                <c:ptCount val="8"/>
                <c:pt idx="0">
                  <c:v>9.435179999999999</c:v>
                </c:pt>
                <c:pt idx="1">
                  <c:v>9.1853700000000007</c:v>
                </c:pt>
                <c:pt idx="2">
                  <c:v>46.35125</c:v>
                </c:pt>
                <c:pt idx="3">
                  <c:v>22.713239999999999</c:v>
                </c:pt>
                <c:pt idx="4">
                  <c:v>9.3578220000000005</c:v>
                </c:pt>
                <c:pt idx="5">
                  <c:v>8.0054759999999998</c:v>
                </c:pt>
                <c:pt idx="6">
                  <c:v>17.527548999999997</c:v>
                </c:pt>
                <c:pt idx="7">
                  <c:v>12.474593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5-4CFB-9AE9-F97763FC8D84}"/>
            </c:ext>
          </c:extLst>
        </c:ser>
        <c:ser>
          <c:idx val="2"/>
          <c:order val="2"/>
          <c:tx>
            <c:v>NHWC_PyTorch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(figures!$AI$5,figures!$AI$9,figures!$AI$13,figures!$AI$17,figures!$AI$21,figures!$AI$25,figures!$AI$29,figures!$AI$33)</c:f>
              <c:numCache>
                <c:formatCode>General</c:formatCode>
                <c:ptCount val="8"/>
                <c:pt idx="0">
                  <c:v>7.7360500000000005</c:v>
                </c:pt>
                <c:pt idx="1">
                  <c:v>9.407178</c:v>
                </c:pt>
                <c:pt idx="2">
                  <c:v>50.998429999999999</c:v>
                </c:pt>
                <c:pt idx="3">
                  <c:v>25.434307</c:v>
                </c:pt>
                <c:pt idx="4">
                  <c:v>10.562208</c:v>
                </c:pt>
                <c:pt idx="5">
                  <c:v>8.5324679999999997</c:v>
                </c:pt>
                <c:pt idx="6">
                  <c:v>18.487868000000002</c:v>
                </c:pt>
                <c:pt idx="7">
                  <c:v>15.606608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5-4CFB-9AE9-F97763FC8D84}"/>
            </c:ext>
          </c:extLst>
        </c:ser>
        <c:ser>
          <c:idx val="3"/>
          <c:order val="3"/>
          <c:tx>
            <c:v>NHWC_modify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(figures!$AN$5,figures!$AN$9,figures!$AN$13,figures!$AN$17,figures!$AN$21,figures!$AN$25,figures!$AN$29,figures!$AN$33)</c:f>
              <c:numCache>
                <c:formatCode>General</c:formatCode>
                <c:ptCount val="8"/>
                <c:pt idx="0">
                  <c:v>9.3496199999999998</c:v>
                </c:pt>
                <c:pt idx="1">
                  <c:v>9.7390670000000004</c:v>
                </c:pt>
                <c:pt idx="2">
                  <c:v>48.443739999999998</c:v>
                </c:pt>
                <c:pt idx="3">
                  <c:v>23.339112</c:v>
                </c:pt>
                <c:pt idx="4">
                  <c:v>9.545204</c:v>
                </c:pt>
                <c:pt idx="5">
                  <c:v>8.0322169999999993</c:v>
                </c:pt>
                <c:pt idx="6">
                  <c:v>17.649812000000001</c:v>
                </c:pt>
                <c:pt idx="7">
                  <c:v>12.884642000000001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25-4CFB-9AE9-F97763FC8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21952"/>
        <c:axId val="475620968"/>
      </c:bar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Consumption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conv+pool (openblas)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NCHW_PyTorch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(figures!$AX$3,figures!$AX$7,figures!$AX$11,figures!$AX$15,figures!$AX$19,figures!$AX$23,figures!$AX$27,figures!$AX$31)</c:f>
              <c:numCache>
                <c:formatCode>General</c:formatCode>
                <c:ptCount val="8"/>
                <c:pt idx="0">
                  <c:v>7.6139900000000003</c:v>
                </c:pt>
                <c:pt idx="1">
                  <c:v>8.8131400000000006</c:v>
                </c:pt>
                <c:pt idx="2">
                  <c:v>44.38747</c:v>
                </c:pt>
                <c:pt idx="3">
                  <c:v>22.392019999999999</c:v>
                </c:pt>
                <c:pt idx="4">
                  <c:v>9.3087890000000009</c:v>
                </c:pt>
                <c:pt idx="5">
                  <c:v>8.6275149999999989</c:v>
                </c:pt>
                <c:pt idx="6">
                  <c:v>19.003834999999999</c:v>
                </c:pt>
                <c:pt idx="7">
                  <c:v>16.494498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E-409B-83B3-5C1E198805CB}"/>
            </c:ext>
          </c:extLst>
        </c:ser>
        <c:ser>
          <c:idx val="1"/>
          <c:order val="1"/>
          <c:tx>
            <c:v>NCHW_modify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(figures!$BC$3,figures!$BC$7,figures!$BC$11,figures!$BC$15,figures!$BC$19,figures!$BC$23,figures!$BC$27,figures!$BC$31)</c:f>
              <c:numCache>
                <c:formatCode>General</c:formatCode>
                <c:ptCount val="8"/>
                <c:pt idx="0">
                  <c:v>10.623149999999999</c:v>
                </c:pt>
                <c:pt idx="1">
                  <c:v>9.4149799999999999</c:v>
                </c:pt>
                <c:pt idx="2">
                  <c:v>45.317569999999996</c:v>
                </c:pt>
                <c:pt idx="3">
                  <c:v>22.712879999999998</c:v>
                </c:pt>
                <c:pt idx="4">
                  <c:v>9.5061160000000005</c:v>
                </c:pt>
                <c:pt idx="5">
                  <c:v>8.2103800000000007</c:v>
                </c:pt>
                <c:pt idx="6">
                  <c:v>17.652956</c:v>
                </c:pt>
                <c:pt idx="7">
                  <c:v>12.483927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E-409B-83B3-5C1E198805CB}"/>
            </c:ext>
          </c:extLst>
        </c:ser>
        <c:ser>
          <c:idx val="2"/>
          <c:order val="2"/>
          <c:tx>
            <c:v>NHWC_PyTorch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(figures!$AX$5,figures!$AX$9,figures!$AX$13,figures!$AX$17,figures!$AX$21,figures!$AX$25,figures!$AX$29,figures!$AX$33)</c:f>
              <c:numCache>
                <c:formatCode>General</c:formatCode>
                <c:ptCount val="8"/>
                <c:pt idx="0">
                  <c:v>8.4829600000000003</c:v>
                </c:pt>
                <c:pt idx="1">
                  <c:v>8.1563949999999998</c:v>
                </c:pt>
                <c:pt idx="2">
                  <c:v>47.259569999999997</c:v>
                </c:pt>
                <c:pt idx="3">
                  <c:v>23.476891999999999</c:v>
                </c:pt>
                <c:pt idx="4">
                  <c:v>9.4598630000000004</c:v>
                </c:pt>
                <c:pt idx="5">
                  <c:v>8.5935609999999993</c:v>
                </c:pt>
                <c:pt idx="6">
                  <c:v>18.646768999999999</c:v>
                </c:pt>
                <c:pt idx="7">
                  <c:v>16.090402999999998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E-409B-83B3-5C1E198805CB}"/>
            </c:ext>
          </c:extLst>
        </c:ser>
        <c:ser>
          <c:idx val="3"/>
          <c:order val="3"/>
          <c:tx>
            <c:v>NHWC_modify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(figures!$BC$5,figures!$BC$9,figures!$BC$13,figures!$BC$17,figures!$BC$21,figures!$BC$25,figures!$BC$29,figures!$BC$33)</c:f>
              <c:numCache>
                <c:formatCode>General</c:formatCode>
                <c:ptCount val="8"/>
                <c:pt idx="0">
                  <c:v>9.9059100000000004</c:v>
                </c:pt>
                <c:pt idx="1">
                  <c:v>9.624759000000001</c:v>
                </c:pt>
                <c:pt idx="2">
                  <c:v>48.324150000000003</c:v>
                </c:pt>
                <c:pt idx="3">
                  <c:v>23.135693</c:v>
                </c:pt>
                <c:pt idx="4">
                  <c:v>9.5116589999999999</c:v>
                </c:pt>
                <c:pt idx="5">
                  <c:v>8.0160739999999997</c:v>
                </c:pt>
                <c:pt idx="6">
                  <c:v>17.61186</c:v>
                </c:pt>
                <c:pt idx="7">
                  <c:v>12.916278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E-409B-83B3-5C1E19880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21952"/>
        <c:axId val="475620968"/>
      </c:bar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Consumption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bn part (eigen)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NCHW_PyTorch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0AC-4C83-9C59-E3A0EB730631}"/>
            </c:ext>
          </c:extLst>
        </c:ser>
        <c:ser>
          <c:idx val="1"/>
          <c:order val="1"/>
          <c:tx>
            <c:v>NCHW_modify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0AC-4C83-9C59-E3A0EB730631}"/>
            </c:ext>
          </c:extLst>
        </c:ser>
        <c:ser>
          <c:idx val="2"/>
          <c:order val="2"/>
          <c:tx>
            <c:v>NCHW_reorder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0AC-4C83-9C59-E3A0EB730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21952"/>
        <c:axId val="475620968"/>
      </c:barChart>
      <c:lineChart>
        <c:grouping val="standard"/>
        <c:varyColors val="0"/>
        <c:ser>
          <c:idx val="3"/>
          <c:order val="3"/>
          <c:tx>
            <c:v>reorder/modify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20AC-4C83-9C59-E3A0EB730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53216"/>
        <c:axId val="567054200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Consumption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valAx>
        <c:axId val="567054200"/>
        <c:scaling>
          <c:orientation val="minMax"/>
          <c:max val="1.6"/>
          <c:min val="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Normalization Speedup (reorder/modify)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53216"/>
        <c:crosses val="max"/>
        <c:crossBetween val="between"/>
        <c:majorUnit val="0.2"/>
      </c:valAx>
      <c:catAx>
        <c:axId val="56705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54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bn part (eigen)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NHWC_PyTorch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2F6-415D-8E2C-47DDABC027EC}"/>
            </c:ext>
          </c:extLst>
        </c:ser>
        <c:ser>
          <c:idx val="1"/>
          <c:order val="1"/>
          <c:tx>
            <c:v>NHWC_modify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2F6-415D-8E2C-47DDABC027EC}"/>
            </c:ext>
          </c:extLst>
        </c:ser>
        <c:ser>
          <c:idx val="2"/>
          <c:order val="2"/>
          <c:tx>
            <c:v>NHWC_reorder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2F6-415D-8E2C-47DDABC02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21952"/>
        <c:axId val="475620968"/>
      </c:barChart>
      <c:lineChart>
        <c:grouping val="standard"/>
        <c:varyColors val="0"/>
        <c:ser>
          <c:idx val="3"/>
          <c:order val="3"/>
          <c:tx>
            <c:v>reorder/modify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2F6-415D-8E2C-47DDABC02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64696"/>
        <c:axId val="567062400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Consumption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valAx>
        <c:axId val="567062400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Normalization Speedup (reorder/modify)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64696"/>
        <c:crosses val="max"/>
        <c:crossBetween val="between"/>
      </c:valAx>
      <c:catAx>
        <c:axId val="567064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6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pool part (eigen)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NHWC_PyTorch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E1A-4DE9-9C50-CCC65C0D6611}"/>
            </c:ext>
          </c:extLst>
        </c:ser>
        <c:ser>
          <c:idx val="1"/>
          <c:order val="1"/>
          <c:tx>
            <c:v>NHWC_modify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E1A-4DE9-9C50-CCC65C0D6611}"/>
            </c:ext>
          </c:extLst>
        </c:ser>
        <c:ser>
          <c:idx val="2"/>
          <c:order val="2"/>
          <c:tx>
            <c:v>NHWC_reorder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E1A-4DE9-9C50-CCC65C0D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21952"/>
        <c:axId val="475620968"/>
      </c:barChart>
      <c:lineChart>
        <c:grouping val="standard"/>
        <c:varyColors val="0"/>
        <c:ser>
          <c:idx val="3"/>
          <c:order val="3"/>
          <c:tx>
            <c:v>reorder/modify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E1A-4DE9-9C50-CCC65C0D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64696"/>
        <c:axId val="567062400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Consumption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valAx>
        <c:axId val="567062400"/>
        <c:scaling>
          <c:orientation val="minMax"/>
          <c:min val="0.6000000000000000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Normalization Speedup (reorder/modify)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64696"/>
        <c:crosses val="max"/>
        <c:crossBetween val="between"/>
      </c:valAx>
      <c:catAx>
        <c:axId val="567064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6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conv+pool (eigen)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NCHW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(figures!$AR$3,figures!$AR$7,figures!$AR$11,figures!$AR$15,figures!$AR$19,figures!$AR$23,figures!$AR$27,figures!$AR$31)</c:f>
              <c:numCache>
                <c:formatCode>General</c:formatCode>
                <c:ptCount val="8"/>
                <c:pt idx="0">
                  <c:v>0.9716846949395771</c:v>
                </c:pt>
                <c:pt idx="1">
                  <c:v>1.0249235469012135</c:v>
                </c:pt>
                <c:pt idx="2">
                  <c:v>1.0802597556700198</c:v>
                </c:pt>
                <c:pt idx="3">
                  <c:v>1.0467404033946721</c:v>
                </c:pt>
                <c:pt idx="4">
                  <c:v>1.0445734060767558</c:v>
                </c:pt>
                <c:pt idx="5">
                  <c:v>1.0913559668406974</c:v>
                </c:pt>
                <c:pt idx="6">
                  <c:v>1.163023763333938</c:v>
                </c:pt>
                <c:pt idx="7">
                  <c:v>1.3483406632985941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4-431C-90FD-838690AEB0B3}"/>
            </c:ext>
          </c:extLst>
        </c:ser>
        <c:ser>
          <c:idx val="1"/>
          <c:order val="1"/>
          <c:tx>
            <c:v>NHWC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(figures!$AR$5,figures!$AR$9,figures!$AR$13,figures!$AR$17,figures!$AR$21,figures!$AR$25,figures!$AR$29,figures!$AR$33)</c:f>
              <c:numCache>
                <c:formatCode>General</c:formatCode>
                <c:ptCount val="8"/>
                <c:pt idx="0">
                  <c:v>0.82741865444798834</c:v>
                </c:pt>
                <c:pt idx="1">
                  <c:v>0.96592188964302228</c:v>
                </c:pt>
                <c:pt idx="2">
                  <c:v>1.0527351934429505</c:v>
                </c:pt>
                <c:pt idx="3">
                  <c:v>1.0897718387914672</c:v>
                </c:pt>
                <c:pt idx="4">
                  <c:v>1.1065460727712053</c:v>
                </c:pt>
                <c:pt idx="5">
                  <c:v>1.0622805633861736</c:v>
                </c:pt>
                <c:pt idx="6">
                  <c:v>1.0474824321074923</c:v>
                </c:pt>
                <c:pt idx="7">
                  <c:v>1.2112566262997448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4-431C-90FD-838690AEB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21952"/>
        <c:axId val="475620968"/>
      </c:barChart>
      <c:lineChart>
        <c:grouping val="standard"/>
        <c:varyColors val="0"/>
        <c:ser>
          <c:idx val="2"/>
          <c:order val="2"/>
          <c:tx>
            <c:v>NCHW_conv</c:v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(figures!$AP$2,figures!$AP$6,figures!$AP$10,figures!$AP$14,figures!$AP$18,figures!$AP$22,figures!$AP$26,figures!$AP$30)</c:f>
              <c:numCache>
                <c:formatCode>General</c:formatCode>
                <c:ptCount val="8"/>
                <c:pt idx="0">
                  <c:v>1.0124048998355923</c:v>
                </c:pt>
                <c:pt idx="1">
                  <c:v>1.0864605458859578</c:v>
                </c:pt>
                <c:pt idx="2">
                  <c:v>1.1002719577480136</c:v>
                </c:pt>
                <c:pt idx="3">
                  <c:v>1.0744671909146946</c:v>
                </c:pt>
                <c:pt idx="4">
                  <c:v>1.0610401601957946</c:v>
                </c:pt>
                <c:pt idx="5">
                  <c:v>1.1024248526554092</c:v>
                </c:pt>
                <c:pt idx="6">
                  <c:v>1.1684599009671897</c:v>
                </c:pt>
                <c:pt idx="7">
                  <c:v>1.3518828215258085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4-431C-90FD-838690AEB0B3}"/>
            </c:ext>
          </c:extLst>
        </c:ser>
        <c:ser>
          <c:idx val="3"/>
          <c:order val="3"/>
          <c:tx>
            <c:v>NCHW_pool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(figures!$AP$3,figures!$AP$7,figures!$AP$11,figures!$AP$15,figures!$AP$19,figures!$AP$23,figures!$AP$27,figures!$AP$31)</c:f>
              <c:numCache>
                <c:formatCode>General</c:formatCode>
                <c:ptCount val="8"/>
                <c:pt idx="0">
                  <c:v>0.93444316154940343</c:v>
                </c:pt>
                <c:pt idx="1">
                  <c:v>0.59242568589233735</c:v>
                </c:pt>
                <c:pt idx="2">
                  <c:v>0.81216008448385646</c:v>
                </c:pt>
                <c:pt idx="3">
                  <c:v>0.58945041742398563</c:v>
                </c:pt>
                <c:pt idx="4">
                  <c:v>0.64324253976172796</c:v>
                </c:pt>
                <c:pt idx="5">
                  <c:v>0.67870087889597663</c:v>
                </c:pt>
                <c:pt idx="6">
                  <c:v>0.77202734357122349</c:v>
                </c:pt>
                <c:pt idx="7">
                  <c:v>0.89584386901014523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F4-431C-90FD-838690AEB0B3}"/>
            </c:ext>
          </c:extLst>
        </c:ser>
        <c:ser>
          <c:idx val="4"/>
          <c:order val="4"/>
          <c:tx>
            <c:v>NHWC_conv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(figures!$AP$4,figures!$AP$8,figures!$AP$12,figures!$AP$16,figures!$AP$20,figures!$AP$24,figures!$AP$28,figures!$AP$32)</c:f>
              <c:numCache>
                <c:formatCode>General</c:formatCode>
                <c:ptCount val="8"/>
                <c:pt idx="0">
                  <c:v>0.97420190517311178</c:v>
                </c:pt>
                <c:pt idx="1">
                  <c:v>0.99263360041784954</c:v>
                </c:pt>
                <c:pt idx="2">
                  <c:v>1.0804498193867058</c:v>
                </c:pt>
                <c:pt idx="3">
                  <c:v>1.1078632409901761</c:v>
                </c:pt>
                <c:pt idx="4">
                  <c:v>1.1212405048213581</c:v>
                </c:pt>
                <c:pt idx="5">
                  <c:v>1.0704590610702713</c:v>
                </c:pt>
                <c:pt idx="6">
                  <c:v>1.0531008508537245</c:v>
                </c:pt>
                <c:pt idx="7">
                  <c:v>1.2147328327687672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F4-431C-90FD-838690AEB0B3}"/>
            </c:ext>
          </c:extLst>
        </c:ser>
        <c:ser>
          <c:idx val="5"/>
          <c:order val="5"/>
          <c:tx>
            <c:v>NHWC_pool</c:v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(figures!$AP$5,figures!$AP$9,figures!$AP$13,figures!$AP$17,figures!$AP$21,figures!$AP$25,figures!$AP$29,figures!$AP$33)</c:f>
              <c:numCache>
                <c:formatCode>General</c:formatCode>
                <c:ptCount val="8"/>
                <c:pt idx="0">
                  <c:v>0.64443584740631088</c:v>
                </c:pt>
                <c:pt idx="1">
                  <c:v>0.6885411467386412</c:v>
                </c:pt>
                <c:pt idx="2">
                  <c:v>0.62255895011834361</c:v>
                </c:pt>
                <c:pt idx="3">
                  <c:v>0.66582810936211023</c:v>
                </c:pt>
                <c:pt idx="4">
                  <c:v>0.66915495045994577</c:v>
                </c:pt>
                <c:pt idx="5">
                  <c:v>0.63390418469267729</c:v>
                </c:pt>
                <c:pt idx="6">
                  <c:v>0.62569177456338465</c:v>
                </c:pt>
                <c:pt idx="7">
                  <c:v>0.59644957345186489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F4-431C-90FD-838690AEB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621952"/>
        <c:axId val="475620968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Normalization Sppedup (Pytorch/modify)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pool part (</a:t>
            </a:r>
            <a:r>
              <a:rPr lang="en-US" altLang="zh-CN" sz="1400" b="0" i="0" u="none" strike="noStrike" baseline="0">
                <a:effectLst/>
              </a:rPr>
              <a:t>eigen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NHWC_PyTorch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836-4DDA-8CFA-8E9D957945EE}"/>
            </c:ext>
          </c:extLst>
        </c:ser>
        <c:ser>
          <c:idx val="1"/>
          <c:order val="1"/>
          <c:tx>
            <c:v>NHWC_modify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836-4DDA-8CFA-8E9D957945EE}"/>
            </c:ext>
          </c:extLst>
        </c:ser>
        <c:ser>
          <c:idx val="2"/>
          <c:order val="2"/>
          <c:tx>
            <c:v>NHWC_reorder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836-4DDA-8CFA-8E9D9579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21952"/>
        <c:axId val="475620968"/>
      </c:barChart>
      <c:lineChart>
        <c:grouping val="standard"/>
        <c:varyColors val="0"/>
        <c:ser>
          <c:idx val="3"/>
          <c:order val="3"/>
          <c:tx>
            <c:v>reorder/modify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836-4DDA-8CFA-8E9D9579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64696"/>
        <c:axId val="567062400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Consumption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valAx>
        <c:axId val="567062400"/>
        <c:scaling>
          <c:orientation val="minMax"/>
          <c:min val="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Normalization Speedup (reorder/modify)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64696"/>
        <c:crosses val="max"/>
        <c:crossBetween val="between"/>
      </c:valAx>
      <c:catAx>
        <c:axId val="567064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6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conv+pool (eigen)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NCHW_modify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5F4-4463-8F45-85B9875D7A98}"/>
            </c:ext>
          </c:extLst>
        </c:ser>
        <c:ser>
          <c:idx val="1"/>
          <c:order val="1"/>
          <c:tx>
            <c:v>NCHW_reoder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5F4-4463-8F45-85B9875D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621952"/>
        <c:axId val="475620968"/>
      </c:barChart>
      <c:lineChart>
        <c:grouping val="standard"/>
        <c:varyColors val="0"/>
        <c:ser>
          <c:idx val="3"/>
          <c:order val="2"/>
          <c:tx>
            <c:v>Difference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5F4-4463-8F45-85B9875D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287360"/>
        <c:axId val="706282768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Normalization Speedup (Pytorch/modify)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valAx>
        <c:axId val="706282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Difference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287360"/>
        <c:crosses val="max"/>
        <c:crossBetween val="between"/>
      </c:valAx>
      <c:catAx>
        <c:axId val="70628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8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conv+pool (eigen)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NHWC_modify</c:v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D3F-4B8C-8347-66E6B52BF84F}"/>
            </c:ext>
          </c:extLst>
        </c:ser>
        <c:ser>
          <c:idx val="4"/>
          <c:order val="1"/>
          <c:tx>
            <c:v>NHWC_reorder</c:v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D3F-4B8C-8347-66E6B52BF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621952"/>
        <c:axId val="475620968"/>
      </c:barChart>
      <c:lineChart>
        <c:grouping val="standard"/>
        <c:varyColors val="0"/>
        <c:ser>
          <c:idx val="5"/>
          <c:order val="2"/>
          <c:tx>
            <c:v>Difference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tint val="5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D3F-4B8C-8347-66E6B52BF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768040"/>
        <c:axId val="695765744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Normalization Speedup (Pytorch/modify)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valAx>
        <c:axId val="695765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768040"/>
        <c:crosses val="max"/>
        <c:crossBetween val="between"/>
      </c:valAx>
      <c:catAx>
        <c:axId val="695768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76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conv+bn (eigen)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NCHW_modify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F38-408B-A231-CED0B086F788}"/>
            </c:ext>
          </c:extLst>
        </c:ser>
        <c:ser>
          <c:idx val="1"/>
          <c:order val="1"/>
          <c:tx>
            <c:v>NCHW_reoder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F38-408B-A231-CED0B086F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621952"/>
        <c:axId val="475620968"/>
      </c:barChart>
      <c:lineChart>
        <c:grouping val="standard"/>
        <c:varyColors val="0"/>
        <c:ser>
          <c:idx val="3"/>
          <c:order val="2"/>
          <c:tx>
            <c:v>Difference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F38-408B-A231-CED0B086F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287360"/>
        <c:axId val="706282768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Normalization Speedup (Pytorch/modify)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valAx>
        <c:axId val="706282768"/>
        <c:scaling>
          <c:orientation val="minMax"/>
          <c:max val="0.30000000000000004"/>
          <c:min val="-5.000000000000001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287360"/>
        <c:crosses val="max"/>
        <c:crossBetween val="between"/>
        <c:majorUnit val="5.000000000000001E-2"/>
      </c:valAx>
      <c:catAx>
        <c:axId val="70628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8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conv+bn (eigen)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NHWC_modify</c:v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9BA-4C36-93EB-0FD1D3074E05}"/>
            </c:ext>
          </c:extLst>
        </c:ser>
        <c:ser>
          <c:idx val="4"/>
          <c:order val="1"/>
          <c:tx>
            <c:v>NHWC_reorder</c:v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9BA-4C36-93EB-0FD1D3074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621952"/>
        <c:axId val="475620968"/>
      </c:barChart>
      <c:lineChart>
        <c:grouping val="standard"/>
        <c:varyColors val="0"/>
        <c:ser>
          <c:idx val="5"/>
          <c:order val="2"/>
          <c:tx>
            <c:v>Difference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tint val="5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9BA-4C36-93EB-0FD1D3074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768040"/>
        <c:axId val="695765744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Normalization Speedup (Pytorch/modify)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valAx>
        <c:axId val="695765744"/>
        <c:scaling>
          <c:orientation val="minMax"/>
          <c:max val="5.000000000000001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768040"/>
        <c:crosses val="max"/>
        <c:crossBetween val="between"/>
      </c:valAx>
      <c:catAx>
        <c:axId val="695768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76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bn part (</a:t>
            </a:r>
            <a:r>
              <a:rPr lang="en-US" altLang="zh-CN" sz="1400" b="0" i="0" u="none" strike="noStrike" baseline="0">
                <a:effectLst/>
              </a:rPr>
              <a:t>openblas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NCHW_PyTorch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41-4656-BAD5-62DAB284ED40}"/>
            </c:ext>
          </c:extLst>
        </c:ser>
        <c:ser>
          <c:idx val="1"/>
          <c:order val="1"/>
          <c:tx>
            <c:v>NCHW_modify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541-4656-BAD5-62DAB284ED40}"/>
            </c:ext>
          </c:extLst>
        </c:ser>
        <c:ser>
          <c:idx val="2"/>
          <c:order val="2"/>
          <c:tx>
            <c:v>NCHW_reorder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541-4656-BAD5-62DAB284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21952"/>
        <c:axId val="475620968"/>
      </c:barChart>
      <c:lineChart>
        <c:grouping val="standard"/>
        <c:varyColors val="0"/>
        <c:ser>
          <c:idx val="3"/>
          <c:order val="3"/>
          <c:tx>
            <c:v>reorder/modify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541-4656-BAD5-62DAB284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53216"/>
        <c:axId val="567054200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Consumption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valAx>
        <c:axId val="567054200"/>
        <c:scaling>
          <c:orientation val="minMax"/>
          <c:max val="3.1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Normalization Speedup (reorder/modify)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53216"/>
        <c:crosses val="max"/>
        <c:crossBetween val="between"/>
        <c:majorUnit val="0.30000000000000004"/>
      </c:valAx>
      <c:catAx>
        <c:axId val="56705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54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bn part (</a:t>
            </a:r>
            <a:r>
              <a:rPr lang="en-US" altLang="zh-CN" sz="1400" b="0" i="0" u="none" strike="noStrike" baseline="0">
                <a:effectLst/>
              </a:rPr>
              <a:t>openblas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NHWC_PyTorch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771-484B-91FE-0FD7B0C1AB64}"/>
            </c:ext>
          </c:extLst>
        </c:ser>
        <c:ser>
          <c:idx val="1"/>
          <c:order val="1"/>
          <c:tx>
            <c:v>NHWC_modify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771-484B-91FE-0FD7B0C1AB64}"/>
            </c:ext>
          </c:extLst>
        </c:ser>
        <c:ser>
          <c:idx val="2"/>
          <c:order val="2"/>
          <c:tx>
            <c:v>NHWC_reorder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771-484B-91FE-0FD7B0C1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21952"/>
        <c:axId val="475620968"/>
      </c:barChart>
      <c:lineChart>
        <c:grouping val="standard"/>
        <c:varyColors val="0"/>
        <c:ser>
          <c:idx val="3"/>
          <c:order val="3"/>
          <c:tx>
            <c:v>reorder/modify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771-484B-91FE-0FD7B0C1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64696"/>
        <c:axId val="567062400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Consumption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valAx>
        <c:axId val="567062400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Normalization Speedup (reorder/modify)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64696"/>
        <c:crosses val="max"/>
        <c:crossBetween val="between"/>
      </c:valAx>
      <c:catAx>
        <c:axId val="567064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6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pool part (</a:t>
            </a:r>
            <a:r>
              <a:rPr lang="en-US" altLang="zh-CN" sz="1400" b="0" i="0" u="none" strike="noStrike" baseline="0">
                <a:effectLst/>
              </a:rPr>
              <a:t>openblas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NCHW_PyTorch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668-496C-897C-6967CDB8D243}"/>
            </c:ext>
          </c:extLst>
        </c:ser>
        <c:ser>
          <c:idx val="1"/>
          <c:order val="1"/>
          <c:tx>
            <c:v>NCHW_modify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668-496C-897C-6967CDB8D243}"/>
            </c:ext>
          </c:extLst>
        </c:ser>
        <c:ser>
          <c:idx val="2"/>
          <c:order val="2"/>
          <c:tx>
            <c:v>NCHW_reorder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668-496C-897C-6967CDB8D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21952"/>
        <c:axId val="475620968"/>
      </c:barChart>
      <c:lineChart>
        <c:grouping val="standard"/>
        <c:varyColors val="0"/>
        <c:ser>
          <c:idx val="3"/>
          <c:order val="3"/>
          <c:tx>
            <c:v>reorder/modify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2668-496C-897C-6967CDB8D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64696"/>
        <c:axId val="567062400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Consumption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valAx>
        <c:axId val="567062400"/>
        <c:scaling>
          <c:orientation val="minMax"/>
          <c:min val="0.6000000000000000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Normalization Speedup (reorder/modify)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64696"/>
        <c:crosses val="max"/>
        <c:crossBetween val="between"/>
      </c:valAx>
      <c:catAx>
        <c:axId val="567064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6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pool part (</a:t>
            </a:r>
            <a:r>
              <a:rPr lang="en-US" altLang="zh-CN" sz="1400" b="0" i="0" u="none" strike="noStrike" baseline="0">
                <a:effectLst/>
              </a:rPr>
              <a:t>openblas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NHWC_PyTorch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9F1-4831-8EBB-0977D4D675DC}"/>
            </c:ext>
          </c:extLst>
        </c:ser>
        <c:ser>
          <c:idx val="1"/>
          <c:order val="1"/>
          <c:tx>
            <c:v>NHWC_modify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9F1-4831-8EBB-0977D4D675DC}"/>
            </c:ext>
          </c:extLst>
        </c:ser>
        <c:ser>
          <c:idx val="2"/>
          <c:order val="2"/>
          <c:tx>
            <c:v>NHWC_reorder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9F1-4831-8EBB-0977D4D6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21952"/>
        <c:axId val="475620968"/>
      </c:barChart>
      <c:lineChart>
        <c:grouping val="standard"/>
        <c:varyColors val="0"/>
        <c:ser>
          <c:idx val="3"/>
          <c:order val="3"/>
          <c:tx>
            <c:v>reorder/modify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9F1-4831-8EBB-0977D4D6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64696"/>
        <c:axId val="567062400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Consumption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valAx>
        <c:axId val="567062400"/>
        <c:scaling>
          <c:orientation val="minMax"/>
          <c:max val="3"/>
          <c:min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Normalization Speedup (reorder/modify)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064696"/>
        <c:crosses val="max"/>
        <c:crossBetween val="between"/>
        <c:majorUnit val="0.2"/>
      </c:valAx>
      <c:catAx>
        <c:axId val="567064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6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conv+pool (openblas)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NCHW_modify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8C9-4BF1-B9A0-009F2966B6D1}"/>
            </c:ext>
          </c:extLst>
        </c:ser>
        <c:ser>
          <c:idx val="1"/>
          <c:order val="1"/>
          <c:tx>
            <c:v>NCHW_reoder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8C9-4BF1-B9A0-009F2966B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621952"/>
        <c:axId val="475620968"/>
      </c:barChart>
      <c:lineChart>
        <c:grouping val="standard"/>
        <c:varyColors val="0"/>
        <c:ser>
          <c:idx val="3"/>
          <c:order val="2"/>
          <c:tx>
            <c:v>Difference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8C9-4BF1-B9A0-009F2966B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287360"/>
        <c:axId val="706282768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Normalization Speedup (Pytorch/modify)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valAx>
        <c:axId val="706282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Difference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287360"/>
        <c:crosses val="max"/>
        <c:crossBetween val="between"/>
      </c:valAx>
      <c:catAx>
        <c:axId val="70628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8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conv+bn (openblas)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NCHW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(figures!$AC$3,figures!$AC$7,figures!$AC$11,figures!$AC$15,figures!$AC$19,figures!$AC$23,figures!$AC$27,figures!$AC$31)</c:f>
              <c:numCache>
                <c:formatCode>General</c:formatCode>
                <c:ptCount val="8"/>
                <c:pt idx="0">
                  <c:v>0.98886746385134094</c:v>
                </c:pt>
                <c:pt idx="1">
                  <c:v>1.0044284719029883</c:v>
                </c:pt>
                <c:pt idx="2">
                  <c:v>0.98944156331174782</c:v>
                </c:pt>
                <c:pt idx="3">
                  <c:v>0.99685361038782638</c:v>
                </c:pt>
                <c:pt idx="4">
                  <c:v>1.0055564434393156</c:v>
                </c:pt>
                <c:pt idx="5">
                  <c:v>1.0829749409082645</c:v>
                </c:pt>
                <c:pt idx="6">
                  <c:v>1.0750613323077371</c:v>
                </c:pt>
                <c:pt idx="7">
                  <c:v>1.3229038249020406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7-4697-ADEE-D8FB86820A85}"/>
            </c:ext>
          </c:extLst>
        </c:ser>
        <c:ser>
          <c:idx val="1"/>
          <c:order val="1"/>
          <c:tx>
            <c:v>NHWC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(figures!$AC$5,figures!$AC$9,figures!$AC$13,figures!$AC$17,figures!$AC$21,figures!$AC$25,figures!$AC$29,figures!$AC$33)</c:f>
              <c:numCache>
                <c:formatCode>General</c:formatCode>
                <c:ptCount val="8"/>
                <c:pt idx="0">
                  <c:v>0.60532795715472931</c:v>
                </c:pt>
                <c:pt idx="1">
                  <c:v>0.81070782494090154</c:v>
                </c:pt>
                <c:pt idx="2">
                  <c:v>0.95368169514377998</c:v>
                </c:pt>
                <c:pt idx="3">
                  <c:v>1.0094918186175661</c:v>
                </c:pt>
                <c:pt idx="4">
                  <c:v>0.98154670936051502</c:v>
                </c:pt>
                <c:pt idx="5">
                  <c:v>1.0319235604764925</c:v>
                </c:pt>
                <c:pt idx="6">
                  <c:v>1.0400088737520574</c:v>
                </c:pt>
                <c:pt idx="7">
                  <c:v>1.2499555844260031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7-4697-ADEE-D8FB8682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21952"/>
        <c:axId val="475620968"/>
      </c:barChart>
      <c:lineChart>
        <c:grouping val="standard"/>
        <c:varyColors val="0"/>
        <c:ser>
          <c:idx val="2"/>
          <c:order val="2"/>
          <c:tx>
            <c:v>NCHW_conv</c:v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(figures!$AA$2,figures!$AA$6,figures!$AA$10,figures!$AA$14,figures!$AA$18,figures!$AA$22,figures!$AA$26,figures!$AA$30)</c:f>
              <c:numCache>
                <c:formatCode>General</c:formatCode>
                <c:ptCount val="8"/>
                <c:pt idx="0">
                  <c:v>0.99176496020969285</c:v>
                </c:pt>
                <c:pt idx="1">
                  <c:v>1.0047837979984047</c:v>
                </c:pt>
                <c:pt idx="2">
                  <c:v>0.9901250807390749</c:v>
                </c:pt>
                <c:pt idx="3">
                  <c:v>0.99718268856030678</c:v>
                </c:pt>
                <c:pt idx="4">
                  <c:v>1.0063544379188434</c:v>
                </c:pt>
                <c:pt idx="5">
                  <c:v>1.0835275361909904</c:v>
                </c:pt>
                <c:pt idx="6">
                  <c:v>1.0756258662383078</c:v>
                </c:pt>
                <c:pt idx="7">
                  <c:v>1.3234826280389831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7-4697-ADEE-D8FB86820A85}"/>
            </c:ext>
          </c:extLst>
        </c:ser>
        <c:ser>
          <c:idx val="3"/>
          <c:order val="3"/>
          <c:tx>
            <c:v>NCHW_bn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(figures!$AA$3,figures!$AA$7,figures!$AA$11,figures!$AA$15,figures!$AA$19,figures!$AA$23,figures!$AA$27,figures!$AA$31)</c:f>
              <c:numCache>
                <c:formatCode>General</c:formatCode>
                <c:ptCount val="8"/>
                <c:pt idx="0">
                  <c:v>0.98136497478207629</c:v>
                </c:pt>
                <c:pt idx="1">
                  <c:v>0.97921521360653541</c:v>
                </c:pt>
                <c:pt idx="2">
                  <c:v>0.96734491693339431</c:v>
                </c:pt>
                <c:pt idx="3">
                  <c:v>0.94480423028934712</c:v>
                </c:pt>
                <c:pt idx="4">
                  <c:v>0.82871036570237677</c:v>
                </c:pt>
                <c:pt idx="5">
                  <c:v>0.87024144571174633</c:v>
                </c:pt>
                <c:pt idx="6">
                  <c:v>0.76156893053811225</c:v>
                </c:pt>
                <c:pt idx="7">
                  <c:v>0.9171289482621986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17-4697-ADEE-D8FB86820A85}"/>
            </c:ext>
          </c:extLst>
        </c:ser>
        <c:ser>
          <c:idx val="4"/>
          <c:order val="4"/>
          <c:tx>
            <c:v>NHWC_conv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(figures!$AA$4,figures!$AA$8,figures!$AA$12,figures!$AA$16,figures!$AA$20,figures!$AA$24,figures!$AA$28,figures!$AA$32)</c:f>
              <c:numCache>
                <c:formatCode>General</c:formatCode>
                <c:ptCount val="8"/>
                <c:pt idx="0">
                  <c:v>0.83561469608801797</c:v>
                </c:pt>
                <c:pt idx="1">
                  <c:v>0.87309325256883652</c:v>
                </c:pt>
                <c:pt idx="2">
                  <c:v>1.0026114865538345</c:v>
                </c:pt>
                <c:pt idx="3">
                  <c:v>1.0353326268903336</c:v>
                </c:pt>
                <c:pt idx="4">
                  <c:v>1.008874553183372</c:v>
                </c:pt>
                <c:pt idx="5">
                  <c:v>1.0486439306579343</c:v>
                </c:pt>
                <c:pt idx="6">
                  <c:v>1.0486461891130681</c:v>
                </c:pt>
                <c:pt idx="7">
                  <c:v>1.2553308075273193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17-4697-ADEE-D8FB86820A85}"/>
            </c:ext>
          </c:extLst>
        </c:ser>
        <c:ser>
          <c:idx val="5"/>
          <c:order val="5"/>
          <c:tx>
            <c:v>NHWC_bn</c:v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(figures!$AA$5,figures!$AA$9,figures!$AA$13,figures!$AA$17,figures!$AA$21,figures!$AA$25,figures!$AA$29,figures!$AA$33)</c:f>
              <c:numCache>
                <c:formatCode>General</c:formatCode>
                <c:ptCount val="8"/>
                <c:pt idx="0">
                  <c:v>0.30904820135657041</c:v>
                </c:pt>
                <c:pt idx="1">
                  <c:v>0.15612851112301523</c:v>
                </c:pt>
                <c:pt idx="2">
                  <c:v>0.35902184797941183</c:v>
                </c:pt>
                <c:pt idx="3">
                  <c:v>0.20031523120704592</c:v>
                </c:pt>
                <c:pt idx="4">
                  <c:v>0.14123265711495711</c:v>
                </c:pt>
                <c:pt idx="5">
                  <c:v>0.13592073907670038</c:v>
                </c:pt>
                <c:pt idx="6">
                  <c:v>0.17197267886084741</c:v>
                </c:pt>
                <c:pt idx="7">
                  <c:v>0.17978648796072624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17-4697-ADEE-D8FB8682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621952"/>
        <c:axId val="475620968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Normalization Sppedup (Pytorch/modify)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conv+pool (</a:t>
            </a:r>
            <a:r>
              <a:rPr lang="en-US" altLang="zh-CN" sz="1400" b="0" i="0" u="none" strike="noStrike" baseline="0">
                <a:effectLst/>
              </a:rPr>
              <a:t>openblas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NHWC_modify</c:v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D31-4A98-B68A-82F0520AC387}"/>
            </c:ext>
          </c:extLst>
        </c:ser>
        <c:ser>
          <c:idx val="4"/>
          <c:order val="1"/>
          <c:tx>
            <c:v>NHWC_reorder</c:v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D31-4A98-B68A-82F0520AC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621952"/>
        <c:axId val="475620968"/>
      </c:barChart>
      <c:lineChart>
        <c:grouping val="standard"/>
        <c:varyColors val="0"/>
        <c:ser>
          <c:idx val="5"/>
          <c:order val="2"/>
          <c:tx>
            <c:v>Difference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tint val="5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D31-4A98-B68A-82F0520AC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768040"/>
        <c:axId val="695765744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Normalization Speedup (Pytorch/modify)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valAx>
        <c:axId val="695765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768040"/>
        <c:crosses val="max"/>
        <c:crossBetween val="between"/>
      </c:valAx>
      <c:catAx>
        <c:axId val="695768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76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conv+bn (</a:t>
            </a:r>
            <a:r>
              <a:rPr lang="en-US" altLang="zh-CN" sz="1400" b="0" i="0" u="none" strike="noStrike" baseline="0">
                <a:effectLst/>
              </a:rPr>
              <a:t>openblas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NCHW_modify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E5D-4E8B-9C36-88C873FF96DF}"/>
            </c:ext>
          </c:extLst>
        </c:ser>
        <c:ser>
          <c:idx val="1"/>
          <c:order val="1"/>
          <c:tx>
            <c:v>NCHW_reoder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E5D-4E8B-9C36-88C873FF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621952"/>
        <c:axId val="475620968"/>
      </c:barChart>
      <c:lineChart>
        <c:grouping val="standard"/>
        <c:varyColors val="0"/>
        <c:ser>
          <c:idx val="3"/>
          <c:order val="2"/>
          <c:tx>
            <c:v>Difference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E5D-4E8B-9C36-88C873FF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287360"/>
        <c:axId val="706282768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Normalization Speedup (Pytorch/modify)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valAx>
        <c:axId val="706282768"/>
        <c:scaling>
          <c:orientation val="minMax"/>
          <c:max val="0.30000000000000004"/>
          <c:min val="-5.000000000000001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287360"/>
        <c:crosses val="max"/>
        <c:crossBetween val="between"/>
        <c:majorUnit val="5.000000000000001E-2"/>
      </c:valAx>
      <c:catAx>
        <c:axId val="70628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8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conv+bn (</a:t>
            </a:r>
            <a:r>
              <a:rPr lang="en-US" altLang="zh-CN" sz="1400" b="0" i="0" u="none" strike="noStrike" baseline="0">
                <a:effectLst/>
              </a:rPr>
              <a:t>openblas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NHWC_modify</c:v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78-4282-A2FB-A0729C78A37D}"/>
            </c:ext>
          </c:extLst>
        </c:ser>
        <c:ser>
          <c:idx val="4"/>
          <c:order val="1"/>
          <c:tx>
            <c:v>NHWC_reorder</c:v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578-4282-A2FB-A0729C78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621952"/>
        <c:axId val="475620968"/>
      </c:barChart>
      <c:lineChart>
        <c:grouping val="standard"/>
        <c:varyColors val="0"/>
        <c:ser>
          <c:idx val="5"/>
          <c:order val="2"/>
          <c:tx>
            <c:v>Difference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tint val="5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(#REF!,#REF!,#REF!,#REF!,#REF!,#REF!,#REF!,#REF!)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(#REF!,#REF!,#REF!,#REF!,#REF!,#REF!,#REF!,#REF!)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578-4282-A2FB-A0729C78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768040"/>
        <c:axId val="695765744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Normalization Speedup (Pytorch/modify)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valAx>
        <c:axId val="695765744"/>
        <c:scaling>
          <c:orientation val="minMax"/>
          <c:max val="5.000000000000001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768040"/>
        <c:crosses val="max"/>
        <c:crossBetween val="between"/>
      </c:valAx>
      <c:catAx>
        <c:axId val="695768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76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NCHW</c:v>
          </c:tx>
          <c:spPr>
            <a:solidFill>
              <a:srgbClr val="1F77B4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(figures!$N$3,figures!$N$7,figures!$N$11,figures!$N$15,figures!$N$19,figures!$N$23,figures!$N$27,figures!$N$31)</c:f>
              <c:numCache>
                <c:formatCode>General</c:formatCode>
                <c:ptCount val="8"/>
                <c:pt idx="0">
                  <c:v>1.0104091708884497</c:v>
                </c:pt>
                <c:pt idx="1">
                  <c:v>1.0453165645800839</c:v>
                </c:pt>
                <c:pt idx="2">
                  <c:v>1.0837384891656772</c:v>
                </c:pt>
                <c:pt idx="3">
                  <c:v>1.0660488933444723</c:v>
                </c:pt>
                <c:pt idx="4">
                  <c:v>1.060304138961035</c:v>
                </c:pt>
                <c:pt idx="5">
                  <c:v>1.1028578171526366</c:v>
                </c:pt>
                <c:pt idx="6">
                  <c:v>1.1412444280234588</c:v>
                </c:pt>
                <c:pt idx="7">
                  <c:v>1.3422901863628733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C-47DB-8714-13B5479402EE}"/>
            </c:ext>
          </c:extLst>
        </c:ser>
        <c:ser>
          <c:idx val="1"/>
          <c:order val="1"/>
          <c:tx>
            <c:v>NHWC</c:v>
          </c:tx>
          <c:spPr>
            <a:solidFill>
              <a:srgbClr val="F7A500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(figures!$N$5,figures!$N$9,figures!$N$13,figures!$N$17,figures!$N$21,figures!$N$25,figures!$N$29,figures!$N$33)</c:f>
              <c:numCache>
                <c:formatCode>General</c:formatCode>
                <c:ptCount val="8"/>
                <c:pt idx="0">
                  <c:v>0.65717336478333144</c:v>
                </c:pt>
                <c:pt idx="1">
                  <c:v>0.95922859970838337</c:v>
                </c:pt>
                <c:pt idx="2">
                  <c:v>1.0440684577383441</c:v>
                </c:pt>
                <c:pt idx="3">
                  <c:v>1.1242412394663808</c:v>
                </c:pt>
                <c:pt idx="4">
                  <c:v>1.065701618548164</c:v>
                </c:pt>
                <c:pt idx="5">
                  <c:v>1.0239342845762047</c:v>
                </c:pt>
                <c:pt idx="6">
                  <c:v>1.0410291390053112</c:v>
                </c:pt>
                <c:pt idx="7">
                  <c:v>1.2471459834801588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C-47DB-8714-13B54794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21952"/>
        <c:axId val="475620968"/>
      </c:barChart>
      <c:lineChart>
        <c:grouping val="standard"/>
        <c:varyColors val="0"/>
        <c:ser>
          <c:idx val="2"/>
          <c:order val="2"/>
          <c:tx>
            <c:v>NCHW_conv</c:v>
          </c:tx>
          <c:spPr>
            <a:ln w="22225" cap="rnd">
              <a:solidFill>
                <a:srgbClr val="EB6C1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EB6C15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(figures!$L$2,figures!$L$6,figures!$L$10,figures!$L$14,figures!$L$18,figures!$L$22,figures!$L$26,figures!$L$30)</c:f>
              <c:numCache>
                <c:formatCode>General</c:formatCode>
                <c:ptCount val="8"/>
                <c:pt idx="0">
                  <c:v>1.0295880318073587</c:v>
                </c:pt>
                <c:pt idx="1">
                  <c:v>1.0470690801222271</c:v>
                </c:pt>
                <c:pt idx="2">
                  <c:v>1.0874782164184307</c:v>
                </c:pt>
                <c:pt idx="3">
                  <c:v>1.0671869158878506</c:v>
                </c:pt>
                <c:pt idx="4">
                  <c:v>1.0615554518309744</c:v>
                </c:pt>
                <c:pt idx="5">
                  <c:v>1.1034874423583134</c:v>
                </c:pt>
                <c:pt idx="6">
                  <c:v>1.14193525983459</c:v>
                </c:pt>
                <c:pt idx="7">
                  <c:v>1.3431088826369801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C-47DB-8714-13B5479402EE}"/>
            </c:ext>
          </c:extLst>
        </c:ser>
        <c:ser>
          <c:idx val="3"/>
          <c:order val="3"/>
          <c:tx>
            <c:v>NCHW_bn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(figures!$L$3,figures!$L$7,figures!$L$11,figures!$L$15,figures!$L$19,figures!$L$23,figures!$L$27,figures!$L$31)</c:f>
              <c:numCache>
                <c:formatCode>General</c:formatCode>
                <c:ptCount val="8"/>
                <c:pt idx="0">
                  <c:v>0.9618983767322149</c:v>
                </c:pt>
                <c:pt idx="1">
                  <c:v>0.92346824397730609</c:v>
                </c:pt>
                <c:pt idx="2">
                  <c:v>0.96408445468738391</c:v>
                </c:pt>
                <c:pt idx="3">
                  <c:v>0.88298392128268921</c:v>
                </c:pt>
                <c:pt idx="4">
                  <c:v>0.79958586352109073</c:v>
                </c:pt>
                <c:pt idx="5">
                  <c:v>0.87757163850110209</c:v>
                </c:pt>
                <c:pt idx="6">
                  <c:v>0.77823733349552948</c:v>
                </c:pt>
                <c:pt idx="7">
                  <c:v>0.88288777310354183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3C-47DB-8714-13B5479402EE}"/>
            </c:ext>
          </c:extLst>
        </c:ser>
        <c:ser>
          <c:idx val="4"/>
          <c:order val="4"/>
          <c:tx>
            <c:v>NHWC_conv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(figures!$L$4,figures!$L$8,figures!$L$12,figures!$L$16,figures!$L$20,figures!$L$24,figures!$L$28,figures!$L$32)</c:f>
              <c:numCache>
                <c:formatCode>General</c:formatCode>
                <c:ptCount val="8"/>
                <c:pt idx="0">
                  <c:v>0.95535180418298293</c:v>
                </c:pt>
                <c:pt idx="1">
                  <c:v>1.0353779126517186</c:v>
                </c:pt>
                <c:pt idx="2">
                  <c:v>1.0985268699624331</c:v>
                </c:pt>
                <c:pt idx="3">
                  <c:v>1.1523739038776382</c:v>
                </c:pt>
                <c:pt idx="4">
                  <c:v>1.0951760245688309</c:v>
                </c:pt>
                <c:pt idx="5">
                  <c:v>1.0398819161533461</c:v>
                </c:pt>
                <c:pt idx="6">
                  <c:v>1.0495935707140969</c:v>
                </c:pt>
                <c:pt idx="7">
                  <c:v>1.2522931148304919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3C-47DB-8714-13B5479402EE}"/>
            </c:ext>
          </c:extLst>
        </c:ser>
        <c:ser>
          <c:idx val="5"/>
          <c:order val="5"/>
          <c:tx>
            <c:v>NHWC_bn</c:v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(figures!$L$5,figures!$L$9,figures!$L$13,figures!$L$17,figures!$L$21,figures!$L$25,figures!$L$29,figures!$L$33)</c:f>
              <c:numCache>
                <c:formatCode>General</c:formatCode>
                <c:ptCount val="8"/>
                <c:pt idx="0">
                  <c:v>0.32741712840427339</c:v>
                </c:pt>
                <c:pt idx="1">
                  <c:v>0.18502989030318157</c:v>
                </c:pt>
                <c:pt idx="2">
                  <c:v>0.38723230002605868</c:v>
                </c:pt>
                <c:pt idx="3">
                  <c:v>0.24018836755635239</c:v>
                </c:pt>
                <c:pt idx="4">
                  <c:v>0.16081434254989763</c:v>
                </c:pt>
                <c:pt idx="5">
                  <c:v>0.16666894571311364</c:v>
                </c:pt>
                <c:pt idx="6">
                  <c:v>0.19764729858249175</c:v>
                </c:pt>
                <c:pt idx="7">
                  <c:v>0.21702365778592969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3C-47DB-8714-13B54794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621952"/>
        <c:axId val="475620968"/>
      </c:line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Normalization Sppedup (Pytorch/modify)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694649511964716"/>
          <c:y val="7.7649748204776659E-2"/>
          <c:w val="0.53036324221351716"/>
          <c:h val="0.145922899689362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4"/>
          <c:order val="0"/>
          <c:tx>
            <c:v>NHWC_conv</c:v>
          </c:tx>
          <c:spPr>
            <a:solidFill>
              <a:srgbClr val="87CEEB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(figures!$M$4,figures!$M$8,figures!$M$12,figures!$M$16,figures!$M$20,figures!$M$24,figures!$M$28,figures!$M$32)</c:f>
              <c:numCache>
                <c:formatCode>General</c:formatCode>
                <c:ptCount val="8"/>
                <c:pt idx="0">
                  <c:v>0.52514417358799825</c:v>
                </c:pt>
                <c:pt idx="1">
                  <c:v>0.91044923849764259</c:v>
                </c:pt>
                <c:pt idx="2">
                  <c:v>0.92343761006222735</c:v>
                </c:pt>
                <c:pt idx="3">
                  <c:v>0.96915905450034612</c:v>
                </c:pt>
                <c:pt idx="4">
                  <c:v>0.96845503557361245</c:v>
                </c:pt>
                <c:pt idx="5">
                  <c:v>0.98173683612475282</c:v>
                </c:pt>
                <c:pt idx="6">
                  <c:v>0.9899472161696804</c:v>
                </c:pt>
                <c:pt idx="7">
                  <c:v>0.9950282206093215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1-4442-9670-8AB448510CB1}"/>
            </c:ext>
          </c:extLst>
        </c:ser>
        <c:ser>
          <c:idx val="5"/>
          <c:order val="1"/>
          <c:tx>
            <c:v>NHWC_bn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(figures!$M$5,figures!$M$9,figures!$M$13,figures!$M$17,figures!$M$21,figures!$M$25,figures!$M$29,figures!$M$33)</c:f>
              <c:numCache>
                <c:formatCode>General</c:formatCode>
                <c:ptCount val="8"/>
                <c:pt idx="0">
                  <c:v>0.47485582641200164</c:v>
                </c:pt>
                <c:pt idx="1">
                  <c:v>8.9550761502357412E-2</c:v>
                </c:pt>
                <c:pt idx="2">
                  <c:v>7.6562389937772729E-2</c:v>
                </c:pt>
                <c:pt idx="3">
                  <c:v>3.0840945499653886E-2</c:v>
                </c:pt>
                <c:pt idx="4">
                  <c:v>3.1544964426387649E-2</c:v>
                </c:pt>
                <c:pt idx="5">
                  <c:v>1.8263163875247079E-2</c:v>
                </c:pt>
                <c:pt idx="6">
                  <c:v>1.0052783830319609E-2</c:v>
                </c:pt>
                <c:pt idx="7">
                  <c:v>4.9717793906784271E-3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1-4442-9670-8AB4485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621952"/>
        <c:axId val="475620968"/>
      </c:bar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Percentage of Computing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2"/>
          <c:order val="0"/>
          <c:tx>
            <c:v>NCHW_conv</c:v>
          </c:tx>
          <c:spPr>
            <a:solidFill>
              <a:srgbClr val="1F77B4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(figures!$M$2,figures!$M$6,figures!$M$10,figures!$M$14,figures!$M$18,figures!$M$22,figures!$M$26,figures!$M$30)</c:f>
              <c:numCache>
                <c:formatCode>General</c:formatCode>
                <c:ptCount val="8"/>
                <c:pt idx="0">
                  <c:v>0.71666481536036886</c:v>
                </c:pt>
                <c:pt idx="1">
                  <c:v>0.98582116758426819</c:v>
                </c:pt>
                <c:pt idx="2">
                  <c:v>0.96969273648610588</c:v>
                </c:pt>
                <c:pt idx="3">
                  <c:v>0.99382191073593762</c:v>
                </c:pt>
                <c:pt idx="4">
                  <c:v>0.99522344223994685</c:v>
                </c:pt>
                <c:pt idx="5">
                  <c:v>0.99721300947110914</c:v>
                </c:pt>
                <c:pt idx="6">
                  <c:v>0.99810053409409016</c:v>
                </c:pt>
                <c:pt idx="7">
                  <c:v>0.99822108056943126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8-456F-9AD5-A78FAE367E6A}"/>
            </c:ext>
          </c:extLst>
        </c:ser>
        <c:ser>
          <c:idx val="3"/>
          <c:order val="1"/>
          <c:tx>
            <c:v>NCHW_bn</c:v>
          </c:tx>
          <c:spPr>
            <a:solidFill>
              <a:srgbClr val="F7A500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(figures!$M$3,figures!$M$7,figures!$M$11,figures!$M$15,figures!$M$19,figures!$M$23,figures!$M$27,figures!$M$31)</c:f>
              <c:numCache>
                <c:formatCode>General</c:formatCode>
                <c:ptCount val="8"/>
                <c:pt idx="0">
                  <c:v>0.28333518463963109</c:v>
                </c:pt>
                <c:pt idx="1">
                  <c:v>1.4178832415731807E-2</c:v>
                </c:pt>
                <c:pt idx="2">
                  <c:v>3.0307263513894112E-2</c:v>
                </c:pt>
                <c:pt idx="3">
                  <c:v>6.1780892640623366E-3</c:v>
                </c:pt>
                <c:pt idx="4">
                  <c:v>4.7765577600532372E-3</c:v>
                </c:pt>
                <c:pt idx="5">
                  <c:v>2.7869905288908378E-3</c:v>
                </c:pt>
                <c:pt idx="6">
                  <c:v>1.8994659059098332E-3</c:v>
                </c:pt>
                <c:pt idx="7">
                  <c:v>1.7789194305687516E-3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56F-9AD5-A78FAE36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621952"/>
        <c:axId val="475620968"/>
      </c:bar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Percentage of Computing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conv+bn (openblas)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v>NHWC_conv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(figures!$AB$4,figures!$AB$8,figures!$AB$12,figures!$AB$16,figures!$AB$20,figures!$AB$24,figures!$AB$28,figures!$AB$32)</c:f>
              <c:numCache>
                <c:formatCode>General</c:formatCode>
                <c:ptCount val="8"/>
                <c:pt idx="0">
                  <c:v>0.56266351688263716</c:v>
                </c:pt>
                <c:pt idx="1">
                  <c:v>0.91298675650056471</c:v>
                </c:pt>
                <c:pt idx="2">
                  <c:v>0.92397361847149062</c:v>
                </c:pt>
                <c:pt idx="3">
                  <c:v>0.96905356893598338</c:v>
                </c:pt>
                <c:pt idx="4">
                  <c:v>0.96850331462013428</c:v>
                </c:pt>
                <c:pt idx="5">
                  <c:v>0.9816807874110498</c:v>
                </c:pt>
                <c:pt idx="6">
                  <c:v>0.99014762592914907</c:v>
                </c:pt>
                <c:pt idx="7">
                  <c:v>0.99500232300656644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8-43DD-8850-78F708142BF6}"/>
            </c:ext>
          </c:extLst>
        </c:ser>
        <c:ser>
          <c:idx val="5"/>
          <c:order val="1"/>
          <c:tx>
            <c:v>NHWC_bn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(figures!$AB$5,figures!$AB$9,figures!$AB$13,figures!$AB$17,figures!$AB$21,figures!$AB$25,figures!$AB$29,figures!$AB$33)</c:f>
              <c:numCache>
                <c:formatCode>General</c:formatCode>
                <c:ptCount val="8"/>
                <c:pt idx="0">
                  <c:v>0.43733648311736278</c:v>
                </c:pt>
                <c:pt idx="1">
                  <c:v>8.7013243499435344E-2</c:v>
                </c:pt>
                <c:pt idx="2">
                  <c:v>7.6026381528509379E-2</c:v>
                </c:pt>
                <c:pt idx="3">
                  <c:v>3.094643106401657E-2</c:v>
                </c:pt>
                <c:pt idx="4">
                  <c:v>3.1496685379865767E-2</c:v>
                </c:pt>
                <c:pt idx="5">
                  <c:v>1.8319212588950182E-2</c:v>
                </c:pt>
                <c:pt idx="6">
                  <c:v>9.8523740708508639E-3</c:v>
                </c:pt>
                <c:pt idx="7">
                  <c:v>4.9976769934336604E-3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8-43DD-8850-78F70814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621952"/>
        <c:axId val="475620968"/>
      </c:bar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Percentage of Computing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conv+bn (openblas)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NCHW_conv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(figures!$AB$2,figures!$AB$6,figures!$AB$10,figures!$AB$14,figures!$AB$18,figures!$AB$22,figures!$AB$26,figures!$AB$30)</c:f>
              <c:numCache>
                <c:formatCode>General</c:formatCode>
                <c:ptCount val="8"/>
                <c:pt idx="0">
                  <c:v>0.72139419054782217</c:v>
                </c:pt>
                <c:pt idx="1">
                  <c:v>0.98610302041089792</c:v>
                </c:pt>
                <c:pt idx="2">
                  <c:v>0.96999506091537713</c:v>
                </c:pt>
                <c:pt idx="3">
                  <c:v>0.99371729937566811</c:v>
                </c:pt>
                <c:pt idx="4">
                  <c:v>0.99550790257411259</c:v>
                </c:pt>
                <c:pt idx="5">
                  <c:v>0.99740913586308344</c:v>
                </c:pt>
                <c:pt idx="6">
                  <c:v>0.9982024471794837</c:v>
                </c:pt>
                <c:pt idx="7">
                  <c:v>0.9985756173359609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3-4148-B02C-2CF191D1294E}"/>
            </c:ext>
          </c:extLst>
        </c:ser>
        <c:ser>
          <c:idx val="3"/>
          <c:order val="1"/>
          <c:tx>
            <c:v>NCHW_bn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(figures!$AB$3,figures!$AB$7,figures!$AB$11,figures!$AB$15,figures!$AB$19,figures!$AB$23,figures!$AB$27,figures!$AB$31)</c:f>
              <c:numCache>
                <c:formatCode>General</c:formatCode>
                <c:ptCount val="8"/>
                <c:pt idx="0">
                  <c:v>0.27860580945217783</c:v>
                </c:pt>
                <c:pt idx="1">
                  <c:v>1.3896979589102026E-2</c:v>
                </c:pt>
                <c:pt idx="2">
                  <c:v>3.0004939084622987E-2</c:v>
                </c:pt>
                <c:pt idx="3">
                  <c:v>6.2827006243319425E-3</c:v>
                </c:pt>
                <c:pt idx="4">
                  <c:v>4.4920974258875262E-3</c:v>
                </c:pt>
                <c:pt idx="5">
                  <c:v>2.5908641369165454E-3</c:v>
                </c:pt>
                <c:pt idx="6">
                  <c:v>1.7975528205162641E-3</c:v>
                </c:pt>
                <c:pt idx="7">
                  <c:v>1.4243826640390385E-3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3-4148-B02C-2CF191D12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621952"/>
        <c:axId val="475620968"/>
      </c:bar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Percentage of Computing Time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altLang="zh-CN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defRPr>
                </a:pPr>
                <a:endPara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conv+pool (eigen)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v>NHWC_conv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(figures!$AQ$4,figures!$AQ$8,figures!$AQ$12,figures!$AQ$16,figures!$AQ$20,figures!$AQ$24,figures!$AQ$28,figures!$AQ$32)</c:f>
              <c:numCache>
                <c:formatCode>General</c:formatCode>
                <c:ptCount val="8"/>
                <c:pt idx="0">
                  <c:v>0.55488672266894268</c:v>
                </c:pt>
                <c:pt idx="1">
                  <c:v>0.91215924482293842</c:v>
                </c:pt>
                <c:pt idx="2">
                  <c:v>0.93947329417588321</c:v>
                </c:pt>
                <c:pt idx="3">
                  <c:v>0.95907247885009506</c:v>
                </c:pt>
                <c:pt idx="4">
                  <c:v>0.96749634685649455</c:v>
                </c:pt>
                <c:pt idx="5">
                  <c:v>0.98126581988509531</c:v>
                </c:pt>
                <c:pt idx="6">
                  <c:v>0.98685470417475263</c:v>
                </c:pt>
                <c:pt idx="7">
                  <c:v>0.9943776474348297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7-4AA0-A199-FF8990776F44}"/>
            </c:ext>
          </c:extLst>
        </c:ser>
        <c:ser>
          <c:idx val="5"/>
          <c:order val="1"/>
          <c:tx>
            <c:v>NHWC_pool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(figures!$A$2,figures!$A$6,figures!$A$10,figures!$A$14,figures!$A$18,figures!$A$22,figures!$A$26,figures!$A$30)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cat>
          <c:val>
            <c:numRef>
              <c:f>(figures!$AQ$5,figures!$AQ$9,figures!$AQ$13,figures!$AQ$17,figures!$AQ$21,figures!$AQ$25,figures!$AQ$29,figures!$AQ$33)</c:f>
              <c:numCache>
                <c:formatCode>General</c:formatCode>
                <c:ptCount val="8"/>
                <c:pt idx="0">
                  <c:v>0.44511327733105732</c:v>
                </c:pt>
                <c:pt idx="1">
                  <c:v>8.7840755177061622E-2</c:v>
                </c:pt>
                <c:pt idx="2">
                  <c:v>6.0526705824116803E-2</c:v>
                </c:pt>
                <c:pt idx="3">
                  <c:v>4.092752114990493E-2</c:v>
                </c:pt>
                <c:pt idx="4">
                  <c:v>3.2503653143505361E-2</c:v>
                </c:pt>
                <c:pt idx="5">
                  <c:v>1.8734180114904766E-2</c:v>
                </c:pt>
                <c:pt idx="6">
                  <c:v>1.3145295825247316E-2</c:v>
                </c:pt>
                <c:pt idx="7">
                  <c:v>5.6223525651702237E-3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7-4AA0-A199-FF8990776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621952"/>
        <c:axId val="475620968"/>
      </c:barChart>
      <c:catAx>
        <c:axId val="475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968"/>
        <c:crosses val="autoZero"/>
        <c:auto val="1"/>
        <c:lblAlgn val="ctr"/>
        <c:lblOffset val="100"/>
        <c:noMultiLvlLbl val="0"/>
      </c:catAx>
      <c:valAx>
        <c:axId val="475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Percentage of Computing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1815379</xdr:colOff>
      <xdr:row>99</xdr:row>
      <xdr:rowOff>171051</xdr:rowOff>
    </xdr:from>
    <xdr:to>
      <xdr:col>11</xdr:col>
      <xdr:colOff>826328</xdr:colOff>
      <xdr:row>114</xdr:row>
      <xdr:rowOff>987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8372687-15CA-4CAD-83CD-53E3595DF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1804270</xdr:colOff>
      <xdr:row>83</xdr:row>
      <xdr:rowOff>136415</xdr:rowOff>
    </xdr:from>
    <xdr:to>
      <xdr:col>11</xdr:col>
      <xdr:colOff>846341</xdr:colOff>
      <xdr:row>97</xdr:row>
      <xdr:rowOff>167934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A6AB844-7555-45B0-BEE5-DB413FFCB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1833265</xdr:colOff>
      <xdr:row>67</xdr:row>
      <xdr:rowOff>111825</xdr:rowOff>
    </xdr:from>
    <xdr:to>
      <xdr:col>11</xdr:col>
      <xdr:colOff>864922</xdr:colOff>
      <xdr:row>81</xdr:row>
      <xdr:rowOff>135725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298F33A-A56E-4E41-929C-BC4E062FC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1802885</xdr:colOff>
      <xdr:row>52</xdr:row>
      <xdr:rowOff>20631</xdr:rowOff>
    </xdr:from>
    <xdr:to>
      <xdr:col>11</xdr:col>
      <xdr:colOff>844783</xdr:colOff>
      <xdr:row>66</xdr:row>
      <xdr:rowOff>57865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7373FEB-E5DB-4946-B83E-42659D46F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2493139</xdr:colOff>
      <xdr:row>52</xdr:row>
      <xdr:rowOff>20631</xdr:rowOff>
    </xdr:from>
    <xdr:to>
      <xdr:col>21</xdr:col>
      <xdr:colOff>1550041</xdr:colOff>
      <xdr:row>66</xdr:row>
      <xdr:rowOff>57865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40DD30C-4D32-4B6E-BFC9-ADE1AC776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378900</xdr:colOff>
      <xdr:row>52</xdr:row>
      <xdr:rowOff>17664</xdr:rowOff>
    </xdr:from>
    <xdr:to>
      <xdr:col>16</xdr:col>
      <xdr:colOff>1959195</xdr:colOff>
      <xdr:row>66</xdr:row>
      <xdr:rowOff>41563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0A558E6-D420-4AAF-B2DB-8DE73A686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2483342</xdr:colOff>
      <xdr:row>67</xdr:row>
      <xdr:rowOff>131393</xdr:rowOff>
    </xdr:from>
    <xdr:to>
      <xdr:col>21</xdr:col>
      <xdr:colOff>1523099</xdr:colOff>
      <xdr:row>81</xdr:row>
      <xdr:rowOff>153388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90DC9AC-8826-48FF-9B7D-8B982F2A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378900</xdr:colOff>
      <xdr:row>67</xdr:row>
      <xdr:rowOff>134141</xdr:rowOff>
    </xdr:from>
    <xdr:to>
      <xdr:col>16</xdr:col>
      <xdr:colOff>1959195</xdr:colOff>
      <xdr:row>81</xdr:row>
      <xdr:rowOff>150421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04F4C5C-4AE6-4178-B614-25A4A2808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2482798</xdr:colOff>
      <xdr:row>83</xdr:row>
      <xdr:rowOff>171669</xdr:rowOff>
    </xdr:from>
    <xdr:to>
      <xdr:col>21</xdr:col>
      <xdr:colOff>1522555</xdr:colOff>
      <xdr:row>97</xdr:row>
      <xdr:rowOff>174614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7C39482E-90EF-4649-A860-64556E20A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389786</xdr:colOff>
      <xdr:row>83</xdr:row>
      <xdr:rowOff>155367</xdr:rowOff>
    </xdr:from>
    <xdr:to>
      <xdr:col>16</xdr:col>
      <xdr:colOff>1977701</xdr:colOff>
      <xdr:row>97</xdr:row>
      <xdr:rowOff>169742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89EEFC7-6542-4058-B6DE-2A103C4CE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2473841</xdr:colOff>
      <xdr:row>99</xdr:row>
      <xdr:rowOff>169220</xdr:rowOff>
    </xdr:from>
    <xdr:to>
      <xdr:col>21</xdr:col>
      <xdr:colOff>1513598</xdr:colOff>
      <xdr:row>114</xdr:row>
      <xdr:rowOff>2967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3271110-1318-4C6D-94E5-093D0C7D6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402032</xdr:colOff>
      <xdr:row>99</xdr:row>
      <xdr:rowOff>170063</xdr:rowOff>
    </xdr:from>
    <xdr:to>
      <xdr:col>16</xdr:col>
      <xdr:colOff>2001377</xdr:colOff>
      <xdr:row>114</xdr:row>
      <xdr:rowOff>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8EC59E2A-982F-4E90-9D57-D36FFAD26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52</xdr:row>
      <xdr:rowOff>8965</xdr:rowOff>
    </xdr:from>
    <xdr:to>
      <xdr:col>6</xdr:col>
      <xdr:colOff>1392657</xdr:colOff>
      <xdr:row>66</xdr:row>
      <xdr:rowOff>36674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E608CE50-287F-4FCE-BC74-45A5EF045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8964</xdr:colOff>
      <xdr:row>67</xdr:row>
      <xdr:rowOff>116541</xdr:rowOff>
    </xdr:from>
    <xdr:to>
      <xdr:col>6</xdr:col>
      <xdr:colOff>1401621</xdr:colOff>
      <xdr:row>81</xdr:row>
      <xdr:rowOff>144250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7FF17892-78E1-4B44-B47F-F40AF926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43542</xdr:colOff>
      <xdr:row>83</xdr:row>
      <xdr:rowOff>130628</xdr:rowOff>
    </xdr:from>
    <xdr:to>
      <xdr:col>6</xdr:col>
      <xdr:colOff>1436199</xdr:colOff>
      <xdr:row>97</xdr:row>
      <xdr:rowOff>158337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AE4E2771-8C42-4B8A-9409-8F79D7914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32657</xdr:colOff>
      <xdr:row>100</xdr:row>
      <xdr:rowOff>0</xdr:rowOff>
    </xdr:from>
    <xdr:to>
      <xdr:col>6</xdr:col>
      <xdr:colOff>1425314</xdr:colOff>
      <xdr:row>114</xdr:row>
      <xdr:rowOff>27709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E398085F-7051-4FDE-979D-7DF016D80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98997</xdr:colOff>
      <xdr:row>83</xdr:row>
      <xdr:rowOff>204009</xdr:rowOff>
    </xdr:from>
    <xdr:to>
      <xdr:col>34</xdr:col>
      <xdr:colOff>790704</xdr:colOff>
      <xdr:row>98</xdr:row>
      <xdr:rowOff>128156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AE31CD35-2537-41CB-AA0E-E266D4389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55208</xdr:colOff>
      <xdr:row>99</xdr:row>
      <xdr:rowOff>183077</xdr:rowOff>
    </xdr:from>
    <xdr:to>
      <xdr:col>34</xdr:col>
      <xdr:colOff>751216</xdr:colOff>
      <xdr:row>114</xdr:row>
      <xdr:rowOff>122810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A51EBC8-B940-48D8-A5F6-0B9082285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56123</xdr:colOff>
      <xdr:row>51</xdr:row>
      <xdr:rowOff>45621</xdr:rowOff>
    </xdr:from>
    <xdr:to>
      <xdr:col>34</xdr:col>
      <xdr:colOff>754456</xdr:colOff>
      <xdr:row>65</xdr:row>
      <xdr:rowOff>172316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4E9248D7-C12A-440C-ABAA-CAA605B01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67726</xdr:colOff>
      <xdr:row>67</xdr:row>
      <xdr:rowOff>118877</xdr:rowOff>
    </xdr:from>
    <xdr:to>
      <xdr:col>34</xdr:col>
      <xdr:colOff>796539</xdr:colOff>
      <xdr:row>82</xdr:row>
      <xdr:rowOff>64424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BA4E7959-62E2-4516-A4EA-1A384BA25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326363</xdr:colOff>
      <xdr:row>51</xdr:row>
      <xdr:rowOff>126942</xdr:rowOff>
    </xdr:from>
    <xdr:to>
      <xdr:col>29</xdr:col>
      <xdr:colOff>655132</xdr:colOff>
      <xdr:row>65</xdr:row>
      <xdr:rowOff>129886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2315741D-7853-4D5B-9838-660CCE5C7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318222</xdr:colOff>
      <xdr:row>68</xdr:row>
      <xdr:rowOff>11948</xdr:rowOff>
    </xdr:from>
    <xdr:to>
      <xdr:col>29</xdr:col>
      <xdr:colOff>649817</xdr:colOff>
      <xdr:row>82</xdr:row>
      <xdr:rowOff>26668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802A37EC-F8B5-46CC-9556-D47E890F2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347716</xdr:colOff>
      <xdr:row>84</xdr:row>
      <xdr:rowOff>25902</xdr:rowOff>
    </xdr:from>
    <xdr:to>
      <xdr:col>29</xdr:col>
      <xdr:colOff>654370</xdr:colOff>
      <xdr:row>98</xdr:row>
      <xdr:rowOff>26941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F7AD8B8B-C75A-4340-A11A-8EDA99B8E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326487</xdr:colOff>
      <xdr:row>100</xdr:row>
      <xdr:rowOff>51212</xdr:rowOff>
    </xdr:from>
    <xdr:to>
      <xdr:col>29</xdr:col>
      <xdr:colOff>655684</xdr:colOff>
      <xdr:row>114</xdr:row>
      <xdr:rowOff>85254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1EEB8549-5481-416B-8E0C-28E3D8E3D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39</xdr:col>
      <xdr:colOff>523813</xdr:colOff>
      <xdr:row>83</xdr:row>
      <xdr:rowOff>198294</xdr:rowOff>
    </xdr:from>
    <xdr:to>
      <xdr:col>45</xdr:col>
      <xdr:colOff>548770</xdr:colOff>
      <xdr:row>98</xdr:row>
      <xdr:rowOff>124346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DAE6223A-E0E9-481C-A3B0-D0B377274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39</xdr:col>
      <xdr:colOff>483834</xdr:colOff>
      <xdr:row>99</xdr:row>
      <xdr:rowOff>175457</xdr:rowOff>
    </xdr:from>
    <xdr:to>
      <xdr:col>45</xdr:col>
      <xdr:colOff>511187</xdr:colOff>
      <xdr:row>114</xdr:row>
      <xdr:rowOff>120905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CFB27900-D0B4-4B06-8216-B5E09C2BA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39</xdr:col>
      <xdr:colOff>486654</xdr:colOff>
      <xdr:row>51</xdr:row>
      <xdr:rowOff>80257</xdr:rowOff>
    </xdr:from>
    <xdr:to>
      <xdr:col>45</xdr:col>
      <xdr:colOff>514427</xdr:colOff>
      <xdr:row>65</xdr:row>
      <xdr:rowOff>206952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7DBE6A0D-6D4F-41F0-B370-F7814C1F8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39</xdr:col>
      <xdr:colOff>492542</xdr:colOff>
      <xdr:row>67</xdr:row>
      <xdr:rowOff>153513</xdr:rowOff>
    </xdr:from>
    <xdr:to>
      <xdr:col>45</xdr:col>
      <xdr:colOff>550795</xdr:colOff>
      <xdr:row>82</xdr:row>
      <xdr:rowOff>95250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053FE5E3-9424-4D84-965C-7D4BD5E3F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35</xdr:col>
      <xdr:colOff>223494</xdr:colOff>
      <xdr:row>51</xdr:row>
      <xdr:rowOff>134562</xdr:rowOff>
    </xdr:from>
    <xdr:to>
      <xdr:col>39</xdr:col>
      <xdr:colOff>182693</xdr:colOff>
      <xdr:row>65</xdr:row>
      <xdr:rowOff>129886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0E121953-BBF1-44D2-8C9D-B6D6B32A5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35</xdr:col>
      <xdr:colOff>222973</xdr:colOff>
      <xdr:row>68</xdr:row>
      <xdr:rowOff>19568</xdr:rowOff>
    </xdr:from>
    <xdr:to>
      <xdr:col>39</xdr:col>
      <xdr:colOff>169758</xdr:colOff>
      <xdr:row>82</xdr:row>
      <xdr:rowOff>19048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239874B4-6BFD-4086-8650-8DBBB091C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35</xdr:col>
      <xdr:colOff>252467</xdr:colOff>
      <xdr:row>84</xdr:row>
      <xdr:rowOff>18282</xdr:rowOff>
    </xdr:from>
    <xdr:to>
      <xdr:col>39</xdr:col>
      <xdr:colOff>181931</xdr:colOff>
      <xdr:row>98</xdr:row>
      <xdr:rowOff>21226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7DD2F423-F9B4-4D46-9D57-2B3C75012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35</xdr:col>
      <xdr:colOff>223618</xdr:colOff>
      <xdr:row>100</xdr:row>
      <xdr:rowOff>58832</xdr:rowOff>
    </xdr:from>
    <xdr:to>
      <xdr:col>39</xdr:col>
      <xdr:colOff>183245</xdr:colOff>
      <xdr:row>114</xdr:row>
      <xdr:rowOff>87159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83D0B549-7684-40DB-BFC6-88A75B5A5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CDFE-0353-4612-A6E9-9B261FA8F99E}">
  <dimension ref="A1:DE33"/>
  <sheetViews>
    <sheetView tabSelected="1" zoomScale="104" zoomScaleNormal="70" workbookViewId="0">
      <pane xSplit="1" topLeftCell="V1" activePane="topRight" state="frozen"/>
      <selection pane="topRight" activeCell="AB1" sqref="AB1"/>
    </sheetView>
  </sheetViews>
  <sheetFormatPr defaultColWidth="10.90625" defaultRowHeight="15.6" x14ac:dyDescent="0.3"/>
  <cols>
    <col min="1" max="1" width="14.1796875" customWidth="1"/>
    <col min="2" max="2" width="26.26953125" customWidth="1"/>
    <col min="7" max="7" width="28.36328125" customWidth="1"/>
    <col min="17" max="17" width="29.81640625" customWidth="1"/>
    <col min="22" max="22" width="23.6328125" customWidth="1"/>
    <col min="32" max="32" width="24.36328125" customWidth="1"/>
    <col min="37" max="37" width="26" customWidth="1"/>
    <col min="47" max="47" width="26.1796875" customWidth="1"/>
    <col min="52" max="52" width="23.81640625" customWidth="1"/>
  </cols>
  <sheetData>
    <row r="1" spans="1:109" s="8" customFormat="1" ht="16.2" thickBot="1" x14ac:dyDescent="0.35">
      <c r="A1" s="8" t="s">
        <v>19</v>
      </c>
      <c r="B1" s="8" t="s">
        <v>1</v>
      </c>
      <c r="C1" s="8" t="s">
        <v>20</v>
      </c>
      <c r="E1" s="8" t="s">
        <v>15</v>
      </c>
      <c r="G1" s="8" t="s">
        <v>6</v>
      </c>
      <c r="H1" s="8" t="s">
        <v>22</v>
      </c>
      <c r="J1" s="8" t="s">
        <v>29</v>
      </c>
      <c r="L1" s="8" t="s">
        <v>16</v>
      </c>
      <c r="M1" s="8" t="s">
        <v>49</v>
      </c>
      <c r="N1" s="8" t="s">
        <v>17</v>
      </c>
      <c r="O1" s="5"/>
      <c r="P1" s="5"/>
      <c r="Q1" s="8" t="s">
        <v>7</v>
      </c>
      <c r="R1" s="8" t="s">
        <v>23</v>
      </c>
      <c r="T1" s="8" t="s">
        <v>30</v>
      </c>
      <c r="V1" s="8" t="s">
        <v>8</v>
      </c>
      <c r="W1" s="8" t="s">
        <v>24</v>
      </c>
      <c r="Y1" s="8" t="s">
        <v>31</v>
      </c>
      <c r="AA1" s="8" t="s">
        <v>43</v>
      </c>
      <c r="AB1" s="8" t="s">
        <v>50</v>
      </c>
      <c r="AC1" s="8" t="s">
        <v>44</v>
      </c>
      <c r="AD1" s="5"/>
      <c r="AE1" s="5"/>
      <c r="AF1" s="8" t="s">
        <v>11</v>
      </c>
      <c r="AI1" s="8" t="s">
        <v>18</v>
      </c>
      <c r="AK1" s="8" t="s">
        <v>12</v>
      </c>
      <c r="AN1" s="8" t="s">
        <v>40</v>
      </c>
      <c r="AP1" s="8" t="s">
        <v>46</v>
      </c>
      <c r="AQ1" s="8" t="s">
        <v>51</v>
      </c>
      <c r="AR1" s="8" t="s">
        <v>45</v>
      </c>
      <c r="AS1" s="5"/>
      <c r="AT1" s="5"/>
      <c r="AU1" s="8" t="s">
        <v>13</v>
      </c>
      <c r="AX1" s="8" t="s">
        <v>41</v>
      </c>
      <c r="AZ1" s="8" t="s">
        <v>14</v>
      </c>
      <c r="BC1" s="8" t="s">
        <v>42</v>
      </c>
      <c r="BE1" s="8" t="s">
        <v>47</v>
      </c>
      <c r="BF1" s="8" t="s">
        <v>52</v>
      </c>
      <c r="BG1" s="8" t="s">
        <v>48</v>
      </c>
    </row>
    <row r="2" spans="1:109" s="1" customFormat="1" x14ac:dyDescent="0.3">
      <c r="A2" t="s">
        <v>32</v>
      </c>
      <c r="B2" s="1" t="s">
        <v>21</v>
      </c>
      <c r="C2" s="1">
        <v>4.58352</v>
      </c>
      <c r="D2" s="1" t="s">
        <v>0</v>
      </c>
      <c r="G2" s="1" t="s">
        <v>2</v>
      </c>
      <c r="H2" s="1">
        <v>4.4518000000000004</v>
      </c>
      <c r="I2" s="1" t="s">
        <v>0</v>
      </c>
      <c r="L2" s="1">
        <f t="shared" ref="L2:L33" si="0">C2/H2</f>
        <v>1.0295880318073587</v>
      </c>
      <c r="M2" s="1">
        <f>H2/(H3+H2)</f>
        <v>0.71666481536036886</v>
      </c>
      <c r="O2"/>
      <c r="P2"/>
      <c r="Q2" s="1" t="s">
        <v>2</v>
      </c>
      <c r="R2" s="1">
        <v>4.40421</v>
      </c>
      <c r="S2" s="1" t="s">
        <v>0</v>
      </c>
      <c r="V2" s="1" t="s">
        <v>2</v>
      </c>
      <c r="W2" s="1">
        <v>4.4407800000000002</v>
      </c>
      <c r="X2" s="1" t="s">
        <v>0</v>
      </c>
      <c r="AA2" s="1">
        <f>R2/W2</f>
        <v>0.99176496020969285</v>
      </c>
      <c r="AB2" s="1">
        <f>W2/(W3+W2)</f>
        <v>0.72139419054782217</v>
      </c>
      <c r="AD2"/>
      <c r="AE2"/>
      <c r="AF2" s="1" t="s">
        <v>2</v>
      </c>
      <c r="AG2" s="1">
        <v>4.5629999999999997</v>
      </c>
      <c r="AH2" s="1" t="s">
        <v>0</v>
      </c>
      <c r="AK2" s="1" t="s">
        <v>2</v>
      </c>
      <c r="AL2" s="1">
        <v>4.5070899999999998</v>
      </c>
      <c r="AM2" s="1" t="s">
        <v>0</v>
      </c>
      <c r="AP2" s="1">
        <f t="shared" ref="AP2:AP33" si="1">AG2/AL2</f>
        <v>1.0124048998355923</v>
      </c>
      <c r="AQ2" s="1">
        <f>AL2/(AL3+AL2)</f>
        <v>0.47768987979031668</v>
      </c>
      <c r="AS2"/>
      <c r="AT2"/>
      <c r="AU2" s="1" t="s">
        <v>2</v>
      </c>
      <c r="AV2" s="1">
        <v>4.4226400000000003</v>
      </c>
      <c r="AW2" s="1" t="s">
        <v>0</v>
      </c>
      <c r="AZ2" s="1" t="s">
        <v>2</v>
      </c>
      <c r="BA2" s="1">
        <v>4.46061</v>
      </c>
      <c r="BB2" s="1" t="s">
        <v>0</v>
      </c>
      <c r="BE2" s="1">
        <f t="shared" ref="BE2:BE33" si="2">AV2/BA2</f>
        <v>0.9914877113219942</v>
      </c>
      <c r="BF2" s="1">
        <f>BA2/(BA3+BA2)</f>
        <v>0.41989522881631158</v>
      </c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</row>
    <row r="3" spans="1:109" s="2" customFormat="1" x14ac:dyDescent="0.3">
      <c r="A3" t="s">
        <v>25</v>
      </c>
      <c r="B3" s="2" t="s">
        <v>3</v>
      </c>
      <c r="C3" s="2">
        <v>1.6929700000000001</v>
      </c>
      <c r="D3" s="2" t="s">
        <v>0</v>
      </c>
      <c r="E3" s="2">
        <f>C2+C3</f>
        <v>6.2764899999999999</v>
      </c>
      <c r="G3" s="2" t="s">
        <v>3</v>
      </c>
      <c r="H3" s="2">
        <v>1.76003</v>
      </c>
      <c r="I3" s="2" t="s">
        <v>0</v>
      </c>
      <c r="J3" s="2">
        <f>H2+H3</f>
        <v>6.2118300000000009</v>
      </c>
      <c r="L3" s="2">
        <f t="shared" si="0"/>
        <v>0.9618983767322149</v>
      </c>
      <c r="M3" s="2">
        <f>H3/(H2+H3)</f>
        <v>0.28333518463963109</v>
      </c>
      <c r="N3" s="4">
        <f>E3/J3</f>
        <v>1.0104091708884497</v>
      </c>
      <c r="O3"/>
      <c r="P3"/>
      <c r="Q3" s="2" t="s">
        <v>3</v>
      </c>
      <c r="R3" s="2">
        <v>1.68309</v>
      </c>
      <c r="S3" s="2" t="s">
        <v>0</v>
      </c>
      <c r="T3" s="2">
        <f>R2+R3</f>
        <v>6.0872999999999999</v>
      </c>
      <c r="V3" s="2" t="s">
        <v>3</v>
      </c>
      <c r="W3" s="2">
        <v>1.71505</v>
      </c>
      <c r="X3" s="2" t="s">
        <v>0</v>
      </c>
      <c r="Y3" s="2">
        <f>W2+W3</f>
        <v>6.1558299999999999</v>
      </c>
      <c r="AA3" s="2">
        <f t="shared" ref="AA3:AA33" si="3">R3/W3</f>
        <v>0.98136497478207629</v>
      </c>
      <c r="AB3" s="2">
        <f>W3/(W2+W3)</f>
        <v>0.27860580945217783</v>
      </c>
      <c r="AC3" s="2">
        <f>T3/Y3</f>
        <v>0.98886746385134094</v>
      </c>
      <c r="AD3"/>
      <c r="AE3"/>
      <c r="AF3" s="2" t="s">
        <v>9</v>
      </c>
      <c r="AG3" s="2">
        <v>4.6050199999999997</v>
      </c>
      <c r="AH3" s="2" t="s">
        <v>0</v>
      </c>
      <c r="AI3" s="2">
        <f>AG2+AG3</f>
        <v>9.1680199999999985</v>
      </c>
      <c r="AK3" s="2" t="s">
        <v>9</v>
      </c>
      <c r="AL3" s="2">
        <v>4.9280900000000001</v>
      </c>
      <c r="AM3" s="2" t="s">
        <v>0</v>
      </c>
      <c r="AN3" s="2">
        <v>9.435179999999999</v>
      </c>
      <c r="AP3" s="2">
        <f t="shared" si="1"/>
        <v>0.93444316154940343</v>
      </c>
      <c r="AQ3" s="2">
        <f>AL3/(AL2+AL3)</f>
        <v>0.52231012020968337</v>
      </c>
      <c r="AR3" s="2">
        <f>AI3/AN3</f>
        <v>0.9716846949395771</v>
      </c>
      <c r="AS3"/>
      <c r="AT3"/>
      <c r="AU3" s="2" t="s">
        <v>9</v>
      </c>
      <c r="AV3" s="2">
        <v>3.1913499999999999</v>
      </c>
      <c r="AW3" s="2" t="s">
        <v>0</v>
      </c>
      <c r="AX3" s="2">
        <f>AV2+AV3</f>
        <v>7.6139900000000003</v>
      </c>
      <c r="AZ3" s="2" t="s">
        <v>9</v>
      </c>
      <c r="BA3" s="2">
        <v>6.1625399999999999</v>
      </c>
      <c r="BB3" s="2" t="s">
        <v>0</v>
      </c>
      <c r="BC3" s="2">
        <v>10.623149999999999</v>
      </c>
      <c r="BE3" s="2">
        <f t="shared" si="2"/>
        <v>0.51786276437962264</v>
      </c>
      <c r="BF3" s="2">
        <f>BA3/(BA2+BA3)</f>
        <v>0.58010477118368853</v>
      </c>
      <c r="BG3" s="2">
        <f>AX3/BC3</f>
        <v>0.71673561984910328</v>
      </c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</row>
    <row r="4" spans="1:109" s="3" customFormat="1" x14ac:dyDescent="0.3">
      <c r="A4" t="s">
        <v>25</v>
      </c>
      <c r="B4" s="3" t="s">
        <v>4</v>
      </c>
      <c r="C4" s="3">
        <v>6.0235599999999998</v>
      </c>
      <c r="D4" s="3" t="s">
        <v>0</v>
      </c>
      <c r="G4" s="3" t="s">
        <v>4</v>
      </c>
      <c r="H4" s="3">
        <v>6.3050699999999997</v>
      </c>
      <c r="I4" s="3" t="s">
        <v>0</v>
      </c>
      <c r="L4" s="3">
        <f t="shared" si="0"/>
        <v>0.95535180418298293</v>
      </c>
      <c r="M4" s="3">
        <f>H4/(H5+H4)</f>
        <v>0.52514417358799825</v>
      </c>
      <c r="O4"/>
      <c r="P4"/>
      <c r="Q4" s="3" t="s">
        <v>4</v>
      </c>
      <c r="R4" s="3">
        <v>6.1101400000000003</v>
      </c>
      <c r="S4" s="3" t="s">
        <v>0</v>
      </c>
      <c r="V4" s="3" t="s">
        <v>4</v>
      </c>
      <c r="W4" s="3">
        <v>7.3121499999999999</v>
      </c>
      <c r="X4" s="3" t="s">
        <v>0</v>
      </c>
      <c r="AA4" s="3">
        <f t="shared" si="3"/>
        <v>0.83561469608801797</v>
      </c>
      <c r="AB4" s="3">
        <f>W4/(W5+W4)</f>
        <v>0.56266351688263716</v>
      </c>
      <c r="AD4"/>
      <c r="AE4"/>
      <c r="AF4" s="3" t="s">
        <v>4</v>
      </c>
      <c r="AG4" s="3">
        <v>5.0541400000000003</v>
      </c>
      <c r="AH4" s="3" t="s">
        <v>0</v>
      </c>
      <c r="AK4" s="3" t="s">
        <v>4</v>
      </c>
      <c r="AL4" s="3">
        <v>5.1879799999999996</v>
      </c>
      <c r="AM4" s="3" t="s">
        <v>0</v>
      </c>
      <c r="AP4" s="3">
        <f t="shared" si="1"/>
        <v>0.97420190517311178</v>
      </c>
      <c r="AQ4" s="3">
        <f>AL4/(AL5+AL4)</f>
        <v>0.55488672266894268</v>
      </c>
      <c r="AS4"/>
      <c r="AT4"/>
      <c r="AU4" s="3" t="s">
        <v>4</v>
      </c>
      <c r="AV4" s="3">
        <v>6.1285499999999997</v>
      </c>
      <c r="AW4" s="3" t="s">
        <v>0</v>
      </c>
      <c r="AZ4" s="3" t="s">
        <v>4</v>
      </c>
      <c r="BA4" s="3">
        <v>5.7781500000000001</v>
      </c>
      <c r="BB4" s="3" t="s">
        <v>0</v>
      </c>
      <c r="BE4" s="3">
        <f t="shared" si="2"/>
        <v>1.0606422470860051</v>
      </c>
      <c r="BF4" s="3">
        <f>BA4/(BA5+BA4)</f>
        <v>0.58330330075682091</v>
      </c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</row>
    <row r="5" spans="1:109" s="6" customFormat="1" ht="16.2" thickBot="1" x14ac:dyDescent="0.35">
      <c r="A5" s="5" t="s">
        <v>25</v>
      </c>
      <c r="B5" s="6" t="s">
        <v>5</v>
      </c>
      <c r="C5" s="6">
        <v>1.8667</v>
      </c>
      <c r="D5" s="6" t="s">
        <v>0</v>
      </c>
      <c r="E5" s="6">
        <f>C4+C5</f>
        <v>7.8902599999999996</v>
      </c>
      <c r="G5" s="6" t="s">
        <v>5</v>
      </c>
      <c r="H5" s="6">
        <v>5.7012900000000002</v>
      </c>
      <c r="I5" s="6" t="s">
        <v>0</v>
      </c>
      <c r="J5" s="6">
        <f>H4+H5</f>
        <v>12.006360000000001</v>
      </c>
      <c r="L5" s="6">
        <f t="shared" si="0"/>
        <v>0.32741712840427339</v>
      </c>
      <c r="M5" s="6">
        <f>H5/(H4+H5)</f>
        <v>0.47485582641200164</v>
      </c>
      <c r="N5" s="6">
        <f>E5/J5</f>
        <v>0.65717336478333144</v>
      </c>
      <c r="O5" s="5"/>
      <c r="P5" s="5"/>
      <c r="Q5" s="6" t="s">
        <v>5</v>
      </c>
      <c r="R5" s="6">
        <v>1.7564599999999999</v>
      </c>
      <c r="S5" s="6" t="s">
        <v>0</v>
      </c>
      <c r="T5" s="6">
        <f>R4+R5</f>
        <v>7.8666</v>
      </c>
      <c r="V5" s="6" t="s">
        <v>5</v>
      </c>
      <c r="W5" s="6">
        <v>5.6834499999999997</v>
      </c>
      <c r="X5" s="6" t="s">
        <v>0</v>
      </c>
      <c r="Y5" s="6">
        <f>W4+W5</f>
        <v>12.9956</v>
      </c>
      <c r="AA5" s="6">
        <f t="shared" si="3"/>
        <v>0.30904820135657041</v>
      </c>
      <c r="AB5" s="6">
        <f>W5/(W4+W5)</f>
        <v>0.43733648311736278</v>
      </c>
      <c r="AC5" s="6">
        <f>T5/Y5</f>
        <v>0.60532795715472931</v>
      </c>
      <c r="AD5" s="5"/>
      <c r="AE5" s="5"/>
      <c r="AF5" s="6" t="s">
        <v>10</v>
      </c>
      <c r="AG5" s="6">
        <v>2.6819099999999998</v>
      </c>
      <c r="AH5" s="6" t="s">
        <v>0</v>
      </c>
      <c r="AI5" s="6">
        <f>AG4+AG5</f>
        <v>7.7360500000000005</v>
      </c>
      <c r="AK5" s="6" t="s">
        <v>10</v>
      </c>
      <c r="AL5" s="6">
        <v>4.1616400000000002</v>
      </c>
      <c r="AM5" s="6" t="s">
        <v>0</v>
      </c>
      <c r="AN5" s="6">
        <v>9.3496199999999998</v>
      </c>
      <c r="AP5" s="6">
        <f t="shared" si="1"/>
        <v>0.64443584740631088</v>
      </c>
      <c r="AQ5" s="6">
        <f>AL5/(AL4+AL5)</f>
        <v>0.44511327733105732</v>
      </c>
      <c r="AR5" s="6">
        <f>AI5/AN5</f>
        <v>0.82741865444798834</v>
      </c>
      <c r="AS5" s="5"/>
      <c r="AT5" s="5"/>
      <c r="AU5" s="6" t="s">
        <v>10</v>
      </c>
      <c r="AV5" s="6">
        <v>2.3544100000000001</v>
      </c>
      <c r="AW5" s="6" t="s">
        <v>0</v>
      </c>
      <c r="AX5" s="6">
        <f>AV4+AV5</f>
        <v>8.4829600000000003</v>
      </c>
      <c r="AZ5" s="6" t="s">
        <v>10</v>
      </c>
      <c r="BA5" s="6">
        <v>4.1277600000000003</v>
      </c>
      <c r="BB5" s="6" t="s">
        <v>0</v>
      </c>
      <c r="BC5" s="6">
        <v>9.9059100000000004</v>
      </c>
      <c r="BE5" s="6">
        <f t="shared" si="2"/>
        <v>0.57038442157489777</v>
      </c>
      <c r="BF5" s="6">
        <f>BA5/(BA4+BA5)</f>
        <v>0.41669669924317909</v>
      </c>
      <c r="BG5" s="6">
        <f>AX5/BC5</f>
        <v>0.85635342941738823</v>
      </c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</row>
    <row r="6" spans="1:109" s="1" customFormat="1" x14ac:dyDescent="0.3">
      <c r="A6" t="s">
        <v>33</v>
      </c>
      <c r="B6" s="1" t="s">
        <v>2</v>
      </c>
      <c r="C6" s="1">
        <v>8.4432299999999998</v>
      </c>
      <c r="D6" s="1" t="s">
        <v>0</v>
      </c>
      <c r="G6" s="1" t="s">
        <v>2</v>
      </c>
      <c r="H6" s="1">
        <v>8.0636799999999997</v>
      </c>
      <c r="I6" s="1" t="s">
        <v>0</v>
      </c>
      <c r="L6" s="1">
        <f t="shared" si="0"/>
        <v>1.0470690801222271</v>
      </c>
      <c r="M6" s="1">
        <f>H6/(H7+H6)</f>
        <v>0.98582116758426819</v>
      </c>
      <c r="O6"/>
      <c r="P6"/>
      <c r="Q6" s="1" t="s">
        <v>2</v>
      </c>
      <c r="R6" s="1">
        <v>7.9856800000000003</v>
      </c>
      <c r="S6" s="1" t="s">
        <v>0</v>
      </c>
      <c r="V6" s="1" t="s">
        <v>2</v>
      </c>
      <c r="W6" s="1">
        <v>7.9476599999999999</v>
      </c>
      <c r="X6" s="1" t="s">
        <v>0</v>
      </c>
      <c r="AA6" s="1">
        <f t="shared" si="3"/>
        <v>1.0047837979984047</v>
      </c>
      <c r="AB6" s="1">
        <f>W6/(W7+W6)</f>
        <v>0.98610302041089792</v>
      </c>
      <c r="AD6"/>
      <c r="AE6"/>
      <c r="AF6" s="1" t="s">
        <v>2</v>
      </c>
      <c r="AG6" s="1">
        <v>8.7364899999999999</v>
      </c>
      <c r="AH6" s="1" t="s">
        <v>0</v>
      </c>
      <c r="AK6" s="1" t="s">
        <v>2</v>
      </c>
      <c r="AL6" s="1">
        <v>8.0412400000000002</v>
      </c>
      <c r="AM6" s="1" t="s">
        <v>0</v>
      </c>
      <c r="AP6" s="1">
        <f t="shared" si="1"/>
        <v>1.0864605458859578</v>
      </c>
      <c r="AQ6" s="1">
        <f>AL6/(AL7+AL6)</f>
        <v>0.8754399659458465</v>
      </c>
      <c r="AS6"/>
      <c r="AT6"/>
      <c r="AU6" s="1" t="s">
        <v>2</v>
      </c>
      <c r="AV6" s="1">
        <v>7.7396799999999999</v>
      </c>
      <c r="AW6" s="1" t="s">
        <v>0</v>
      </c>
      <c r="AZ6" s="1" t="s">
        <v>2</v>
      </c>
      <c r="BA6" s="1">
        <v>7.9774599999999998</v>
      </c>
      <c r="BB6" s="1" t="s">
        <v>0</v>
      </c>
      <c r="BE6" s="1">
        <f t="shared" si="2"/>
        <v>0.97019352024328542</v>
      </c>
      <c r="BF6" s="1">
        <f>BA6/(BA7+BA6)</f>
        <v>0.84731566078738352</v>
      </c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</row>
    <row r="7" spans="1:109" s="2" customFormat="1" x14ac:dyDescent="0.3">
      <c r="A7" t="s">
        <v>26</v>
      </c>
      <c r="B7" s="2" t="s">
        <v>3</v>
      </c>
      <c r="C7" s="2">
        <v>0.107102</v>
      </c>
      <c r="D7" s="2" t="s">
        <v>0</v>
      </c>
      <c r="E7" s="2">
        <f>C6+C7</f>
        <v>8.5503319999999992</v>
      </c>
      <c r="G7" s="2" t="s">
        <v>3</v>
      </c>
      <c r="H7" s="2">
        <v>0.115978</v>
      </c>
      <c r="I7" s="2" t="s">
        <v>0</v>
      </c>
      <c r="J7" s="2">
        <f>H6+H7</f>
        <v>8.1796579999999999</v>
      </c>
      <c r="L7" s="2">
        <f t="shared" si="0"/>
        <v>0.92346824397730609</v>
      </c>
      <c r="M7" s="2">
        <f>H7/(H6+H7)</f>
        <v>1.4178832415731807E-2</v>
      </c>
      <c r="N7" s="4">
        <f>E7/J7</f>
        <v>1.0453165645800839</v>
      </c>
      <c r="O7"/>
      <c r="P7"/>
      <c r="Q7" s="2" t="s">
        <v>3</v>
      </c>
      <c r="R7" s="2">
        <v>0.109677</v>
      </c>
      <c r="S7" s="2" t="s">
        <v>0</v>
      </c>
      <c r="T7" s="2">
        <f>R6+R7</f>
        <v>8.0953569999999999</v>
      </c>
      <c r="V7" s="2" t="s">
        <v>3</v>
      </c>
      <c r="W7" s="2">
        <v>0.11200499999999999</v>
      </c>
      <c r="X7" s="2" t="s">
        <v>0</v>
      </c>
      <c r="Y7" s="2">
        <f>W6+W7</f>
        <v>8.0596650000000007</v>
      </c>
      <c r="AA7" s="2">
        <f t="shared" si="3"/>
        <v>0.97921521360653541</v>
      </c>
      <c r="AB7" s="2">
        <f>W7/(W6+W7)</f>
        <v>1.3896979589102026E-2</v>
      </c>
      <c r="AC7" s="4">
        <f>T7/Y7</f>
        <v>1.0044284719029883</v>
      </c>
      <c r="AD7"/>
      <c r="AE7"/>
      <c r="AF7" s="2" t="s">
        <v>9</v>
      </c>
      <c r="AG7" s="2">
        <v>0.67781199999999997</v>
      </c>
      <c r="AH7" s="2" t="s">
        <v>0</v>
      </c>
      <c r="AI7" s="2">
        <f>AG6+AG7</f>
        <v>9.4143019999999993</v>
      </c>
      <c r="AK7" s="2" t="s">
        <v>9</v>
      </c>
      <c r="AL7" s="2">
        <v>1.1441300000000001</v>
      </c>
      <c r="AM7" s="2" t="s">
        <v>0</v>
      </c>
      <c r="AN7" s="2">
        <v>9.1853700000000007</v>
      </c>
      <c r="AP7" s="2">
        <f t="shared" si="1"/>
        <v>0.59242568589233735</v>
      </c>
      <c r="AQ7" s="2">
        <f>AL7/(AL6+AL7)</f>
        <v>0.1245600340541535</v>
      </c>
      <c r="AR7" s="4">
        <f>AI7/AN7</f>
        <v>1.0249235469012135</v>
      </c>
      <c r="AS7"/>
      <c r="AT7"/>
      <c r="AU7" s="2" t="s">
        <v>9</v>
      </c>
      <c r="AV7" s="2">
        <v>1.0734600000000001</v>
      </c>
      <c r="AW7" s="2" t="s">
        <v>0</v>
      </c>
      <c r="AX7" s="2">
        <f>AV6+AV7</f>
        <v>8.8131400000000006</v>
      </c>
      <c r="AZ7" s="2" t="s">
        <v>9</v>
      </c>
      <c r="BA7" s="2">
        <v>1.4375199999999999</v>
      </c>
      <c r="BB7" s="2" t="s">
        <v>0</v>
      </c>
      <c r="BC7" s="2">
        <v>9.4149799999999999</v>
      </c>
      <c r="BE7" s="2">
        <f t="shared" si="2"/>
        <v>0.7467443931214871</v>
      </c>
      <c r="BF7" s="2">
        <f>BA7/(BA6+BA7)</f>
        <v>0.15268433921261648</v>
      </c>
      <c r="BG7" s="2">
        <f>AX7/BC7</f>
        <v>0.93607633792105782</v>
      </c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</row>
    <row r="8" spans="1:109" s="3" customFormat="1" x14ac:dyDescent="0.3">
      <c r="A8" t="s">
        <v>26</v>
      </c>
      <c r="B8" s="3" t="s">
        <v>4</v>
      </c>
      <c r="C8" s="3">
        <v>8.8571299999999997</v>
      </c>
      <c r="D8" s="3" t="s">
        <v>0</v>
      </c>
      <c r="G8" s="3" t="s">
        <v>4</v>
      </c>
      <c r="H8" s="3">
        <v>8.5544899999999995</v>
      </c>
      <c r="I8" s="3" t="s">
        <v>0</v>
      </c>
      <c r="L8" s="3">
        <f t="shared" si="0"/>
        <v>1.0353779126517186</v>
      </c>
      <c r="M8" s="3">
        <f>H8/(H9+H8)</f>
        <v>0.91044923849764259</v>
      </c>
      <c r="O8"/>
      <c r="P8"/>
      <c r="Q8" s="3" t="s">
        <v>4</v>
      </c>
      <c r="R8" s="3">
        <v>7.5758999999999999</v>
      </c>
      <c r="S8" s="3" t="s">
        <v>0</v>
      </c>
      <c r="V8" s="3" t="s">
        <v>4</v>
      </c>
      <c r="W8" s="3">
        <v>8.6770800000000001</v>
      </c>
      <c r="X8" s="3" t="s">
        <v>0</v>
      </c>
      <c r="AA8" s="3">
        <f t="shared" si="3"/>
        <v>0.87309325256883652</v>
      </c>
      <c r="AB8" s="3">
        <f>W8/(W9+W8)</f>
        <v>0.91298675650056471</v>
      </c>
      <c r="AD8"/>
      <c r="AE8"/>
      <c r="AF8" s="3" t="s">
        <v>4</v>
      </c>
      <c r="AG8" s="3">
        <v>8.8181399999999996</v>
      </c>
      <c r="AH8" s="3" t="s">
        <v>0</v>
      </c>
      <c r="AK8" s="3" t="s">
        <v>4</v>
      </c>
      <c r="AL8" s="3">
        <v>8.8835800000000003</v>
      </c>
      <c r="AM8" s="3" t="s">
        <v>0</v>
      </c>
      <c r="AP8" s="3">
        <f t="shared" si="1"/>
        <v>0.99263360041784954</v>
      </c>
      <c r="AQ8" s="3">
        <f>AL8/(AL9+AL8)</f>
        <v>0.91215924482293842</v>
      </c>
      <c r="AS8"/>
      <c r="AT8"/>
      <c r="AU8" s="3" t="s">
        <v>4</v>
      </c>
      <c r="AV8" s="3">
        <v>7.4611400000000003</v>
      </c>
      <c r="AW8" s="3" t="s">
        <v>0</v>
      </c>
      <c r="AZ8" s="3" t="s">
        <v>4</v>
      </c>
      <c r="BA8" s="3">
        <v>8.76112</v>
      </c>
      <c r="BB8" s="3" t="s">
        <v>0</v>
      </c>
      <c r="BE8" s="3">
        <f t="shared" si="2"/>
        <v>0.85161942765308551</v>
      </c>
      <c r="BF8" s="3">
        <f>BA8/(BA9+BA8)</f>
        <v>0.91026902595690962</v>
      </c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</row>
    <row r="9" spans="1:109" s="6" customFormat="1" ht="16.2" thickBot="1" x14ac:dyDescent="0.35">
      <c r="A9" s="5" t="s">
        <v>26</v>
      </c>
      <c r="B9" s="6" t="s">
        <v>5</v>
      </c>
      <c r="C9" s="6">
        <v>0.15568599999999999</v>
      </c>
      <c r="D9" s="6" t="s">
        <v>0</v>
      </c>
      <c r="E9" s="6">
        <f>C8+C9</f>
        <v>9.0128159999999991</v>
      </c>
      <c r="G9" s="6" t="s">
        <v>5</v>
      </c>
      <c r="H9" s="6">
        <v>0.84140999999999999</v>
      </c>
      <c r="I9" s="6" t="s">
        <v>0</v>
      </c>
      <c r="J9" s="6">
        <f>H8+H9</f>
        <v>9.3958999999999993</v>
      </c>
      <c r="L9" s="6">
        <f t="shared" si="0"/>
        <v>0.18502989030318157</v>
      </c>
      <c r="M9" s="6">
        <f>H9/(H8+H9)</f>
        <v>8.9550761502357412E-2</v>
      </c>
      <c r="N9" s="6">
        <f>E9/J9</f>
        <v>0.95922859970838337</v>
      </c>
      <c r="O9" s="5"/>
      <c r="P9" s="5"/>
      <c r="Q9" s="6" t="s">
        <v>5</v>
      </c>
      <c r="R9" s="6">
        <v>0.12911500000000001</v>
      </c>
      <c r="S9" s="6" t="s">
        <v>0</v>
      </c>
      <c r="T9" s="6">
        <f>R8+R9</f>
        <v>7.7050149999999995</v>
      </c>
      <c r="V9" s="6" t="s">
        <v>5</v>
      </c>
      <c r="W9" s="6">
        <v>0.82697900000000002</v>
      </c>
      <c r="X9" s="6" t="s">
        <v>0</v>
      </c>
      <c r="Y9" s="6">
        <f>W8+W9</f>
        <v>9.5040589999999998</v>
      </c>
      <c r="AA9" s="6">
        <f t="shared" si="3"/>
        <v>0.15612851112301523</v>
      </c>
      <c r="AB9" s="6">
        <f>W9/(W8+W9)</f>
        <v>8.7013243499435344E-2</v>
      </c>
      <c r="AC9" s="6">
        <f>T9/Y9</f>
        <v>0.81070782494090154</v>
      </c>
      <c r="AD9" s="5"/>
      <c r="AE9" s="5"/>
      <c r="AF9" s="6" t="s">
        <v>10</v>
      </c>
      <c r="AG9" s="6">
        <v>0.58903799999999995</v>
      </c>
      <c r="AH9" s="6" t="s">
        <v>0</v>
      </c>
      <c r="AI9" s="6">
        <f>AG8+AG9</f>
        <v>9.407178</v>
      </c>
      <c r="AK9" s="6" t="s">
        <v>10</v>
      </c>
      <c r="AL9" s="6">
        <v>0.855487</v>
      </c>
      <c r="AM9" s="6" t="s">
        <v>0</v>
      </c>
      <c r="AN9" s="6">
        <v>9.7390670000000004</v>
      </c>
      <c r="AP9" s="6">
        <f t="shared" si="1"/>
        <v>0.6885411467386412</v>
      </c>
      <c r="AQ9" s="6">
        <f>AL9/(AL8+AL9)</f>
        <v>8.7840755177061622E-2</v>
      </c>
      <c r="AR9" s="6">
        <f>AI9/AN9</f>
        <v>0.96592188964302228</v>
      </c>
      <c r="AS9" s="5"/>
      <c r="AT9" s="5"/>
      <c r="AU9" s="6" t="s">
        <v>10</v>
      </c>
      <c r="AV9" s="6">
        <v>0.69525499999999996</v>
      </c>
      <c r="AW9" s="6" t="s">
        <v>0</v>
      </c>
      <c r="AX9" s="6">
        <f>AV8+AV9</f>
        <v>8.1563949999999998</v>
      </c>
      <c r="AZ9" s="6" t="s">
        <v>10</v>
      </c>
      <c r="BA9" s="6">
        <v>0.86363900000000005</v>
      </c>
      <c r="BB9" s="6" t="s">
        <v>0</v>
      </c>
      <c r="BC9" s="6">
        <v>9.624759000000001</v>
      </c>
      <c r="BE9" s="6">
        <f t="shared" si="2"/>
        <v>0.80502964780423292</v>
      </c>
      <c r="BF9" s="6">
        <f>BA9/(BA8+BA9)</f>
        <v>8.9730974043090328E-2</v>
      </c>
      <c r="BG9" s="6">
        <f>AX9/BC9</f>
        <v>0.84743888132679468</v>
      </c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</row>
    <row r="10" spans="1:109" s="1" customFormat="1" x14ac:dyDescent="0.3">
      <c r="A10" t="s">
        <v>34</v>
      </c>
      <c r="B10" s="1" t="s">
        <v>2</v>
      </c>
      <c r="C10" s="1">
        <v>46.8018</v>
      </c>
      <c r="D10" s="1" t="s">
        <v>0</v>
      </c>
      <c r="G10" s="1" t="s">
        <v>2</v>
      </c>
      <c r="H10" s="1">
        <v>43.036999999999999</v>
      </c>
      <c r="I10" s="1" t="s">
        <v>0</v>
      </c>
      <c r="L10" s="1">
        <f t="shared" si="0"/>
        <v>1.0874782164184307</v>
      </c>
      <c r="M10" s="1">
        <f>H10/(H11+H10)</f>
        <v>0.96969273648610588</v>
      </c>
      <c r="O10"/>
      <c r="P10"/>
      <c r="Q10" s="1" t="s">
        <v>2</v>
      </c>
      <c r="R10" s="1">
        <v>42.0017</v>
      </c>
      <c r="S10" s="1" t="s">
        <v>0</v>
      </c>
      <c r="V10" s="1" t="s">
        <v>2</v>
      </c>
      <c r="W10" s="1">
        <v>42.4206</v>
      </c>
      <c r="X10" s="1" t="s">
        <v>0</v>
      </c>
      <c r="AA10" s="1">
        <f t="shared" si="3"/>
        <v>0.9901250807390749</v>
      </c>
      <c r="AB10" s="1">
        <f>W10/(W11+W10)</f>
        <v>0.96999506091537713</v>
      </c>
      <c r="AD10"/>
      <c r="AE10"/>
      <c r="AF10" s="1" t="s">
        <v>2</v>
      </c>
      <c r="AG10" s="1">
        <v>47.456600000000002</v>
      </c>
      <c r="AH10" s="1" t="s">
        <v>0</v>
      </c>
      <c r="AK10" s="1" t="s">
        <v>2</v>
      </c>
      <c r="AL10" s="1">
        <v>43.131700000000002</v>
      </c>
      <c r="AM10" s="1" t="s">
        <v>0</v>
      </c>
      <c r="AP10" s="1">
        <f t="shared" si="1"/>
        <v>1.1002719577480136</v>
      </c>
      <c r="AQ10" s="1">
        <f>AL10/(AL11+AL10)</f>
        <v>0.93054016881961121</v>
      </c>
      <c r="AS10"/>
      <c r="AT10"/>
      <c r="AU10" s="1" t="s">
        <v>2</v>
      </c>
      <c r="AV10" s="1">
        <v>42.136299999999999</v>
      </c>
      <c r="AW10" s="1" t="s">
        <v>0</v>
      </c>
      <c r="AZ10" s="1" t="s">
        <v>2</v>
      </c>
      <c r="BA10" s="1">
        <v>43.076999999999998</v>
      </c>
      <c r="BB10" s="1" t="s">
        <v>0</v>
      </c>
      <c r="BE10" s="1">
        <f t="shared" si="2"/>
        <v>0.97816236042435645</v>
      </c>
      <c r="BF10" s="1">
        <f>BA10/(BA11+BA10)</f>
        <v>0.95055846992678561</v>
      </c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</row>
    <row r="11" spans="1:109" s="2" customFormat="1" x14ac:dyDescent="0.3">
      <c r="A11" t="s">
        <v>27</v>
      </c>
      <c r="B11" s="2" t="s">
        <v>3</v>
      </c>
      <c r="C11" s="2">
        <v>1.2967900000000001</v>
      </c>
      <c r="D11" s="2" t="s">
        <v>0</v>
      </c>
      <c r="E11" s="2">
        <f>C10+C11</f>
        <v>48.098590000000002</v>
      </c>
      <c r="G11" s="2" t="s">
        <v>3</v>
      </c>
      <c r="H11" s="2">
        <v>1.3451</v>
      </c>
      <c r="I11" s="2" t="s">
        <v>0</v>
      </c>
      <c r="J11" s="2">
        <f>H10+H11</f>
        <v>44.382100000000001</v>
      </c>
      <c r="L11" s="2">
        <f t="shared" si="0"/>
        <v>0.96408445468738391</v>
      </c>
      <c r="M11" s="2">
        <f>H11/(H10+H11)</f>
        <v>3.0307263513894112E-2</v>
      </c>
      <c r="N11" s="4">
        <f>E11/J11</f>
        <v>1.0837384891656772</v>
      </c>
      <c r="O11"/>
      <c r="P11"/>
      <c r="Q11" s="2" t="s">
        <v>3</v>
      </c>
      <c r="R11" s="2">
        <v>1.26935</v>
      </c>
      <c r="S11" s="2" t="s">
        <v>0</v>
      </c>
      <c r="T11" s="2">
        <f>R10+R11</f>
        <v>43.271050000000002</v>
      </c>
      <c r="V11" s="2" t="s">
        <v>3</v>
      </c>
      <c r="W11" s="2">
        <v>1.3122</v>
      </c>
      <c r="X11" s="2" t="s">
        <v>0</v>
      </c>
      <c r="Y11" s="2">
        <f>W10+W11</f>
        <v>43.732799999999997</v>
      </c>
      <c r="AA11" s="2">
        <f t="shared" si="3"/>
        <v>0.96734491693339431</v>
      </c>
      <c r="AB11" s="2">
        <f>W11/(W10+W11)</f>
        <v>3.0004939084622987E-2</v>
      </c>
      <c r="AC11" s="2">
        <f>T11/Y11</f>
        <v>0.98944156331174782</v>
      </c>
      <c r="AD11"/>
      <c r="AE11"/>
      <c r="AF11" s="2" t="s">
        <v>9</v>
      </c>
      <c r="AG11" s="2">
        <v>2.6147900000000002</v>
      </c>
      <c r="AH11" s="2" t="s">
        <v>0</v>
      </c>
      <c r="AI11" s="2">
        <f>AG10+AG11</f>
        <v>50.071390000000001</v>
      </c>
      <c r="AK11" s="2" t="s">
        <v>9</v>
      </c>
      <c r="AL11" s="2">
        <v>3.2195499999999999</v>
      </c>
      <c r="AM11" s="2" t="s">
        <v>0</v>
      </c>
      <c r="AN11" s="2">
        <v>46.35125</v>
      </c>
      <c r="AP11" s="2">
        <f t="shared" si="1"/>
        <v>0.81216008448385646</v>
      </c>
      <c r="AQ11" s="2">
        <f>AL11/(AL10+AL11)</f>
        <v>6.945983118038887E-2</v>
      </c>
      <c r="AR11" s="4">
        <f>AI11/AN11</f>
        <v>1.0802597556700198</v>
      </c>
      <c r="AS11"/>
      <c r="AT11"/>
      <c r="AU11" s="2" t="s">
        <v>9</v>
      </c>
      <c r="AV11" s="2">
        <v>2.2511700000000001</v>
      </c>
      <c r="AW11" s="2" t="s">
        <v>0</v>
      </c>
      <c r="AX11" s="2">
        <f>AV10+AV11</f>
        <v>44.38747</v>
      </c>
      <c r="AZ11" s="2" t="s">
        <v>9</v>
      </c>
      <c r="BA11" s="2">
        <v>2.24057</v>
      </c>
      <c r="BB11" s="2" t="s">
        <v>0</v>
      </c>
      <c r="BC11" s="2">
        <v>45.317569999999996</v>
      </c>
      <c r="BE11" s="2">
        <f t="shared" si="2"/>
        <v>1.0047309390021291</v>
      </c>
      <c r="BF11" s="2">
        <f>BA11/(BA10+BA11)</f>
        <v>4.9441530073214432E-2</v>
      </c>
      <c r="BG11" s="2">
        <f>AX11/BC11</f>
        <v>0.979475951601112</v>
      </c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</row>
    <row r="12" spans="1:109" s="3" customFormat="1" x14ac:dyDescent="0.3">
      <c r="A12" t="s">
        <v>27</v>
      </c>
      <c r="B12" s="3" t="s">
        <v>4</v>
      </c>
      <c r="C12" s="3">
        <v>49.828299999999999</v>
      </c>
      <c r="D12" s="3" t="s">
        <v>0</v>
      </c>
      <c r="G12" s="3" t="s">
        <v>4</v>
      </c>
      <c r="H12" s="3">
        <v>45.359200000000001</v>
      </c>
      <c r="I12" s="3" t="s">
        <v>0</v>
      </c>
      <c r="L12" s="3">
        <f t="shared" si="0"/>
        <v>1.0985268699624331</v>
      </c>
      <c r="M12" s="3">
        <f>H12/(H13+H12)</f>
        <v>0.92343761006222735</v>
      </c>
      <c r="O12"/>
      <c r="P12"/>
      <c r="Q12" s="3" t="s">
        <v>4</v>
      </c>
      <c r="R12" s="3">
        <v>45.264600000000002</v>
      </c>
      <c r="S12" s="3" t="s">
        <v>0</v>
      </c>
      <c r="V12" s="3" t="s">
        <v>4</v>
      </c>
      <c r="W12" s="3">
        <v>45.146700000000003</v>
      </c>
      <c r="X12" s="3" t="s">
        <v>0</v>
      </c>
      <c r="AA12" s="3">
        <f t="shared" si="3"/>
        <v>1.0026114865538345</v>
      </c>
      <c r="AB12" s="3">
        <f>W12/(W13+W12)</f>
        <v>0.92397361847149062</v>
      </c>
      <c r="AD12"/>
      <c r="AE12"/>
      <c r="AF12" s="3" t="s">
        <v>4</v>
      </c>
      <c r="AG12" s="3">
        <v>49.173000000000002</v>
      </c>
      <c r="AH12" s="3" t="s">
        <v>0</v>
      </c>
      <c r="AK12" s="3" t="s">
        <v>4</v>
      </c>
      <c r="AL12" s="3">
        <v>45.511600000000001</v>
      </c>
      <c r="AM12" s="3" t="s">
        <v>0</v>
      </c>
      <c r="AP12" s="3">
        <f t="shared" si="1"/>
        <v>1.0804498193867058</v>
      </c>
      <c r="AQ12" s="3">
        <f>AL12/(AL13+AL12)</f>
        <v>0.93947329417588321</v>
      </c>
      <c r="AS12"/>
      <c r="AT12"/>
      <c r="AU12" s="3" t="s">
        <v>4</v>
      </c>
      <c r="AV12" s="3">
        <v>45.354199999999999</v>
      </c>
      <c r="AW12" s="3" t="s">
        <v>0</v>
      </c>
      <c r="AZ12" s="3" t="s">
        <v>4</v>
      </c>
      <c r="BA12" s="3">
        <v>45.3444</v>
      </c>
      <c r="BB12" s="3" t="s">
        <v>0</v>
      </c>
      <c r="BE12" s="3">
        <f t="shared" si="2"/>
        <v>1.0002161237109763</v>
      </c>
      <c r="BF12" s="3">
        <f>BA12/(BA13+BA12)</f>
        <v>0.938338284274012</v>
      </c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</row>
    <row r="13" spans="1:109" s="6" customFormat="1" ht="16.2" thickBot="1" x14ac:dyDescent="0.35">
      <c r="A13" s="5" t="s">
        <v>27</v>
      </c>
      <c r="B13" s="6" t="s">
        <v>5</v>
      </c>
      <c r="C13" s="6">
        <v>1.45628</v>
      </c>
      <c r="D13" s="6" t="s">
        <v>0</v>
      </c>
      <c r="E13" s="6">
        <f>C12+C13</f>
        <v>51.284579999999998</v>
      </c>
      <c r="G13" s="6" t="s">
        <v>5</v>
      </c>
      <c r="H13" s="6">
        <v>3.7607400000000002</v>
      </c>
      <c r="I13" s="6" t="s">
        <v>0</v>
      </c>
      <c r="J13" s="6">
        <f>H12+H13</f>
        <v>49.11994</v>
      </c>
      <c r="L13" s="6">
        <f t="shared" si="0"/>
        <v>0.38723230002605868</v>
      </c>
      <c r="M13" s="6">
        <f>H13/(H12+H13)</f>
        <v>7.6562389937772729E-2</v>
      </c>
      <c r="N13" s="7">
        <f>E13/J13</f>
        <v>1.0440684577383441</v>
      </c>
      <c r="O13" s="5"/>
      <c r="P13" s="5"/>
      <c r="Q13" s="6" t="s">
        <v>5</v>
      </c>
      <c r="R13" s="6">
        <v>1.33368</v>
      </c>
      <c r="S13" s="6" t="s">
        <v>0</v>
      </c>
      <c r="T13" s="6">
        <f>R12+R13</f>
        <v>46.598280000000003</v>
      </c>
      <c r="V13" s="6" t="s">
        <v>5</v>
      </c>
      <c r="W13" s="6">
        <v>3.7147600000000001</v>
      </c>
      <c r="X13" s="6" t="s">
        <v>0</v>
      </c>
      <c r="Y13" s="6">
        <f>W12+W13</f>
        <v>48.861460000000001</v>
      </c>
      <c r="AA13" s="6">
        <f t="shared" si="3"/>
        <v>0.35902184797941183</v>
      </c>
      <c r="AB13" s="6">
        <f>W13/(W12+W13)</f>
        <v>7.6026381528509379E-2</v>
      </c>
      <c r="AC13" s="6">
        <f>T13/Y13</f>
        <v>0.95368169514377998</v>
      </c>
      <c r="AD13" s="5"/>
      <c r="AE13" s="5"/>
      <c r="AF13" s="6" t="s">
        <v>10</v>
      </c>
      <c r="AG13" s="6">
        <v>1.8254300000000001</v>
      </c>
      <c r="AH13" s="6" t="s">
        <v>0</v>
      </c>
      <c r="AI13" s="6">
        <f>AG12+AG13</f>
        <v>50.998429999999999</v>
      </c>
      <c r="AK13" s="6" t="s">
        <v>10</v>
      </c>
      <c r="AL13" s="6">
        <v>2.93214</v>
      </c>
      <c r="AM13" s="6" t="s">
        <v>0</v>
      </c>
      <c r="AN13" s="6">
        <v>48.443739999999998</v>
      </c>
      <c r="AP13" s="6">
        <f t="shared" si="1"/>
        <v>0.62255895011834361</v>
      </c>
      <c r="AQ13" s="6">
        <f>AL13/(AL12+AL13)</f>
        <v>6.0526705824116803E-2</v>
      </c>
      <c r="AR13" s="7">
        <f>AI13/AN13</f>
        <v>1.0527351934429505</v>
      </c>
      <c r="AS13" s="5"/>
      <c r="AT13" s="5"/>
      <c r="AU13" s="6" t="s">
        <v>10</v>
      </c>
      <c r="AV13" s="6">
        <v>1.90537</v>
      </c>
      <c r="AW13" s="6" t="s">
        <v>0</v>
      </c>
      <c r="AX13" s="6">
        <f>AV12+AV13</f>
        <v>47.259569999999997</v>
      </c>
      <c r="AZ13" s="6" t="s">
        <v>10</v>
      </c>
      <c r="BA13" s="6">
        <v>2.9797500000000001</v>
      </c>
      <c r="BB13" s="6" t="s">
        <v>0</v>
      </c>
      <c r="BC13" s="6">
        <v>48.324150000000003</v>
      </c>
      <c r="BE13" s="6">
        <f t="shared" si="2"/>
        <v>0.63943955029784372</v>
      </c>
      <c r="BF13" s="6">
        <f>BA13/(BA12+BA13)</f>
        <v>6.1661715725987935E-2</v>
      </c>
      <c r="BG13" s="6">
        <f>AX13/BC13</f>
        <v>0.97797002120057974</v>
      </c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</row>
    <row r="14" spans="1:109" s="1" customFormat="1" x14ac:dyDescent="0.3">
      <c r="A14" t="s">
        <v>35</v>
      </c>
      <c r="B14" s="1" t="s">
        <v>2</v>
      </c>
      <c r="C14" s="1">
        <v>22.837800000000001</v>
      </c>
      <c r="D14" s="1" t="s">
        <v>0</v>
      </c>
      <c r="G14" s="1" t="s">
        <v>2</v>
      </c>
      <c r="H14" s="1">
        <v>21.4</v>
      </c>
      <c r="I14" s="1" t="s">
        <v>0</v>
      </c>
      <c r="L14" s="1">
        <f t="shared" si="0"/>
        <v>1.0671869158878506</v>
      </c>
      <c r="M14" s="1">
        <f>H14/(H15+H14)</f>
        <v>0.99382191073593762</v>
      </c>
      <c r="O14"/>
      <c r="P14"/>
      <c r="Q14" s="1" t="s">
        <v>2</v>
      </c>
      <c r="R14" s="1">
        <v>21.236899999999999</v>
      </c>
      <c r="S14" s="1" t="s">
        <v>0</v>
      </c>
      <c r="V14" s="1" t="s">
        <v>2</v>
      </c>
      <c r="W14" s="1">
        <v>21.296900000000001</v>
      </c>
      <c r="X14" s="1" t="s">
        <v>0</v>
      </c>
      <c r="AA14" s="1">
        <f t="shared" si="3"/>
        <v>0.99718268856030678</v>
      </c>
      <c r="AB14" s="1">
        <f>W14/(W15+W14)</f>
        <v>0.99371729937566811</v>
      </c>
      <c r="AD14"/>
      <c r="AE14"/>
      <c r="AF14" s="1" t="s">
        <v>2</v>
      </c>
      <c r="AG14" s="1">
        <v>23.009499999999999</v>
      </c>
      <c r="AH14" s="1" t="s">
        <v>0</v>
      </c>
      <c r="AK14" s="1" t="s">
        <v>2</v>
      </c>
      <c r="AL14" s="1">
        <v>21.4148</v>
      </c>
      <c r="AM14" s="1" t="s">
        <v>0</v>
      </c>
      <c r="AP14" s="1">
        <f t="shared" si="1"/>
        <v>1.0744671909146946</v>
      </c>
      <c r="AQ14" s="1">
        <f>AL14/(AL15+AL14)</f>
        <v>0.94283334301931387</v>
      </c>
      <c r="AS14"/>
      <c r="AT14"/>
      <c r="AU14" s="1" t="s">
        <v>2</v>
      </c>
      <c r="AV14" s="1">
        <v>21.1859</v>
      </c>
      <c r="AW14" s="1" t="s">
        <v>0</v>
      </c>
      <c r="AZ14" s="1" t="s">
        <v>2</v>
      </c>
      <c r="BA14" s="1">
        <v>21.3782</v>
      </c>
      <c r="BB14" s="1" t="s">
        <v>0</v>
      </c>
      <c r="BE14" s="1">
        <f t="shared" si="2"/>
        <v>0.99100485541345862</v>
      </c>
      <c r="BF14" s="1">
        <f>BA14/(BA15+BA14)</f>
        <v>0.94123686648280624</v>
      </c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</row>
    <row r="15" spans="1:109" s="2" customFormat="1" x14ac:dyDescent="0.3">
      <c r="A15" t="s">
        <v>28</v>
      </c>
      <c r="B15" s="2" t="s">
        <v>3</v>
      </c>
      <c r="C15" s="2">
        <v>0.117466</v>
      </c>
      <c r="D15" s="2" t="s">
        <v>0</v>
      </c>
      <c r="E15" s="2">
        <f>C14+C15</f>
        <v>22.955266000000002</v>
      </c>
      <c r="G15" s="2" t="s">
        <v>3</v>
      </c>
      <c r="H15" s="2">
        <v>0.13303300000000001</v>
      </c>
      <c r="I15" s="2" t="s">
        <v>0</v>
      </c>
      <c r="J15" s="2">
        <f>H14+H15</f>
        <v>21.533033</v>
      </c>
      <c r="L15" s="2">
        <f t="shared" si="0"/>
        <v>0.88298392128268921</v>
      </c>
      <c r="M15" s="2">
        <f>H15/(H14+H15)</f>
        <v>6.1780892640623366E-3</v>
      </c>
      <c r="N15" s="4">
        <f>E15/J15</f>
        <v>1.0660488933444723</v>
      </c>
      <c r="O15"/>
      <c r="P15"/>
      <c r="Q15" s="2" t="s">
        <v>3</v>
      </c>
      <c r="R15" s="2">
        <v>0.127216</v>
      </c>
      <c r="S15" s="2" t="s">
        <v>0</v>
      </c>
      <c r="T15" s="2">
        <f>R14+R15</f>
        <v>21.364115999999999</v>
      </c>
      <c r="V15" s="2" t="s">
        <v>3</v>
      </c>
      <c r="W15" s="2">
        <v>0.13464799999999999</v>
      </c>
      <c r="X15" s="2" t="s">
        <v>0</v>
      </c>
      <c r="Y15" s="2">
        <f>W14+W15</f>
        <v>21.431547999999999</v>
      </c>
      <c r="AA15" s="2">
        <f t="shared" si="3"/>
        <v>0.94480423028934712</v>
      </c>
      <c r="AB15" s="2">
        <f>W15/(W14+W15)</f>
        <v>6.2827006243319425E-3</v>
      </c>
      <c r="AC15" s="2">
        <f>T15/Y15</f>
        <v>0.99685361038782638</v>
      </c>
      <c r="AD15"/>
      <c r="AE15"/>
      <c r="AF15" s="2" t="s">
        <v>9</v>
      </c>
      <c r="AG15" s="2">
        <v>0.76536599999999999</v>
      </c>
      <c r="AH15" s="2" t="s">
        <v>0</v>
      </c>
      <c r="AI15" s="2">
        <f>AG14+AG15</f>
        <v>23.774865999999999</v>
      </c>
      <c r="AK15" s="2" t="s">
        <v>9</v>
      </c>
      <c r="AL15" s="2">
        <v>1.29844</v>
      </c>
      <c r="AM15" s="2" t="s">
        <v>0</v>
      </c>
      <c r="AN15" s="2">
        <v>22.713239999999999</v>
      </c>
      <c r="AP15" s="2">
        <f t="shared" si="1"/>
        <v>0.58945041742398563</v>
      </c>
      <c r="AQ15" s="2">
        <f>AL15/(AL14+AL15)</f>
        <v>5.716665698068616E-2</v>
      </c>
      <c r="AR15" s="4">
        <f>AI15/AN15</f>
        <v>1.0467404033946721</v>
      </c>
      <c r="AS15"/>
      <c r="AT15"/>
      <c r="AU15" s="2" t="s">
        <v>9</v>
      </c>
      <c r="AV15" s="2">
        <v>1.2061200000000001</v>
      </c>
      <c r="AW15" s="2" t="s">
        <v>0</v>
      </c>
      <c r="AX15" s="2">
        <f>AV14+AV15</f>
        <v>22.392019999999999</v>
      </c>
      <c r="AZ15" s="2" t="s">
        <v>9</v>
      </c>
      <c r="BA15" s="2">
        <v>1.3346800000000001</v>
      </c>
      <c r="BB15" s="2" t="s">
        <v>0</v>
      </c>
      <c r="BC15" s="2">
        <v>22.712879999999998</v>
      </c>
      <c r="BE15" s="2">
        <f t="shared" si="2"/>
        <v>0.90367728594119934</v>
      </c>
      <c r="BF15" s="2">
        <f>BA15/(BA14+BA15)</f>
        <v>5.8763133517193776E-2</v>
      </c>
      <c r="BG15" s="2">
        <f>AX15/BC15</f>
        <v>0.9858732137888282</v>
      </c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</row>
    <row r="16" spans="1:109" s="3" customFormat="1" x14ac:dyDescent="0.3">
      <c r="A16" t="s">
        <v>28</v>
      </c>
      <c r="B16" s="3" t="s">
        <v>4</v>
      </c>
      <c r="C16" s="3">
        <v>25.691600000000001</v>
      </c>
      <c r="D16" s="3" t="s">
        <v>0</v>
      </c>
      <c r="G16" s="3" t="s">
        <v>4</v>
      </c>
      <c r="H16" s="3">
        <v>22.294499999999999</v>
      </c>
      <c r="I16" s="3" t="s">
        <v>0</v>
      </c>
      <c r="L16" s="3">
        <f t="shared" si="0"/>
        <v>1.1523739038776382</v>
      </c>
      <c r="M16" s="3">
        <f>H16/(H17+H16)</f>
        <v>0.96915905450034612</v>
      </c>
      <c r="O16"/>
      <c r="P16"/>
      <c r="Q16" s="3" t="s">
        <v>4</v>
      </c>
      <c r="R16" s="3">
        <v>23.0581</v>
      </c>
      <c r="S16" s="3" t="s">
        <v>0</v>
      </c>
      <c r="V16" s="3" t="s">
        <v>4</v>
      </c>
      <c r="W16" s="3">
        <v>22.2712</v>
      </c>
      <c r="X16" s="3" t="s">
        <v>0</v>
      </c>
      <c r="AA16" s="3">
        <f t="shared" si="3"/>
        <v>1.0353326268903336</v>
      </c>
      <c r="AB16" s="3">
        <f>W16/(W17+W16)</f>
        <v>0.96905356893598338</v>
      </c>
      <c r="AD16"/>
      <c r="AE16"/>
      <c r="AF16" s="3" t="s">
        <v>4</v>
      </c>
      <c r="AG16" s="3">
        <v>24.798300000000001</v>
      </c>
      <c r="AH16" s="3" t="s">
        <v>0</v>
      </c>
      <c r="AK16" s="3" t="s">
        <v>4</v>
      </c>
      <c r="AL16" s="3">
        <v>22.383900000000001</v>
      </c>
      <c r="AM16" s="3" t="s">
        <v>0</v>
      </c>
      <c r="AP16" s="3">
        <f t="shared" si="1"/>
        <v>1.1078632409901761</v>
      </c>
      <c r="AQ16" s="3">
        <f>AL16/(AL17+AL16)</f>
        <v>0.95907247885009506</v>
      </c>
      <c r="AS16"/>
      <c r="AT16"/>
      <c r="AU16" s="3" t="s">
        <v>4</v>
      </c>
      <c r="AV16" s="3">
        <v>22.843</v>
      </c>
      <c r="AW16" s="3" t="s">
        <v>0</v>
      </c>
      <c r="AZ16" s="3" t="s">
        <v>4</v>
      </c>
      <c r="BA16" s="3">
        <v>22.1952</v>
      </c>
      <c r="BB16" s="3" t="s">
        <v>0</v>
      </c>
      <c r="BE16" s="3">
        <f t="shared" si="2"/>
        <v>1.0291864907727797</v>
      </c>
      <c r="BF16" s="3">
        <f>BA16/(BA17+BA16)</f>
        <v>0.95934882953365608</v>
      </c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</row>
    <row r="17" spans="1:109" s="6" customFormat="1" ht="16.2" thickBot="1" x14ac:dyDescent="0.35">
      <c r="A17" s="5" t="s">
        <v>28</v>
      </c>
      <c r="B17" s="6" t="s">
        <v>5</v>
      </c>
      <c r="C17" s="6">
        <v>0.170405</v>
      </c>
      <c r="D17" s="6" t="s">
        <v>0</v>
      </c>
      <c r="E17" s="6">
        <f>C16+C17</f>
        <v>25.862005</v>
      </c>
      <c r="G17" s="6" t="s">
        <v>5</v>
      </c>
      <c r="H17" s="6">
        <v>0.70946399999999998</v>
      </c>
      <c r="I17" s="6" t="s">
        <v>0</v>
      </c>
      <c r="J17" s="6">
        <f>H16+H17</f>
        <v>23.003964</v>
      </c>
      <c r="L17" s="6">
        <f t="shared" si="0"/>
        <v>0.24018836755635239</v>
      </c>
      <c r="M17" s="6">
        <f>H17/(H16+H17)</f>
        <v>3.0840945499653886E-2</v>
      </c>
      <c r="N17" s="7">
        <f>E17/J17</f>
        <v>1.1242412394663808</v>
      </c>
      <c r="O17" s="5"/>
      <c r="P17" s="5"/>
      <c r="Q17" s="6" t="s">
        <v>5</v>
      </c>
      <c r="R17" s="6">
        <v>0.14246900000000001</v>
      </c>
      <c r="S17" s="6" t="s">
        <v>0</v>
      </c>
      <c r="T17" s="6">
        <f>R16+R17</f>
        <v>23.200568999999998</v>
      </c>
      <c r="V17" s="6" t="s">
        <v>5</v>
      </c>
      <c r="W17" s="6">
        <v>0.71122399999999997</v>
      </c>
      <c r="X17" s="6" t="s">
        <v>0</v>
      </c>
      <c r="Y17" s="6">
        <f>W16+W17</f>
        <v>22.982424000000002</v>
      </c>
      <c r="AA17" s="6">
        <f t="shared" si="3"/>
        <v>0.20031523120704592</v>
      </c>
      <c r="AB17" s="6">
        <f>W17/(W16+W17)</f>
        <v>3.094643106401657E-2</v>
      </c>
      <c r="AC17" s="7">
        <f>T17/Y17</f>
        <v>1.0094918186175661</v>
      </c>
      <c r="AD17" s="5"/>
      <c r="AE17" s="5"/>
      <c r="AF17" s="6" t="s">
        <v>10</v>
      </c>
      <c r="AG17" s="6">
        <v>0.63600699999999999</v>
      </c>
      <c r="AH17" s="6" t="s">
        <v>0</v>
      </c>
      <c r="AI17" s="6">
        <f>AG16+AG17</f>
        <v>25.434307</v>
      </c>
      <c r="AK17" s="6" t="s">
        <v>10</v>
      </c>
      <c r="AL17" s="6">
        <v>0.95521199999999995</v>
      </c>
      <c r="AM17" s="6" t="s">
        <v>0</v>
      </c>
      <c r="AN17" s="6">
        <v>23.339112</v>
      </c>
      <c r="AP17" s="6">
        <f t="shared" si="1"/>
        <v>0.66582810936211023</v>
      </c>
      <c r="AQ17" s="6">
        <f>AL17/(AL16+AL17)</f>
        <v>4.092752114990493E-2</v>
      </c>
      <c r="AR17" s="7">
        <f>AI17/AN17</f>
        <v>1.0897718387914672</v>
      </c>
      <c r="AS17" s="5"/>
      <c r="AT17" s="5"/>
      <c r="AU17" s="6" t="s">
        <v>10</v>
      </c>
      <c r="AV17" s="6">
        <v>0.63389200000000001</v>
      </c>
      <c r="AW17" s="6" t="s">
        <v>0</v>
      </c>
      <c r="AX17" s="6">
        <f>AV16+AV17</f>
        <v>23.476891999999999</v>
      </c>
      <c r="AZ17" s="6" t="s">
        <v>10</v>
      </c>
      <c r="BA17" s="6">
        <v>0.94049300000000002</v>
      </c>
      <c r="BB17" s="6" t="s">
        <v>0</v>
      </c>
      <c r="BC17" s="6">
        <v>23.135693</v>
      </c>
      <c r="BE17" s="6">
        <f t="shared" si="2"/>
        <v>0.67399970015725796</v>
      </c>
      <c r="BF17" s="6">
        <f>BA17/(BA16+BA17)</f>
        <v>4.0651170466343929E-2</v>
      </c>
      <c r="BG17" s="7">
        <f>AX17/BC17</f>
        <v>1.0147477320000744</v>
      </c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</row>
    <row r="18" spans="1:109" s="1" customFormat="1" x14ac:dyDescent="0.3">
      <c r="A18" t="s">
        <v>36</v>
      </c>
      <c r="B18" s="1" t="s">
        <v>2</v>
      </c>
      <c r="C18" s="1">
        <v>9.5065899999999992</v>
      </c>
      <c r="D18" s="1" t="s">
        <v>0</v>
      </c>
      <c r="G18" s="1" t="s">
        <v>2</v>
      </c>
      <c r="H18" s="1">
        <v>8.9553399999999996</v>
      </c>
      <c r="I18" s="1" t="s">
        <v>0</v>
      </c>
      <c r="L18" s="1">
        <f t="shared" si="0"/>
        <v>1.0615554518309744</v>
      </c>
      <c r="M18" s="1">
        <f>H18/(H19+H18)</f>
        <v>0.99522344223994685</v>
      </c>
      <c r="O18"/>
      <c r="P18"/>
      <c r="Q18" s="1" t="s">
        <v>2</v>
      </c>
      <c r="R18" s="1">
        <v>8.9891000000000005</v>
      </c>
      <c r="S18" s="1" t="s">
        <v>0</v>
      </c>
      <c r="V18" s="1" t="s">
        <v>2</v>
      </c>
      <c r="W18" s="1">
        <v>8.9323399999999999</v>
      </c>
      <c r="X18" s="1" t="s">
        <v>0</v>
      </c>
      <c r="AA18" s="1">
        <f t="shared" si="3"/>
        <v>1.0063544379188434</v>
      </c>
      <c r="AB18" s="1">
        <f>W18/(W19+W18)</f>
        <v>0.99550790257411259</v>
      </c>
      <c r="AD18"/>
      <c r="AE18"/>
      <c r="AF18" s="1" t="s">
        <v>2</v>
      </c>
      <c r="AG18" s="1">
        <v>9.5376899999999996</v>
      </c>
      <c r="AH18" s="1" t="s">
        <v>0</v>
      </c>
      <c r="AK18" s="1" t="s">
        <v>2</v>
      </c>
      <c r="AL18" s="1">
        <v>8.9890000000000008</v>
      </c>
      <c r="AM18" s="1" t="s">
        <v>0</v>
      </c>
      <c r="AP18" s="1">
        <f t="shared" si="1"/>
        <v>1.0610401601957946</v>
      </c>
      <c r="AQ18" s="1">
        <f>AL18/(AL19+AL18)</f>
        <v>0.96058676901526874</v>
      </c>
      <c r="AS18"/>
      <c r="AT18"/>
      <c r="AU18" s="1" t="s">
        <v>2</v>
      </c>
      <c r="AV18" s="1">
        <v>9.0612600000000008</v>
      </c>
      <c r="AW18" s="1" t="s">
        <v>0</v>
      </c>
      <c r="AZ18" s="1" t="s">
        <v>2</v>
      </c>
      <c r="BA18" s="1">
        <v>8.9702900000000003</v>
      </c>
      <c r="BB18" s="1" t="s">
        <v>0</v>
      </c>
      <c r="BE18" s="1">
        <f t="shared" si="2"/>
        <v>1.0101412551879594</v>
      </c>
      <c r="BF18" s="1">
        <f>BA18/(BA19+BA18)</f>
        <v>0.94363355128424686</v>
      </c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</row>
    <row r="19" spans="1:109" s="2" customFormat="1" x14ac:dyDescent="0.3">
      <c r="A19" t="str">
        <f>A18</f>
        <v>C5</v>
      </c>
      <c r="B19" s="2" t="s">
        <v>3</v>
      </c>
      <c r="C19" s="2">
        <v>3.4367000000000002E-2</v>
      </c>
      <c r="D19" s="2" t="s">
        <v>0</v>
      </c>
      <c r="E19" s="2">
        <f>C18+C19</f>
        <v>9.5409569999999988</v>
      </c>
      <c r="G19" s="2" t="s">
        <v>3</v>
      </c>
      <c r="H19" s="2">
        <v>4.2980999999999998E-2</v>
      </c>
      <c r="I19" s="2" t="s">
        <v>0</v>
      </c>
      <c r="J19" s="2">
        <f>H18+H19</f>
        <v>8.9983209999999989</v>
      </c>
      <c r="L19" s="2">
        <f t="shared" si="0"/>
        <v>0.79958586352109073</v>
      </c>
      <c r="M19" s="2">
        <f>H19/(H18+H19)</f>
        <v>4.7765577600532372E-3</v>
      </c>
      <c r="N19" s="4">
        <f>E19/J19</f>
        <v>1.060304138961035</v>
      </c>
      <c r="O19"/>
      <c r="P19"/>
      <c r="Q19" s="2" t="s">
        <v>3</v>
      </c>
      <c r="R19" s="2">
        <v>3.3402000000000001E-2</v>
      </c>
      <c r="S19" s="2" t="s">
        <v>0</v>
      </c>
      <c r="T19" s="2">
        <f>R18+R19</f>
        <v>9.0225020000000011</v>
      </c>
      <c r="V19" s="2" t="s">
        <v>3</v>
      </c>
      <c r="W19" s="2">
        <v>4.0306000000000002E-2</v>
      </c>
      <c r="X19" s="2" t="s">
        <v>0</v>
      </c>
      <c r="Y19" s="2">
        <f>W18+W19</f>
        <v>8.9726459999999992</v>
      </c>
      <c r="AA19" s="2">
        <f t="shared" si="3"/>
        <v>0.82871036570237677</v>
      </c>
      <c r="AB19" s="2">
        <f>W19/(W18+W19)</f>
        <v>4.4920974258875262E-3</v>
      </c>
      <c r="AC19" s="4">
        <f>T19/Y19</f>
        <v>1.0055564434393156</v>
      </c>
      <c r="AD19"/>
      <c r="AE19"/>
      <c r="AF19" s="2" t="s">
        <v>9</v>
      </c>
      <c r="AG19" s="2">
        <v>0.23724200000000001</v>
      </c>
      <c r="AH19" s="2" t="s">
        <v>0</v>
      </c>
      <c r="AI19" s="2">
        <f>AG18+AG19</f>
        <v>9.7749319999999997</v>
      </c>
      <c r="AK19" s="2" t="s">
        <v>9</v>
      </c>
      <c r="AL19" s="2">
        <v>0.36882199999999998</v>
      </c>
      <c r="AM19" s="2" t="s">
        <v>0</v>
      </c>
      <c r="AN19" s="2">
        <v>9.3578220000000005</v>
      </c>
      <c r="AP19" s="2">
        <f t="shared" si="1"/>
        <v>0.64324253976172796</v>
      </c>
      <c r="AQ19" s="2">
        <f>AL19/(AL18+AL19)</f>
        <v>3.9413230984731269E-2</v>
      </c>
      <c r="AR19" s="4">
        <f>AI19/AN19</f>
        <v>1.0445734060767558</v>
      </c>
      <c r="AS19"/>
      <c r="AT19"/>
      <c r="AU19" s="2" t="s">
        <v>9</v>
      </c>
      <c r="AV19" s="2">
        <v>0.247529</v>
      </c>
      <c r="AW19" s="2" t="s">
        <v>0</v>
      </c>
      <c r="AX19" s="2">
        <f>AV18+AV19</f>
        <v>9.3087890000000009</v>
      </c>
      <c r="AZ19" s="2" t="s">
        <v>9</v>
      </c>
      <c r="BA19" s="2">
        <v>0.53582600000000002</v>
      </c>
      <c r="BB19" s="2" t="s">
        <v>0</v>
      </c>
      <c r="BC19" s="2">
        <v>9.5061160000000005</v>
      </c>
      <c r="BE19" s="2">
        <f t="shared" si="2"/>
        <v>0.46195779973349554</v>
      </c>
      <c r="BF19" s="2">
        <f>BA19/(BA18+BA19)</f>
        <v>5.6366448715753102E-2</v>
      </c>
      <c r="BG19" s="2">
        <f>AX19/BC19</f>
        <v>0.97924210055926109</v>
      </c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</row>
    <row r="20" spans="1:109" s="3" customFormat="1" x14ac:dyDescent="0.3">
      <c r="A20" t="str">
        <f>A19</f>
        <v>C5</v>
      </c>
      <c r="B20" s="3" t="s">
        <v>4</v>
      </c>
      <c r="C20" s="3">
        <v>10.0991</v>
      </c>
      <c r="D20" s="3" t="s">
        <v>0</v>
      </c>
      <c r="G20" s="3" t="s">
        <v>4</v>
      </c>
      <c r="H20" s="3">
        <v>9.2214399999999994</v>
      </c>
      <c r="I20" s="3" t="s">
        <v>0</v>
      </c>
      <c r="L20" s="3">
        <f t="shared" si="0"/>
        <v>1.0951760245688309</v>
      </c>
      <c r="M20" s="3">
        <f>H20/(H21+H20)</f>
        <v>0.96845503557361245</v>
      </c>
      <c r="O20"/>
      <c r="P20"/>
      <c r="Q20" s="3" t="s">
        <v>4</v>
      </c>
      <c r="R20" s="3">
        <v>9.3082600000000006</v>
      </c>
      <c r="S20" s="3" t="s">
        <v>0</v>
      </c>
      <c r="V20" s="3" t="s">
        <v>4</v>
      </c>
      <c r="W20" s="3">
        <v>9.2263800000000007</v>
      </c>
      <c r="X20" s="3" t="s">
        <v>0</v>
      </c>
      <c r="AA20" s="3">
        <f t="shared" si="3"/>
        <v>1.008874553183372</v>
      </c>
      <c r="AB20" s="3">
        <f>W20/(W21+W20)</f>
        <v>0.96850331462013428</v>
      </c>
      <c r="AD20"/>
      <c r="AE20"/>
      <c r="AF20" s="3" t="s">
        <v>4</v>
      </c>
      <c r="AG20" s="3">
        <v>10.3546</v>
      </c>
      <c r="AH20" s="3" t="s">
        <v>0</v>
      </c>
      <c r="AK20" s="3" t="s">
        <v>4</v>
      </c>
      <c r="AL20" s="3">
        <v>9.2349499999999995</v>
      </c>
      <c r="AM20" s="3" t="s">
        <v>0</v>
      </c>
      <c r="AP20" s="3">
        <f t="shared" si="1"/>
        <v>1.1212405048213581</v>
      </c>
      <c r="AQ20" s="3">
        <f>AL20/(AL21+AL20)</f>
        <v>0.96749634685649455</v>
      </c>
      <c r="AS20"/>
      <c r="AT20"/>
      <c r="AU20" s="3" t="s">
        <v>4</v>
      </c>
      <c r="AV20" s="3">
        <v>9.2525899999999996</v>
      </c>
      <c r="AW20" s="3" t="s">
        <v>0</v>
      </c>
      <c r="AZ20" s="3" t="s">
        <v>4</v>
      </c>
      <c r="BA20" s="3">
        <v>9.1971399999999992</v>
      </c>
      <c r="BB20" s="3" t="s">
        <v>0</v>
      </c>
      <c r="BE20" s="3">
        <f t="shared" si="2"/>
        <v>1.006029048160624</v>
      </c>
      <c r="BF20" s="3">
        <f>BA20/(BA21+BA20)</f>
        <v>0.96693331836223306</v>
      </c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</row>
    <row r="21" spans="1:109" s="6" customFormat="1" ht="16.2" thickBot="1" x14ac:dyDescent="0.35">
      <c r="A21" s="5" t="str">
        <f>A20</f>
        <v>C5</v>
      </c>
      <c r="B21" s="6" t="s">
        <v>5</v>
      </c>
      <c r="C21" s="6">
        <v>4.8302999999999999E-2</v>
      </c>
      <c r="D21" s="6" t="s">
        <v>0</v>
      </c>
      <c r="E21" s="6">
        <f>C20+C21</f>
        <v>10.147403000000001</v>
      </c>
      <c r="G21" s="6" t="s">
        <v>5</v>
      </c>
      <c r="H21" s="6">
        <v>0.30036499999999999</v>
      </c>
      <c r="I21" s="6" t="s">
        <v>0</v>
      </c>
      <c r="J21" s="6">
        <f>H20+H21</f>
        <v>9.5218049999999987</v>
      </c>
      <c r="L21" s="6">
        <f t="shared" si="0"/>
        <v>0.16081434254989763</v>
      </c>
      <c r="M21" s="6">
        <f>H21/(H20+H21)</f>
        <v>3.1544964426387649E-2</v>
      </c>
      <c r="N21" s="7">
        <f>E21/J21</f>
        <v>1.065701618548164</v>
      </c>
      <c r="O21" s="5"/>
      <c r="P21" s="5"/>
      <c r="Q21" s="6" t="s">
        <v>5</v>
      </c>
      <c r="R21" s="6">
        <v>4.2376999999999998E-2</v>
      </c>
      <c r="S21" s="6" t="s">
        <v>0</v>
      </c>
      <c r="T21" s="6">
        <f>R20+R21</f>
        <v>9.3506370000000008</v>
      </c>
      <c r="V21" s="6" t="s">
        <v>5</v>
      </c>
      <c r="W21" s="6">
        <v>0.30005100000000001</v>
      </c>
      <c r="X21" s="6" t="s">
        <v>0</v>
      </c>
      <c r="Y21" s="6">
        <f>W20+W21</f>
        <v>9.5264310000000005</v>
      </c>
      <c r="AA21" s="6">
        <f t="shared" si="3"/>
        <v>0.14123265711495711</v>
      </c>
      <c r="AB21" s="6">
        <f>W21/(W20+W21)</f>
        <v>3.1496685379865767E-2</v>
      </c>
      <c r="AC21" s="6">
        <f>T21/Y21</f>
        <v>0.98154670936051502</v>
      </c>
      <c r="AD21" s="5"/>
      <c r="AE21" s="5"/>
      <c r="AF21" s="6" t="s">
        <v>10</v>
      </c>
      <c r="AG21" s="6">
        <v>0.20760799999999999</v>
      </c>
      <c r="AH21" s="6" t="s">
        <v>0</v>
      </c>
      <c r="AI21" s="6">
        <f>AG20+AG21</f>
        <v>10.562208</v>
      </c>
      <c r="AK21" s="6" t="s">
        <v>10</v>
      </c>
      <c r="AL21" s="6">
        <v>0.31025399999999997</v>
      </c>
      <c r="AM21" s="6" t="s">
        <v>0</v>
      </c>
      <c r="AN21" s="6">
        <v>9.545204</v>
      </c>
      <c r="AP21" s="6">
        <f t="shared" si="1"/>
        <v>0.66915495045994577</v>
      </c>
      <c r="AQ21" s="6">
        <f>AL21/(AL20+AL21)</f>
        <v>3.2503653143505361E-2</v>
      </c>
      <c r="AR21" s="7">
        <f>AI21/AN21</f>
        <v>1.1065460727712053</v>
      </c>
      <c r="AS21" s="5"/>
      <c r="AT21" s="5"/>
      <c r="AU21" s="6" t="s">
        <v>10</v>
      </c>
      <c r="AV21" s="6">
        <v>0.20727300000000001</v>
      </c>
      <c r="AW21" s="6" t="s">
        <v>0</v>
      </c>
      <c r="AX21" s="6">
        <f>AV20+AV21</f>
        <v>9.4598630000000004</v>
      </c>
      <c r="AZ21" s="6" t="s">
        <v>10</v>
      </c>
      <c r="BA21" s="6">
        <v>0.31451899999999999</v>
      </c>
      <c r="BB21" s="6" t="s">
        <v>0</v>
      </c>
      <c r="BC21" s="6">
        <v>9.5116589999999999</v>
      </c>
      <c r="BE21" s="6">
        <f t="shared" si="2"/>
        <v>0.6590158305221625</v>
      </c>
      <c r="BF21" s="6">
        <f>BA21/(BA20+BA21)</f>
        <v>3.3066681637766868E-2</v>
      </c>
      <c r="BG21" s="6">
        <f>AX21/BC21</f>
        <v>0.99455447256887575</v>
      </c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</row>
    <row r="22" spans="1:109" s="1" customFormat="1" x14ac:dyDescent="0.3">
      <c r="A22" t="s">
        <v>37</v>
      </c>
      <c r="B22" s="1" t="s">
        <v>2</v>
      </c>
      <c r="C22" s="1">
        <v>8.5980100000000004</v>
      </c>
      <c r="D22" s="1" t="s">
        <v>0</v>
      </c>
      <c r="G22" s="1" t="s">
        <v>2</v>
      </c>
      <c r="H22" s="1">
        <v>7.7916699999999999</v>
      </c>
      <c r="I22" s="1" t="s">
        <v>0</v>
      </c>
      <c r="L22" s="1">
        <f t="shared" si="0"/>
        <v>1.1034874423583134</v>
      </c>
      <c r="M22" s="1">
        <f>H22/(H23+H22)</f>
        <v>0.99721300947110914</v>
      </c>
      <c r="O22"/>
      <c r="P22"/>
      <c r="Q22" s="1" t="s">
        <v>2</v>
      </c>
      <c r="R22" s="1">
        <v>8.4480799999999991</v>
      </c>
      <c r="S22" s="1" t="s">
        <v>0</v>
      </c>
      <c r="V22" s="1" t="s">
        <v>2</v>
      </c>
      <c r="W22" s="1">
        <v>7.7968299999999999</v>
      </c>
      <c r="X22" s="1" t="s">
        <v>0</v>
      </c>
      <c r="AA22" s="1">
        <f t="shared" si="3"/>
        <v>1.0835275361909904</v>
      </c>
      <c r="AB22" s="1">
        <f>W22/(W23+W22)</f>
        <v>0.99740913586308344</v>
      </c>
      <c r="AD22"/>
      <c r="AE22"/>
      <c r="AF22" s="1" t="s">
        <v>2</v>
      </c>
      <c r="AG22" s="1">
        <v>8.5948899999999995</v>
      </c>
      <c r="AH22" s="1" t="s">
        <v>0</v>
      </c>
      <c r="AK22" s="1" t="s">
        <v>2</v>
      </c>
      <c r="AL22" s="1">
        <v>7.7963500000000003</v>
      </c>
      <c r="AM22" s="1" t="s">
        <v>0</v>
      </c>
      <c r="AP22" s="1">
        <f t="shared" si="1"/>
        <v>1.1024248526554092</v>
      </c>
      <c r="AQ22" s="1">
        <f>AL22/(AL23+AL22)</f>
        <v>0.97387713110375951</v>
      </c>
      <c r="AS22"/>
      <c r="AT22"/>
      <c r="AU22" s="1" t="s">
        <v>2</v>
      </c>
      <c r="AV22" s="1">
        <v>8.4876199999999997</v>
      </c>
      <c r="AW22" s="1" t="s">
        <v>0</v>
      </c>
      <c r="AZ22" s="1" t="s">
        <v>2</v>
      </c>
      <c r="BA22" s="1">
        <v>7.9485700000000001</v>
      </c>
      <c r="BB22" s="1" t="s">
        <v>0</v>
      </c>
      <c r="BE22" s="1">
        <f t="shared" si="2"/>
        <v>1.0678172300174749</v>
      </c>
      <c r="BF22" s="1">
        <f>BA22/(BA23+BA22)</f>
        <v>0.96811231636050943</v>
      </c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</row>
    <row r="23" spans="1:109" s="2" customFormat="1" x14ac:dyDescent="0.3">
      <c r="A23" t="str">
        <f>A22</f>
        <v>C6</v>
      </c>
      <c r="B23" s="2" t="s">
        <v>3</v>
      </c>
      <c r="C23" s="2">
        <v>1.9109999999999999E-2</v>
      </c>
      <c r="D23" s="2" t="s">
        <v>0</v>
      </c>
      <c r="E23" s="2">
        <f>C22+C23</f>
        <v>8.6171199999999999</v>
      </c>
      <c r="G23" s="2" t="s">
        <v>3</v>
      </c>
      <c r="H23" s="2">
        <v>2.1776E-2</v>
      </c>
      <c r="I23" s="2" t="s">
        <v>0</v>
      </c>
      <c r="J23" s="2">
        <f>H22+H23</f>
        <v>7.8134459999999999</v>
      </c>
      <c r="L23" s="2">
        <f t="shared" si="0"/>
        <v>0.87757163850110209</v>
      </c>
      <c r="M23" s="2">
        <f>H23/(H22+H23)</f>
        <v>2.7869905288908378E-3</v>
      </c>
      <c r="N23" s="4">
        <f>E23/J23</f>
        <v>1.1028578171526366</v>
      </c>
      <c r="O23"/>
      <c r="P23"/>
      <c r="Q23" s="2" t="s">
        <v>3</v>
      </c>
      <c r="R23" s="2">
        <v>1.7624999999999998E-2</v>
      </c>
      <c r="S23" s="2" t="s">
        <v>0</v>
      </c>
      <c r="T23" s="2">
        <f>R22+R23</f>
        <v>8.4657049999999998</v>
      </c>
      <c r="V23" s="2" t="s">
        <v>3</v>
      </c>
      <c r="W23" s="2">
        <v>2.0253E-2</v>
      </c>
      <c r="X23" s="2" t="s">
        <v>0</v>
      </c>
      <c r="Y23" s="2">
        <f>W22+W23</f>
        <v>7.8170830000000002</v>
      </c>
      <c r="AA23" s="2">
        <f t="shared" si="3"/>
        <v>0.87024144571174633</v>
      </c>
      <c r="AB23" s="2">
        <f>W23/(W22+W23)</f>
        <v>2.5908641369165454E-3</v>
      </c>
      <c r="AC23" s="4">
        <f>T23/Y23</f>
        <v>1.0829749409082645</v>
      </c>
      <c r="AD23"/>
      <c r="AE23"/>
      <c r="AF23" s="2" t="s">
        <v>9</v>
      </c>
      <c r="AG23" s="2">
        <v>0.141934</v>
      </c>
      <c r="AH23" s="2" t="s">
        <v>0</v>
      </c>
      <c r="AI23" s="2">
        <f>AG22+AG23</f>
        <v>8.7368239999999986</v>
      </c>
      <c r="AK23" s="2" t="s">
        <v>9</v>
      </c>
      <c r="AL23" s="2">
        <v>0.20912600000000001</v>
      </c>
      <c r="AM23" s="2" t="s">
        <v>0</v>
      </c>
      <c r="AN23" s="2">
        <v>8.0054759999999998</v>
      </c>
      <c r="AP23" s="2">
        <f t="shared" si="1"/>
        <v>0.67870087889597663</v>
      </c>
      <c r="AQ23" s="2">
        <f>AL23/(AL22+AL23)</f>
        <v>2.6122868896240523E-2</v>
      </c>
      <c r="AR23" s="4">
        <f>AI23/AN23</f>
        <v>1.0913559668406974</v>
      </c>
      <c r="AS23"/>
      <c r="AT23"/>
      <c r="AU23" s="2" t="s">
        <v>9</v>
      </c>
      <c r="AV23" s="2">
        <v>0.13989499999999999</v>
      </c>
      <c r="AW23" s="2" t="s">
        <v>0</v>
      </c>
      <c r="AX23" s="2">
        <f>AV22+AV23</f>
        <v>8.6275149999999989</v>
      </c>
      <c r="AZ23" s="2" t="s">
        <v>9</v>
      </c>
      <c r="BA23" s="2">
        <v>0.26180999999999999</v>
      </c>
      <c r="BB23" s="2" t="s">
        <v>0</v>
      </c>
      <c r="BC23" s="2">
        <v>8.2103800000000007</v>
      </c>
      <c r="BE23" s="2">
        <f t="shared" si="2"/>
        <v>0.5343378786142623</v>
      </c>
      <c r="BF23" s="2">
        <f>BA23/(BA22+BA23)</f>
        <v>3.1887683639490495E-2</v>
      </c>
      <c r="BG23" s="4">
        <f>AX23/BC23</f>
        <v>1.0508058092317285</v>
      </c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</row>
    <row r="24" spans="1:109" s="3" customFormat="1" x14ac:dyDescent="0.3">
      <c r="A24" t="str">
        <f>A22</f>
        <v>C6</v>
      </c>
      <c r="B24" s="3" t="s">
        <v>4</v>
      </c>
      <c r="C24" s="3">
        <v>8.17577</v>
      </c>
      <c r="D24" s="3" t="s">
        <v>0</v>
      </c>
      <c r="G24" s="3" t="s">
        <v>4</v>
      </c>
      <c r="H24" s="3">
        <v>7.8622100000000001</v>
      </c>
      <c r="I24" s="3" t="s">
        <v>0</v>
      </c>
      <c r="L24" s="3">
        <f t="shared" si="0"/>
        <v>1.0398819161533461</v>
      </c>
      <c r="M24" s="3">
        <f>H24/(H25+H24)</f>
        <v>0.98173683612475282</v>
      </c>
      <c r="O24"/>
      <c r="P24"/>
      <c r="Q24" s="3" t="s">
        <v>4</v>
      </c>
      <c r="R24" s="3">
        <v>8.2298100000000005</v>
      </c>
      <c r="S24" s="3" t="s">
        <v>0</v>
      </c>
      <c r="V24" s="3" t="s">
        <v>4</v>
      </c>
      <c r="W24" s="3">
        <v>7.8480499999999997</v>
      </c>
      <c r="X24" s="3" t="s">
        <v>0</v>
      </c>
      <c r="AA24" s="3">
        <f t="shared" si="3"/>
        <v>1.0486439306579343</v>
      </c>
      <c r="AB24" s="3">
        <f>W24/(W25+W24)</f>
        <v>0.9816807874110498</v>
      </c>
      <c r="AD24"/>
      <c r="AE24"/>
      <c r="AF24" s="3" t="s">
        <v>4</v>
      </c>
      <c r="AG24" s="3">
        <v>8.4370799999999999</v>
      </c>
      <c r="AH24" s="3" t="s">
        <v>0</v>
      </c>
      <c r="AK24" s="3" t="s">
        <v>4</v>
      </c>
      <c r="AL24" s="3">
        <v>7.8817399999999997</v>
      </c>
      <c r="AM24" s="3" t="s">
        <v>0</v>
      </c>
      <c r="AP24" s="3">
        <f t="shared" si="1"/>
        <v>1.0704590610702713</v>
      </c>
      <c r="AQ24" s="3">
        <f>AL24/(AL25+AL24)</f>
        <v>0.98126581988509531</v>
      </c>
      <c r="AS24"/>
      <c r="AT24"/>
      <c r="AU24" s="3" t="s">
        <v>4</v>
      </c>
      <c r="AV24" s="3">
        <v>8.4226899999999993</v>
      </c>
      <c r="AW24" s="3" t="s">
        <v>0</v>
      </c>
      <c r="AZ24" s="3" t="s">
        <v>4</v>
      </c>
      <c r="BA24" s="3">
        <v>7.8696700000000002</v>
      </c>
      <c r="BB24" s="3" t="s">
        <v>0</v>
      </c>
      <c r="BE24" s="3">
        <f t="shared" si="2"/>
        <v>1.0702723239983378</v>
      </c>
      <c r="BF24" s="3">
        <f>BA24/(BA25+BA24)</f>
        <v>0.98173619654708777</v>
      </c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</row>
    <row r="25" spans="1:109" s="6" customFormat="1" ht="16.2" thickBot="1" x14ac:dyDescent="0.35">
      <c r="A25" s="5" t="str">
        <f>A22</f>
        <v>C6</v>
      </c>
      <c r="B25" s="6" t="s">
        <v>5</v>
      </c>
      <c r="C25" s="6">
        <v>2.4376999999999999E-2</v>
      </c>
      <c r="D25" s="6" t="s">
        <v>0</v>
      </c>
      <c r="E25" s="6">
        <f>C24+C25</f>
        <v>8.2001469999999994</v>
      </c>
      <c r="G25" s="6" t="s">
        <v>5</v>
      </c>
      <c r="H25" s="6">
        <v>0.14626</v>
      </c>
      <c r="I25" s="6" t="s">
        <v>0</v>
      </c>
      <c r="J25" s="6">
        <f>H24+H25</f>
        <v>8.0084700000000009</v>
      </c>
      <c r="L25" s="6">
        <f t="shared" si="0"/>
        <v>0.16666894571311364</v>
      </c>
      <c r="M25" s="6">
        <f>H25/(H24+H25)</f>
        <v>1.8263163875247079E-2</v>
      </c>
      <c r="N25" s="7">
        <f>E25/J25</f>
        <v>1.0239342845762047</v>
      </c>
      <c r="O25" s="5"/>
      <c r="P25" s="5"/>
      <c r="Q25" s="6" t="s">
        <v>5</v>
      </c>
      <c r="R25" s="6">
        <v>1.9906E-2</v>
      </c>
      <c r="S25" s="6" t="s">
        <v>0</v>
      </c>
      <c r="T25" s="6">
        <f>R24+R25</f>
        <v>8.2497160000000012</v>
      </c>
      <c r="V25" s="6" t="s">
        <v>5</v>
      </c>
      <c r="W25" s="6">
        <v>0.146453</v>
      </c>
      <c r="X25" s="6" t="s">
        <v>0</v>
      </c>
      <c r="Y25" s="6">
        <f>W24+W25</f>
        <v>7.9945029999999999</v>
      </c>
      <c r="AA25" s="6">
        <f t="shared" si="3"/>
        <v>0.13592073907670038</v>
      </c>
      <c r="AB25" s="6">
        <f>W25/(W24+W25)</f>
        <v>1.8319212588950182E-2</v>
      </c>
      <c r="AC25" s="7">
        <f>T25/Y25</f>
        <v>1.0319235604764925</v>
      </c>
      <c r="AD25" s="5"/>
      <c r="AE25" s="5"/>
      <c r="AF25" s="6" t="s">
        <v>10</v>
      </c>
      <c r="AG25" s="6">
        <v>9.5388000000000001E-2</v>
      </c>
      <c r="AH25" s="6" t="s">
        <v>0</v>
      </c>
      <c r="AI25" s="6">
        <f>AG24+AG25</f>
        <v>8.5324679999999997</v>
      </c>
      <c r="AK25" s="6" t="s">
        <v>10</v>
      </c>
      <c r="AL25" s="6">
        <v>0.150477</v>
      </c>
      <c r="AM25" s="6" t="s">
        <v>0</v>
      </c>
      <c r="AN25" s="6">
        <v>8.0322169999999993</v>
      </c>
      <c r="AP25" s="6">
        <f t="shared" si="1"/>
        <v>0.63390418469267729</v>
      </c>
      <c r="AQ25" s="6">
        <f>AL25/(AL24+AL25)</f>
        <v>1.8734180114904766E-2</v>
      </c>
      <c r="AR25" s="7">
        <f>AI25/AN25</f>
        <v>1.0622805633861736</v>
      </c>
      <c r="AS25" s="5"/>
      <c r="AT25" s="5"/>
      <c r="AU25" s="6" t="s">
        <v>10</v>
      </c>
      <c r="AV25" s="6">
        <v>0.170871</v>
      </c>
      <c r="AW25" s="6" t="s">
        <v>0</v>
      </c>
      <c r="AX25" s="6">
        <f>AV24+AV25</f>
        <v>8.5935609999999993</v>
      </c>
      <c r="AZ25" s="6" t="s">
        <v>10</v>
      </c>
      <c r="BA25" s="6">
        <v>0.14640400000000001</v>
      </c>
      <c r="BB25" s="6" t="s">
        <v>0</v>
      </c>
      <c r="BC25" s="6">
        <v>8.0160739999999997</v>
      </c>
      <c r="BE25" s="6">
        <f t="shared" si="2"/>
        <v>1.1671197508264801</v>
      </c>
      <c r="BF25" s="6">
        <f>BA25/(BA24+BA25)</f>
        <v>1.8263803452912238E-2</v>
      </c>
      <c r="BG25" s="7">
        <f>AX25/BC25</f>
        <v>1.0720411263668475</v>
      </c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</row>
    <row r="26" spans="1:109" s="1" customFormat="1" x14ac:dyDescent="0.3">
      <c r="A26" t="s">
        <v>38</v>
      </c>
      <c r="B26" s="1" t="s">
        <v>2</v>
      </c>
      <c r="C26" s="1">
        <v>19.730699999999999</v>
      </c>
      <c r="D26" s="1" t="s">
        <v>0</v>
      </c>
      <c r="G26" s="1" t="s">
        <v>2</v>
      </c>
      <c r="H26" s="1">
        <v>17.278300000000002</v>
      </c>
      <c r="I26" s="1" t="s">
        <v>0</v>
      </c>
      <c r="L26" s="1">
        <f t="shared" si="0"/>
        <v>1.14193525983459</v>
      </c>
      <c r="M26" s="1">
        <f>H26/(H27+H26)</f>
        <v>0.99810053409409016</v>
      </c>
      <c r="O26"/>
      <c r="P26"/>
      <c r="Q26" s="1" t="s">
        <v>2</v>
      </c>
      <c r="R26" s="1">
        <v>18.548200000000001</v>
      </c>
      <c r="S26" s="1" t="s">
        <v>0</v>
      </c>
      <c r="V26" s="1" t="s">
        <v>2</v>
      </c>
      <c r="W26" s="1">
        <v>17.2441</v>
      </c>
      <c r="X26" s="1" t="s">
        <v>0</v>
      </c>
      <c r="AA26" s="1">
        <f t="shared" si="3"/>
        <v>1.0756258662383078</v>
      </c>
      <c r="AB26" s="1">
        <f>W26/(W27+W26)</f>
        <v>0.9982024471794837</v>
      </c>
      <c r="AD26"/>
      <c r="AE26"/>
      <c r="AF26" s="1" t="s">
        <v>2</v>
      </c>
      <c r="AG26" s="1">
        <v>20.199400000000001</v>
      </c>
      <c r="AH26" s="1" t="s">
        <v>0</v>
      </c>
      <c r="AK26" s="1" t="s">
        <v>2</v>
      </c>
      <c r="AL26" s="1">
        <v>17.287199999999999</v>
      </c>
      <c r="AM26" s="1" t="s">
        <v>0</v>
      </c>
      <c r="AP26" s="1">
        <f t="shared" si="1"/>
        <v>1.1684599009671897</v>
      </c>
      <c r="AQ26" s="1">
        <f>AL26/(AL27+AL26)</f>
        <v>0.98628735826098679</v>
      </c>
      <c r="AS26"/>
      <c r="AT26"/>
      <c r="AU26" s="1" t="s">
        <v>2</v>
      </c>
      <c r="AV26" s="1">
        <v>18.736799999999999</v>
      </c>
      <c r="AW26" s="1" t="s">
        <v>0</v>
      </c>
      <c r="AZ26" s="1" t="s">
        <v>2</v>
      </c>
      <c r="BA26" s="1">
        <v>17.2622</v>
      </c>
      <c r="BB26" s="1" t="s">
        <v>0</v>
      </c>
      <c r="BE26" s="1">
        <f t="shared" si="2"/>
        <v>1.0854236424094263</v>
      </c>
      <c r="BF26" s="1">
        <f>BA26/(BA27+BA26)</f>
        <v>0.97786455707474718</v>
      </c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</row>
    <row r="27" spans="1:109" s="2" customFormat="1" x14ac:dyDescent="0.3">
      <c r="A27" t="str">
        <f>A26</f>
        <v>C7</v>
      </c>
      <c r="B27" s="2" t="s">
        <v>3</v>
      </c>
      <c r="C27" s="2">
        <v>2.5590000000000002E-2</v>
      </c>
      <c r="D27" s="2" t="s">
        <v>0</v>
      </c>
      <c r="E27" s="2">
        <f>C26+C27</f>
        <v>19.75629</v>
      </c>
      <c r="G27" s="2" t="s">
        <v>3</v>
      </c>
      <c r="H27" s="2">
        <v>3.2882000000000002E-2</v>
      </c>
      <c r="I27" s="2" t="s">
        <v>0</v>
      </c>
      <c r="J27" s="2">
        <f>H26+H27</f>
        <v>17.311182000000002</v>
      </c>
      <c r="L27" s="2">
        <f t="shared" si="0"/>
        <v>0.77823733349552948</v>
      </c>
      <c r="M27" s="2">
        <f>H27/(H26+H27)</f>
        <v>1.8994659059098332E-3</v>
      </c>
      <c r="N27" s="4">
        <f>E27/J27</f>
        <v>1.1412444280234588</v>
      </c>
      <c r="O27"/>
      <c r="P27"/>
      <c r="Q27" s="2" t="s">
        <v>3</v>
      </c>
      <c r="R27" s="2">
        <v>2.3649E-2</v>
      </c>
      <c r="S27" s="2" t="s">
        <v>0</v>
      </c>
      <c r="T27" s="2">
        <f>R26+R27</f>
        <v>18.571849</v>
      </c>
      <c r="V27" s="2" t="s">
        <v>3</v>
      </c>
      <c r="W27" s="2">
        <v>3.1053000000000001E-2</v>
      </c>
      <c r="X27" s="2" t="s">
        <v>0</v>
      </c>
      <c r="Y27" s="2">
        <f>W26+W27</f>
        <v>17.275153</v>
      </c>
      <c r="AA27" s="2">
        <f t="shared" si="3"/>
        <v>0.76156893053811225</v>
      </c>
      <c r="AB27" s="2">
        <f>W27/(W26+W27)</f>
        <v>1.7975528205162641E-3</v>
      </c>
      <c r="AC27" s="4">
        <f>T27/Y27</f>
        <v>1.0750613323077371</v>
      </c>
      <c r="AD27"/>
      <c r="AE27"/>
      <c r="AF27" s="2" t="s">
        <v>9</v>
      </c>
      <c r="AG27" s="2">
        <v>0.185556</v>
      </c>
      <c r="AH27" s="2" t="s">
        <v>0</v>
      </c>
      <c r="AI27" s="2">
        <f>AG26+AG27</f>
        <v>20.384955999999999</v>
      </c>
      <c r="AK27" s="2" t="s">
        <v>9</v>
      </c>
      <c r="AL27" s="2">
        <v>0.24034900000000001</v>
      </c>
      <c r="AM27" s="2" t="s">
        <v>0</v>
      </c>
      <c r="AN27" s="2">
        <v>17.527548999999997</v>
      </c>
      <c r="AP27" s="2">
        <f t="shared" si="1"/>
        <v>0.77202734357122349</v>
      </c>
      <c r="AQ27" s="2">
        <f>AL27/(AL26+AL27)</f>
        <v>1.3712641739013256E-2</v>
      </c>
      <c r="AR27" s="4">
        <f>AI27/AN27</f>
        <v>1.163023763333938</v>
      </c>
      <c r="AS27"/>
      <c r="AT27"/>
      <c r="AU27" s="2" t="s">
        <v>9</v>
      </c>
      <c r="AV27" s="2">
        <v>0.26703500000000002</v>
      </c>
      <c r="AW27" s="2" t="s">
        <v>0</v>
      </c>
      <c r="AX27" s="2">
        <f>AV26+AV27</f>
        <v>19.003834999999999</v>
      </c>
      <c r="AZ27" s="2" t="s">
        <v>9</v>
      </c>
      <c r="BA27" s="2">
        <v>0.39075599999999999</v>
      </c>
      <c r="BB27" s="2" t="s">
        <v>0</v>
      </c>
      <c r="BC27" s="2">
        <v>17.652956</v>
      </c>
      <c r="BE27" s="2">
        <f t="shared" si="2"/>
        <v>0.68338042154183176</v>
      </c>
      <c r="BF27" s="2">
        <f>BA27/(BA26+BA27)</f>
        <v>2.2135442925252859E-2</v>
      </c>
      <c r="BG27" s="4">
        <f>AX27/BC27</f>
        <v>1.0765242376404269</v>
      </c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</row>
    <row r="28" spans="1:109" s="3" customFormat="1" x14ac:dyDescent="0.3">
      <c r="A28" t="str">
        <f>A26</f>
        <v>C7</v>
      </c>
      <c r="B28" s="3" t="s">
        <v>4</v>
      </c>
      <c r="C28" s="3">
        <v>18.258099999999999</v>
      </c>
      <c r="D28" s="3" t="s">
        <v>0</v>
      </c>
      <c r="G28" s="3" t="s">
        <v>4</v>
      </c>
      <c r="H28" s="3">
        <v>17.395399999999999</v>
      </c>
      <c r="I28" s="3" t="s">
        <v>0</v>
      </c>
      <c r="L28" s="3">
        <f t="shared" si="0"/>
        <v>1.0495935707140969</v>
      </c>
      <c r="M28" s="3">
        <f>H28/(H29+H28)</f>
        <v>0.9899472161696804</v>
      </c>
      <c r="O28"/>
      <c r="P28"/>
      <c r="Q28" s="3" t="s">
        <v>4</v>
      </c>
      <c r="R28" s="3">
        <v>18.206700000000001</v>
      </c>
      <c r="S28" s="3" t="s">
        <v>0</v>
      </c>
      <c r="V28" s="3" t="s">
        <v>4</v>
      </c>
      <c r="W28" s="3">
        <v>17.362100000000002</v>
      </c>
      <c r="X28" s="3" t="s">
        <v>0</v>
      </c>
      <c r="AA28" s="3">
        <f t="shared" si="3"/>
        <v>1.0486461891130681</v>
      </c>
      <c r="AB28" s="3">
        <f>W28/(W29+W28)</f>
        <v>0.99014762592914907</v>
      </c>
      <c r="AD28"/>
      <c r="AE28"/>
      <c r="AF28" s="3" t="s">
        <v>4</v>
      </c>
      <c r="AG28" s="3">
        <v>18.342700000000001</v>
      </c>
      <c r="AH28" s="3" t="s">
        <v>0</v>
      </c>
      <c r="AK28" s="3" t="s">
        <v>4</v>
      </c>
      <c r="AL28" s="3">
        <v>17.4178</v>
      </c>
      <c r="AM28" s="3" t="s">
        <v>0</v>
      </c>
      <c r="AP28" s="3">
        <f t="shared" si="1"/>
        <v>1.0531008508537245</v>
      </c>
      <c r="AQ28" s="3">
        <f>AL28/(AL29+AL28)</f>
        <v>0.98685470417475263</v>
      </c>
      <c r="AS28"/>
      <c r="AT28"/>
      <c r="AU28" s="3" t="s">
        <v>4</v>
      </c>
      <c r="AV28" s="3">
        <v>18.498200000000001</v>
      </c>
      <c r="AW28" s="3" t="s">
        <v>0</v>
      </c>
      <c r="AZ28" s="3" t="s">
        <v>4</v>
      </c>
      <c r="BA28" s="3">
        <v>17.398499999999999</v>
      </c>
      <c r="BB28" s="3" t="s">
        <v>0</v>
      </c>
      <c r="BE28" s="3">
        <f t="shared" si="2"/>
        <v>1.0632065982699659</v>
      </c>
      <c r="BF28" s="3">
        <f>BA28/(BA29+BA28)</f>
        <v>0.98788543629122638</v>
      </c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</row>
    <row r="29" spans="1:109" s="6" customFormat="1" ht="16.2" thickBot="1" x14ac:dyDescent="0.35">
      <c r="A29" s="5" t="str">
        <f>A26</f>
        <v>C7</v>
      </c>
      <c r="B29" s="6" t="s">
        <v>5</v>
      </c>
      <c r="C29" s="6">
        <v>3.4914000000000001E-2</v>
      </c>
      <c r="D29" s="6" t="s">
        <v>0</v>
      </c>
      <c r="E29" s="6">
        <f>C28+C29</f>
        <v>18.293013999999999</v>
      </c>
      <c r="G29" s="6" t="s">
        <v>5</v>
      </c>
      <c r="H29" s="6">
        <v>0.176648</v>
      </c>
      <c r="I29" s="6" t="s">
        <v>0</v>
      </c>
      <c r="J29" s="6">
        <f>H28+H29</f>
        <v>17.572047999999999</v>
      </c>
      <c r="L29" s="6">
        <f t="shared" si="0"/>
        <v>0.19764729858249175</v>
      </c>
      <c r="M29" s="6">
        <f>H29/(H28+H29)</f>
        <v>1.0052783830319609E-2</v>
      </c>
      <c r="N29" s="7">
        <f>E29/J29</f>
        <v>1.0410291390053112</v>
      </c>
      <c r="O29" s="5"/>
      <c r="P29" s="5"/>
      <c r="Q29" s="6" t="s">
        <v>5</v>
      </c>
      <c r="R29" s="6">
        <v>2.971E-2</v>
      </c>
      <c r="S29" s="6" t="s">
        <v>0</v>
      </c>
      <c r="T29" s="6">
        <f>R28+R29</f>
        <v>18.236410000000003</v>
      </c>
      <c r="V29" s="6" t="s">
        <v>5</v>
      </c>
      <c r="W29" s="6">
        <v>0.17276</v>
      </c>
      <c r="X29" s="6" t="s">
        <v>0</v>
      </c>
      <c r="Y29" s="6">
        <f>W28+W29</f>
        <v>17.534860000000002</v>
      </c>
      <c r="AA29" s="6">
        <f t="shared" si="3"/>
        <v>0.17197267886084741</v>
      </c>
      <c r="AB29" s="6">
        <f>W29/(W28+W29)</f>
        <v>9.8523740708508639E-3</v>
      </c>
      <c r="AC29" s="7">
        <f>T29/Y29</f>
        <v>1.0400088737520574</v>
      </c>
      <c r="AD29" s="5"/>
      <c r="AE29" s="5"/>
      <c r="AF29" s="6" t="s">
        <v>10</v>
      </c>
      <c r="AG29" s="6">
        <v>0.14516799999999999</v>
      </c>
      <c r="AH29" s="6" t="s">
        <v>0</v>
      </c>
      <c r="AI29" s="6">
        <f>AG28+AG29</f>
        <v>18.487868000000002</v>
      </c>
      <c r="AK29" s="6" t="s">
        <v>10</v>
      </c>
      <c r="AL29" s="6">
        <v>0.232012</v>
      </c>
      <c r="AM29" s="6" t="s">
        <v>0</v>
      </c>
      <c r="AN29" s="6">
        <v>17.649812000000001</v>
      </c>
      <c r="AP29" s="6">
        <f t="shared" si="1"/>
        <v>0.62569177456338465</v>
      </c>
      <c r="AQ29" s="6">
        <f>AL29/(AL28+AL29)</f>
        <v>1.3145295825247316E-2</v>
      </c>
      <c r="AR29" s="7">
        <f>AI29/AN29</f>
        <v>1.0474824321074923</v>
      </c>
      <c r="AS29" s="5"/>
      <c r="AT29" s="5"/>
      <c r="AU29" s="6" t="s">
        <v>10</v>
      </c>
      <c r="AV29" s="6">
        <v>0.14856900000000001</v>
      </c>
      <c r="AW29" s="6" t="s">
        <v>0</v>
      </c>
      <c r="AX29" s="6">
        <f>AV28+AV29</f>
        <v>18.646768999999999</v>
      </c>
      <c r="AZ29" s="6" t="s">
        <v>10</v>
      </c>
      <c r="BA29" s="6">
        <v>0.21335999999999999</v>
      </c>
      <c r="BB29" s="6" t="s">
        <v>0</v>
      </c>
      <c r="BC29" s="6">
        <v>17.61186</v>
      </c>
      <c r="BE29" s="6">
        <f t="shared" si="2"/>
        <v>0.69633014623172107</v>
      </c>
      <c r="BF29" s="6">
        <f>BA29/(BA28+BA29)</f>
        <v>1.2114563708773519E-2</v>
      </c>
      <c r="BG29" s="7">
        <f>AX29/BC29</f>
        <v>1.0587620501184996</v>
      </c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</row>
    <row r="30" spans="1:109" s="1" customFormat="1" x14ac:dyDescent="0.3">
      <c r="A30" t="s">
        <v>39</v>
      </c>
      <c r="B30" s="1" t="s">
        <v>2</v>
      </c>
      <c r="C30" s="1">
        <v>16.6614</v>
      </c>
      <c r="D30" s="1" t="s">
        <v>0</v>
      </c>
      <c r="G30" s="1" t="s">
        <v>2</v>
      </c>
      <c r="H30" s="1">
        <v>12.405099999999999</v>
      </c>
      <c r="I30" s="1" t="s">
        <v>0</v>
      </c>
      <c r="L30" s="1">
        <f t="shared" si="0"/>
        <v>1.3431088826369801</v>
      </c>
      <c r="M30" s="1">
        <f>H30/(H31+H30)</f>
        <v>0.99822108056943126</v>
      </c>
      <c r="O30"/>
      <c r="P30"/>
      <c r="Q30" s="1" t="s">
        <v>2</v>
      </c>
      <c r="R30" s="1">
        <v>16.391200000000001</v>
      </c>
      <c r="S30" s="1" t="s">
        <v>0</v>
      </c>
      <c r="V30" s="1" t="s">
        <v>2</v>
      </c>
      <c r="W30" s="1">
        <v>12.3849</v>
      </c>
      <c r="X30" s="1" t="s">
        <v>0</v>
      </c>
      <c r="AA30" s="1">
        <f t="shared" si="3"/>
        <v>1.3234826280389831</v>
      </c>
      <c r="AB30" s="1">
        <f>W30/(W31+W30)</f>
        <v>0.9985756173359609</v>
      </c>
      <c r="AD30"/>
      <c r="AE30"/>
      <c r="AF30" s="1" t="s">
        <v>2</v>
      </c>
      <c r="AG30" s="1">
        <v>16.7332</v>
      </c>
      <c r="AH30" s="1" t="s">
        <v>0</v>
      </c>
      <c r="AK30" s="1" t="s">
        <v>2</v>
      </c>
      <c r="AL30" s="1">
        <v>12.377700000000001</v>
      </c>
      <c r="AM30" s="1" t="s">
        <v>0</v>
      </c>
      <c r="AP30" s="1">
        <f t="shared" si="1"/>
        <v>1.3518828215258085</v>
      </c>
      <c r="AQ30" s="1">
        <f>AL30/(AL31+AL30)</f>
        <v>0.99223277264436605</v>
      </c>
      <c r="AS30"/>
      <c r="AT30"/>
      <c r="AU30" s="1" t="s">
        <v>2</v>
      </c>
      <c r="AV30" s="1">
        <v>16.409800000000001</v>
      </c>
      <c r="AW30" s="1" t="s">
        <v>0</v>
      </c>
      <c r="AZ30" s="1" t="s">
        <v>2</v>
      </c>
      <c r="BA30" s="1">
        <v>12.3665</v>
      </c>
      <c r="BB30" s="1" t="s">
        <v>0</v>
      </c>
      <c r="BE30" s="1">
        <f t="shared" si="2"/>
        <v>1.3269558888933812</v>
      </c>
      <c r="BF30" s="1">
        <f>BA30/(BA31+BA30)</f>
        <v>0.9905937450611495</v>
      </c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</row>
    <row r="31" spans="1:109" s="2" customFormat="1" x14ac:dyDescent="0.3">
      <c r="A31" t="str">
        <f>A30</f>
        <v>C8</v>
      </c>
      <c r="B31" s="2" t="s">
        <v>3</v>
      </c>
      <c r="C31" s="2">
        <v>1.9518000000000001E-2</v>
      </c>
      <c r="D31" s="2" t="s">
        <v>0</v>
      </c>
      <c r="E31" s="2">
        <f>C30+C31</f>
        <v>16.680918000000002</v>
      </c>
      <c r="G31" s="2" t="s">
        <v>3</v>
      </c>
      <c r="H31" s="2">
        <v>2.2107000000000002E-2</v>
      </c>
      <c r="I31" s="2" t="s">
        <v>0</v>
      </c>
      <c r="J31" s="2">
        <f>H30+H31</f>
        <v>12.427206999999999</v>
      </c>
      <c r="L31" s="2">
        <f t="shared" si="0"/>
        <v>0.88288777310354183</v>
      </c>
      <c r="M31" s="2">
        <f>H31/(H30+H31)</f>
        <v>1.7789194305687516E-3</v>
      </c>
      <c r="N31" s="4">
        <f>E31/J31</f>
        <v>1.3422901863628733</v>
      </c>
      <c r="O31"/>
      <c r="P31"/>
      <c r="Q31" s="2" t="s">
        <v>3</v>
      </c>
      <c r="R31" s="2">
        <v>1.6202000000000001E-2</v>
      </c>
      <c r="S31" s="2" t="s">
        <v>0</v>
      </c>
      <c r="T31" s="2">
        <f>R30+R31</f>
        <v>16.407402000000001</v>
      </c>
      <c r="V31" s="2" t="s">
        <v>3</v>
      </c>
      <c r="W31" s="2">
        <v>1.7666000000000001E-2</v>
      </c>
      <c r="X31" s="2" t="s">
        <v>0</v>
      </c>
      <c r="Y31" s="2">
        <f>W30+W31</f>
        <v>12.402566</v>
      </c>
      <c r="AA31" s="2">
        <f t="shared" si="3"/>
        <v>0.9171289482621986</v>
      </c>
      <c r="AB31" s="2">
        <f>W31/(W30+W31)</f>
        <v>1.4243826640390385E-3</v>
      </c>
      <c r="AC31" s="4">
        <f>T31/Y31</f>
        <v>1.3229038249020406</v>
      </c>
      <c r="AD31"/>
      <c r="AE31"/>
      <c r="AF31" s="2" t="s">
        <v>9</v>
      </c>
      <c r="AG31" s="2">
        <v>8.6801000000000003E-2</v>
      </c>
      <c r="AH31" s="2" t="s">
        <v>0</v>
      </c>
      <c r="AI31" s="2">
        <f>AG30+AG31</f>
        <v>16.820001000000001</v>
      </c>
      <c r="AK31" s="2" t="s">
        <v>9</v>
      </c>
      <c r="AL31" s="2">
        <v>9.6893000000000007E-2</v>
      </c>
      <c r="AM31" s="2" t="s">
        <v>0</v>
      </c>
      <c r="AN31" s="2">
        <v>12.474593</v>
      </c>
      <c r="AP31" s="2">
        <f t="shared" si="1"/>
        <v>0.89584386901014523</v>
      </c>
      <c r="AQ31" s="2">
        <f>AL31/(AL30+AL31)</f>
        <v>7.7672273556339674E-3</v>
      </c>
      <c r="AR31" s="4">
        <f>AI31/AN31</f>
        <v>1.3483406632985941</v>
      </c>
      <c r="AS31"/>
      <c r="AT31"/>
      <c r="AU31" s="2" t="s">
        <v>9</v>
      </c>
      <c r="AV31" s="2">
        <v>8.4697999999999996E-2</v>
      </c>
      <c r="AW31" s="2" t="s">
        <v>0</v>
      </c>
      <c r="AX31" s="2">
        <f>AV30+AV31</f>
        <v>16.494498</v>
      </c>
      <c r="AZ31" s="2" t="s">
        <v>9</v>
      </c>
      <c r="BA31" s="2">
        <v>0.117427</v>
      </c>
      <c r="BB31" s="2" t="s">
        <v>0</v>
      </c>
      <c r="BC31" s="2">
        <v>12.483927</v>
      </c>
      <c r="BE31" s="2">
        <f t="shared" si="2"/>
        <v>0.72128215827705722</v>
      </c>
      <c r="BF31" s="2">
        <f>BA31/(BA30+BA31)</f>
        <v>9.406254938850573E-3</v>
      </c>
      <c r="BG31" s="4">
        <f>AX31/BC31</f>
        <v>1.3212587673734395</v>
      </c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</row>
    <row r="32" spans="1:109" s="3" customFormat="1" x14ac:dyDescent="0.3">
      <c r="A32" t="str">
        <f>A30</f>
        <v>C8</v>
      </c>
      <c r="B32" s="3" t="s">
        <v>4</v>
      </c>
      <c r="C32" s="3">
        <v>16.123899999999999</v>
      </c>
      <c r="D32" s="3" t="s">
        <v>0</v>
      </c>
      <c r="G32" s="3" t="s">
        <v>4</v>
      </c>
      <c r="H32" s="3">
        <v>12.875500000000001</v>
      </c>
      <c r="I32" s="3" t="s">
        <v>0</v>
      </c>
      <c r="L32" s="3">
        <f>C32/H32</f>
        <v>1.2522931148304919</v>
      </c>
      <c r="M32" s="3">
        <f>H32/(H33+H32)</f>
        <v>0.9950282206093215</v>
      </c>
      <c r="O32"/>
      <c r="P32"/>
      <c r="Q32" s="3" t="s">
        <v>4</v>
      </c>
      <c r="R32" s="3">
        <v>16.0366</v>
      </c>
      <c r="S32" s="3" t="s">
        <v>0</v>
      </c>
      <c r="V32" s="3" t="s">
        <v>4</v>
      </c>
      <c r="W32" s="3">
        <v>12.774800000000001</v>
      </c>
      <c r="X32" s="3" t="s">
        <v>0</v>
      </c>
      <c r="AA32" s="3">
        <f t="shared" si="3"/>
        <v>1.2553308075273193</v>
      </c>
      <c r="AB32" s="3">
        <f>W32/(W33+W32)</f>
        <v>0.99500232300656644</v>
      </c>
      <c r="AD32"/>
      <c r="AE32"/>
      <c r="AF32" s="3" t="s">
        <v>4</v>
      </c>
      <c r="AG32" s="3">
        <v>15.5634</v>
      </c>
      <c r="AH32" s="3" t="s">
        <v>0</v>
      </c>
      <c r="AK32" s="3" t="s">
        <v>4</v>
      </c>
      <c r="AL32" s="3">
        <v>12.812200000000001</v>
      </c>
      <c r="AM32" s="3" t="s">
        <v>0</v>
      </c>
      <c r="AP32" s="3">
        <f t="shared" si="1"/>
        <v>1.2147328327687672</v>
      </c>
      <c r="AQ32" s="3">
        <f>AL32/(AL33+AL32)</f>
        <v>0.9943776474348297</v>
      </c>
      <c r="AS32"/>
      <c r="AT32"/>
      <c r="AU32" s="3" t="s">
        <v>4</v>
      </c>
      <c r="AV32" s="3">
        <v>16.0473</v>
      </c>
      <c r="AW32" s="3" t="s">
        <v>0</v>
      </c>
      <c r="AZ32" s="3" t="s">
        <v>4</v>
      </c>
      <c r="BA32" s="3">
        <v>12.844900000000001</v>
      </c>
      <c r="BB32" s="3" t="s">
        <v>0</v>
      </c>
      <c r="BE32" s="3">
        <f t="shared" si="2"/>
        <v>1.2493129568933974</v>
      </c>
      <c r="BF32" s="3">
        <f>BA32/(BA33+BA32)</f>
        <v>0.99447379500503175</v>
      </c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</row>
    <row r="33" spans="1:109" s="6" customFormat="1" ht="16.2" thickBot="1" x14ac:dyDescent="0.35">
      <c r="A33" s="5" t="str">
        <f>A30</f>
        <v>C8</v>
      </c>
      <c r="B33" s="6" t="s">
        <v>5</v>
      </c>
      <c r="C33" s="6">
        <v>1.3962E-2</v>
      </c>
      <c r="D33" s="6" t="s">
        <v>0</v>
      </c>
      <c r="E33" s="6">
        <f>C32+C33</f>
        <v>16.137861999999998</v>
      </c>
      <c r="G33" s="6" t="s">
        <v>5</v>
      </c>
      <c r="H33" s="6">
        <v>6.4334000000000002E-2</v>
      </c>
      <c r="I33" s="6" t="s">
        <v>0</v>
      </c>
      <c r="J33" s="6">
        <f>H32+H33</f>
        <v>12.939834000000001</v>
      </c>
      <c r="L33" s="6">
        <f t="shared" si="0"/>
        <v>0.21702365778592969</v>
      </c>
      <c r="M33" s="6">
        <f>H33/(H32+H33)</f>
        <v>4.9717793906784271E-3</v>
      </c>
      <c r="N33" s="7">
        <f>E33/J33</f>
        <v>1.2471459834801588</v>
      </c>
      <c r="O33" s="5"/>
      <c r="P33" s="5"/>
      <c r="Q33" s="6" t="s">
        <v>5</v>
      </c>
      <c r="R33" s="6">
        <v>1.1535999999999999E-2</v>
      </c>
      <c r="S33" s="6" t="s">
        <v>0</v>
      </c>
      <c r="T33" s="6">
        <f>R32+R33</f>
        <v>16.048136</v>
      </c>
      <c r="V33" s="6" t="s">
        <v>5</v>
      </c>
      <c r="W33" s="6">
        <v>6.4165E-2</v>
      </c>
      <c r="X33" s="6" t="s">
        <v>0</v>
      </c>
      <c r="Y33" s="6">
        <f>W32+W33</f>
        <v>12.838965</v>
      </c>
      <c r="AA33" s="6">
        <f t="shared" si="3"/>
        <v>0.17978648796072624</v>
      </c>
      <c r="AB33" s="6">
        <f>W33/(W32+W33)</f>
        <v>4.9976769934336604E-3</v>
      </c>
      <c r="AC33" s="7">
        <f>T33/Y33</f>
        <v>1.2499555844260031</v>
      </c>
      <c r="AD33" s="5"/>
      <c r="AE33" s="5"/>
      <c r="AF33" s="6" t="s">
        <v>10</v>
      </c>
      <c r="AG33" s="6">
        <v>4.3208000000000003E-2</v>
      </c>
      <c r="AH33" s="6" t="s">
        <v>0</v>
      </c>
      <c r="AI33" s="6">
        <f>AG32+AG33</f>
        <v>15.606608</v>
      </c>
      <c r="AK33" s="6" t="s">
        <v>10</v>
      </c>
      <c r="AL33" s="6">
        <v>7.2442000000000006E-2</v>
      </c>
      <c r="AM33" s="6" t="s">
        <v>0</v>
      </c>
      <c r="AN33" s="6">
        <v>12.884642000000001</v>
      </c>
      <c r="AP33" s="6">
        <f t="shared" si="1"/>
        <v>0.59644957345186489</v>
      </c>
      <c r="AQ33" s="6">
        <f>AL33/(AL32+AL33)</f>
        <v>5.6223525651702237E-3</v>
      </c>
      <c r="AR33" s="7">
        <f>AI33/AN33</f>
        <v>1.2112566262997448</v>
      </c>
      <c r="AS33" s="5"/>
      <c r="AT33" s="5"/>
      <c r="AU33" s="6" t="s">
        <v>10</v>
      </c>
      <c r="AV33" s="6">
        <v>4.3103000000000002E-2</v>
      </c>
      <c r="AW33" s="6" t="s">
        <v>0</v>
      </c>
      <c r="AX33" s="6">
        <f>AV32+AV33</f>
        <v>16.090402999999998</v>
      </c>
      <c r="AZ33" s="6" t="s">
        <v>10</v>
      </c>
      <c r="BA33" s="6">
        <v>7.1377999999999997E-2</v>
      </c>
      <c r="BB33" s="6" t="s">
        <v>0</v>
      </c>
      <c r="BC33" s="6">
        <v>12.916278</v>
      </c>
      <c r="BE33" s="6">
        <f t="shared" si="2"/>
        <v>0.60386953963406098</v>
      </c>
      <c r="BF33" s="6">
        <f>BA33/(BA32+BA33)</f>
        <v>5.5262049949683645E-3</v>
      </c>
      <c r="BG33" s="7">
        <f>AX33/BC33</f>
        <v>1.2457461042569693</v>
      </c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阳 德</dc:creator>
  <cp:lastModifiedBy>Richard Tse</cp:lastModifiedBy>
  <dcterms:created xsi:type="dcterms:W3CDTF">2024-03-14T08:11:36Z</dcterms:created>
  <dcterms:modified xsi:type="dcterms:W3CDTF">2024-04-04T13:58:43Z</dcterms:modified>
</cp:coreProperties>
</file>