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"/>
    </mc:Choice>
  </mc:AlternateContent>
  <bookViews>
    <workbookView xWindow="0" yWindow="0" windowWidth="28800" windowHeight="140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89" i="1"/>
  <c r="B90" i="1"/>
  <c r="B89" i="1"/>
  <c r="G20" i="2" l="1"/>
  <c r="F20" i="2"/>
  <c r="I17" i="2" l="1"/>
  <c r="H17" i="2"/>
  <c r="C8" i="2"/>
  <c r="B8" i="2"/>
  <c r="I5" i="2"/>
  <c r="H5" i="2"/>
  <c r="C85" i="1" l="1"/>
  <c r="C84" i="1"/>
  <c r="B85" i="1"/>
  <c r="B84" i="1"/>
  <c r="C80" i="1"/>
  <c r="C79" i="1"/>
  <c r="B79" i="1"/>
  <c r="B80" i="1"/>
  <c r="I54" i="1" l="1"/>
  <c r="I55" i="1"/>
  <c r="I56" i="1"/>
  <c r="I53" i="1"/>
  <c r="H54" i="1"/>
  <c r="H55" i="1"/>
  <c r="H56" i="1"/>
  <c r="H53" i="1"/>
  <c r="I46" i="1"/>
  <c r="I47" i="1"/>
  <c r="I48" i="1"/>
  <c r="I45" i="1"/>
  <c r="H46" i="1"/>
  <c r="H47" i="1"/>
  <c r="H48" i="1"/>
  <c r="H45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  <c r="I13" i="1"/>
  <c r="I14" i="1"/>
  <c r="I15" i="1"/>
  <c r="I12" i="1"/>
  <c r="H13" i="1"/>
  <c r="H14" i="1"/>
  <c r="H15" i="1"/>
  <c r="H12" i="1"/>
  <c r="M11" i="1" l="1"/>
  <c r="M13" i="1"/>
  <c r="M12" i="1"/>
  <c r="N11" i="1"/>
  <c r="N14" i="1"/>
  <c r="N13" i="1"/>
  <c r="M14" i="1"/>
  <c r="N12" i="1"/>
</calcChain>
</file>

<file path=xl/sharedStrings.xml><?xml version="1.0" encoding="utf-8"?>
<sst xmlns="http://schemas.openxmlformats.org/spreadsheetml/2006/main" count="157" uniqueCount="57">
  <si>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</si>
  <si>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</si>
  <si>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</si>
  <si>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</si>
  <si>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</si>
  <si>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</si>
  <si>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</si>
  <si>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</si>
  <si>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</si>
  <si>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</si>
  <si>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</si>
  <si>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</si>
  <si>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</si>
  <si>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</si>
  <si>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</si>
  <si>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</si>
  <si>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</si>
  <si>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</si>
  <si>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</si>
  <si>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</si>
  <si>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</si>
  <si>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</si>
  <si>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</si>
  <si>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</si>
  <si>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</si>
  <si>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</si>
  <si>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</si>
  <si>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</si>
  <si>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</si>
  <si>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</si>
  <si>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Inflammatory immune cells (as % of all live cells)</t>
    <phoneticPr fontId="1" type="noConversion"/>
  </si>
  <si>
    <t>Days post-infection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</si>
  <si>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</si>
  <si>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</si>
  <si>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</si>
  <si>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</si>
  <si>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</si>
  <si>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</si>
  <si>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</si>
  <si>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</si>
  <si>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</si>
  <si>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</si>
  <si>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</si>
  <si>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</si>
  <si>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Lung CD8 Tcell (as % of all live cells)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</si>
  <si>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</si>
  <si>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</si>
  <si>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</si>
  <si>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</si>
  <si>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</si>
  <si>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</si>
  <si>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</si>
  <si>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</si>
  <si>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</si>
  <si>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</si>
  <si>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</si>
  <si>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Lung CD8 Tcell (as % of all live cells) without T_E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</si>
</sst>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73" workbookViewId="0">
      <selection activeCell="C85" sqref="C85"/>
    </sheetView>
  </sheetViews>
  <sheetFormatPr defaultRowHeight="14.25" x14ac:dyDescent="0.2"/>
  <cols>
    <col min="1" max="16384" width="9" style="31"/>
  </cols>
  <sheetData>
    <row r="1" spans="1:14" ht="16.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14" ht="15" thickBot="1" x14ac:dyDescent="0.25">
      <c r="A2" s="1"/>
      <c r="B2" s="40" t="s">
        <v>1</v>
      </c>
      <c r="C2" s="41"/>
      <c r="D2" s="42"/>
      <c r="E2" s="40" t="s">
        <v>2</v>
      </c>
      <c r="F2" s="41"/>
      <c r="G2" s="42"/>
    </row>
    <row r="3" spans="1:14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</row>
    <row r="4" spans="1:14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</row>
    <row r="5" spans="1:14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</row>
    <row r="6" spans="1:14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14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9" spans="1:14" ht="16.5" thickBot="1" x14ac:dyDescent="0.3">
      <c r="A9" s="30" t="s">
        <v>12</v>
      </c>
      <c r="B9" s="30"/>
      <c r="C9" s="30"/>
      <c r="D9" s="30"/>
      <c r="E9" s="30"/>
      <c r="F9" s="30"/>
      <c r="G9" s="30"/>
      <c r="H9" s="30" t="s">
        <v>11</v>
      </c>
      <c r="I9" s="30"/>
      <c r="L9" s="31" t="s">
        <v>30</v>
      </c>
    </row>
    <row r="10" spans="1:14" ht="26.25" thickBot="1" x14ac:dyDescent="0.25">
      <c r="A10" s="14"/>
      <c r="B10" s="40" t="s">
        <v>1</v>
      </c>
      <c r="C10" s="41"/>
      <c r="D10" s="42"/>
      <c r="E10" s="40" t="s">
        <v>2</v>
      </c>
      <c r="F10" s="41"/>
      <c r="G10" s="41"/>
      <c r="H10" s="32" t="s">
        <v>8</v>
      </c>
      <c r="I10" s="32" t="s">
        <v>9</v>
      </c>
      <c r="L10" s="2" t="s">
        <v>31</v>
      </c>
      <c r="M10" s="32" t="s">
        <v>8</v>
      </c>
      <c r="N10" s="32" t="s">
        <v>9</v>
      </c>
    </row>
    <row r="11" spans="1:14" ht="25.5" x14ac:dyDescent="0.2">
      <c r="A11" s="2" t="s">
        <v>3</v>
      </c>
      <c r="B11" s="15" t="s">
        <v>4</v>
      </c>
      <c r="C11" s="16" t="s">
        <v>5</v>
      </c>
      <c r="D11" s="17" t="s">
        <v>6</v>
      </c>
      <c r="E11" s="15" t="s">
        <v>4</v>
      </c>
      <c r="F11" s="16" t="s">
        <v>5</v>
      </c>
      <c r="G11" s="17" t="s">
        <v>6</v>
      </c>
      <c r="H11" s="20" t="s">
        <v>7</v>
      </c>
      <c r="I11" s="20" t="s">
        <v>10</v>
      </c>
      <c r="L11" s="18">
        <v>1</v>
      </c>
      <c r="M11" s="31">
        <f>H12+H20+H28+H36+H45</f>
        <v>13.02786</v>
      </c>
      <c r="N11" s="31">
        <f>I12+I20+I28+I36+I45</f>
        <v>19.958400000000001</v>
      </c>
    </row>
    <row r="12" spans="1:14" x14ac:dyDescent="0.2">
      <c r="A12" s="18">
        <v>1</v>
      </c>
      <c r="B12" s="7">
        <v>3.17</v>
      </c>
      <c r="C12" s="8">
        <v>0.7</v>
      </c>
      <c r="D12" s="9">
        <v>6</v>
      </c>
      <c r="E12" s="7">
        <v>4.3</v>
      </c>
      <c r="F12" s="8">
        <v>0.37</v>
      </c>
      <c r="G12" s="9">
        <v>5</v>
      </c>
      <c r="H12" s="33">
        <f>B12*B4*0.01</f>
        <v>1.4613700000000001</v>
      </c>
      <c r="I12" s="33">
        <f>E12*E4*0.01</f>
        <v>2.7864</v>
      </c>
      <c r="L12" s="18">
        <v>2</v>
      </c>
      <c r="M12" s="31">
        <f t="shared" ref="M12:M14" si="0">H13+H21+H29+H37+H46</f>
        <v>17.766539999999999</v>
      </c>
      <c r="N12" s="31">
        <f t="shared" ref="N12:N14" si="1">I13+I21+I29+I37+I46</f>
        <v>28.712300000000003</v>
      </c>
    </row>
    <row r="13" spans="1:14" x14ac:dyDescent="0.2">
      <c r="A13" s="18">
        <v>2</v>
      </c>
      <c r="B13" s="7">
        <v>9.5399999999999991</v>
      </c>
      <c r="C13" s="8">
        <v>1.6</v>
      </c>
      <c r="D13" s="9">
        <v>5</v>
      </c>
      <c r="E13" s="7">
        <v>19.940000000000001</v>
      </c>
      <c r="F13" s="8">
        <v>1.8</v>
      </c>
      <c r="G13" s="9">
        <v>5</v>
      </c>
      <c r="H13" s="33">
        <f t="shared" ref="H13:H15" si="2">B13*B5*0.01</f>
        <v>5.6667599999999991</v>
      </c>
      <c r="I13" s="33">
        <f t="shared" ref="I13:I15" si="3">E13*E5*0.01</f>
        <v>14.855300000000002</v>
      </c>
      <c r="L13" s="18">
        <v>4</v>
      </c>
      <c r="M13" s="31">
        <f t="shared" si="0"/>
        <v>23.985200000000003</v>
      </c>
      <c r="N13" s="31">
        <f t="shared" si="1"/>
        <v>36.297600000000003</v>
      </c>
    </row>
    <row r="14" spans="1:14" ht="15" thickBot="1" x14ac:dyDescent="0.25">
      <c r="A14" s="18">
        <v>4</v>
      </c>
      <c r="B14" s="7">
        <v>15.4</v>
      </c>
      <c r="C14" s="8">
        <v>2.7</v>
      </c>
      <c r="D14" s="9">
        <v>6</v>
      </c>
      <c r="E14" s="7">
        <v>21.4</v>
      </c>
      <c r="F14" s="8">
        <v>1.9</v>
      </c>
      <c r="G14" s="9">
        <v>5</v>
      </c>
      <c r="H14" s="33">
        <f t="shared" si="2"/>
        <v>9.3940000000000001</v>
      </c>
      <c r="I14" s="33">
        <f t="shared" si="3"/>
        <v>16.263999999999999</v>
      </c>
      <c r="L14" s="19">
        <v>6</v>
      </c>
      <c r="M14" s="31">
        <f t="shared" si="0"/>
        <v>40.158839999999998</v>
      </c>
      <c r="N14" s="31">
        <f t="shared" si="1"/>
        <v>33.307200000000002</v>
      </c>
    </row>
    <row r="15" spans="1:14" ht="15" thickBot="1" x14ac:dyDescent="0.25">
      <c r="A15" s="19">
        <v>6</v>
      </c>
      <c r="B15" s="11">
        <v>26.4</v>
      </c>
      <c r="C15" s="12">
        <v>2.2000000000000002</v>
      </c>
      <c r="D15" s="13">
        <v>5</v>
      </c>
      <c r="E15" s="11">
        <v>28.5</v>
      </c>
      <c r="F15" s="12">
        <v>4.5</v>
      </c>
      <c r="G15" s="13">
        <v>6</v>
      </c>
      <c r="H15" s="34">
        <f t="shared" si="2"/>
        <v>20.011199999999999</v>
      </c>
      <c r="I15" s="34">
        <f t="shared" si="3"/>
        <v>18.468</v>
      </c>
    </row>
    <row r="17" spans="1:9" ht="16.5" thickBot="1" x14ac:dyDescent="0.3">
      <c r="A17" s="30" t="s">
        <v>13</v>
      </c>
      <c r="B17" s="30"/>
      <c r="C17" s="30"/>
      <c r="D17" s="30"/>
      <c r="E17" s="30"/>
      <c r="F17" s="30"/>
      <c r="G17" s="30"/>
      <c r="H17" s="30" t="s">
        <v>11</v>
      </c>
      <c r="I17" s="30"/>
    </row>
    <row r="18" spans="1:9" ht="15.75" thickBot="1" x14ac:dyDescent="0.25">
      <c r="A18" s="14"/>
      <c r="B18" s="40" t="s">
        <v>1</v>
      </c>
      <c r="C18" s="41"/>
      <c r="D18" s="42"/>
      <c r="E18" s="40" t="s">
        <v>2</v>
      </c>
      <c r="F18" s="41"/>
      <c r="G18" s="42"/>
      <c r="H18" s="32" t="s">
        <v>8</v>
      </c>
      <c r="I18" s="32" t="s">
        <v>9</v>
      </c>
    </row>
    <row r="19" spans="1:9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1" t="s">
        <v>7</v>
      </c>
      <c r="I19" s="20" t="s">
        <v>10</v>
      </c>
    </row>
    <row r="20" spans="1:9" x14ac:dyDescent="0.2">
      <c r="A20" s="18">
        <v>1</v>
      </c>
      <c r="B20" s="7">
        <v>15.7</v>
      </c>
      <c r="C20" s="8">
        <v>1E-3</v>
      </c>
      <c r="D20" s="9">
        <v>6</v>
      </c>
      <c r="E20" s="7">
        <v>17.2</v>
      </c>
      <c r="F20" s="8">
        <v>0.1</v>
      </c>
      <c r="G20" s="9">
        <v>5</v>
      </c>
      <c r="H20" s="35">
        <f>B20*B4*0.01</f>
        <v>7.2377000000000002</v>
      </c>
      <c r="I20" s="33">
        <f>E20*E4*0.01</f>
        <v>11.1456</v>
      </c>
    </row>
    <row r="21" spans="1:9" x14ac:dyDescent="0.2">
      <c r="A21" s="18">
        <v>2</v>
      </c>
      <c r="B21" s="7">
        <v>3.87</v>
      </c>
      <c r="C21" s="8">
        <v>0.3</v>
      </c>
      <c r="D21" s="9">
        <v>5</v>
      </c>
      <c r="E21" s="7">
        <v>3.74</v>
      </c>
      <c r="F21" s="8">
        <v>0.23</v>
      </c>
      <c r="G21" s="9">
        <v>5</v>
      </c>
      <c r="H21" s="35">
        <f t="shared" ref="H21:H23" si="4">B21*B5*0.01</f>
        <v>2.2987800000000003</v>
      </c>
      <c r="I21" s="33">
        <f t="shared" ref="I21:I23" si="5">E21*E5*0.01</f>
        <v>2.7863000000000002</v>
      </c>
    </row>
    <row r="22" spans="1:9" x14ac:dyDescent="0.2">
      <c r="A22" s="18">
        <v>4</v>
      </c>
      <c r="B22" s="7">
        <v>3.4</v>
      </c>
      <c r="C22" s="8">
        <v>0.42</v>
      </c>
      <c r="D22" s="9">
        <v>6</v>
      </c>
      <c r="E22" s="7">
        <v>5</v>
      </c>
      <c r="F22" s="8">
        <v>1.3</v>
      </c>
      <c r="G22" s="9">
        <v>5</v>
      </c>
      <c r="H22" s="35">
        <f t="shared" si="4"/>
        <v>2.0740000000000003</v>
      </c>
      <c r="I22" s="33">
        <f t="shared" si="5"/>
        <v>3.8000000000000003</v>
      </c>
    </row>
    <row r="23" spans="1:9" ht="15" thickBot="1" x14ac:dyDescent="0.25">
      <c r="A23" s="19">
        <v>6</v>
      </c>
      <c r="B23" s="11">
        <v>4.4000000000000004</v>
      </c>
      <c r="C23" s="12">
        <v>0.4</v>
      </c>
      <c r="D23" s="13">
        <v>6</v>
      </c>
      <c r="E23" s="11">
        <v>3.6</v>
      </c>
      <c r="F23" s="12">
        <v>0.42</v>
      </c>
      <c r="G23" s="13">
        <v>6</v>
      </c>
      <c r="H23" s="36">
        <f t="shared" si="4"/>
        <v>3.3352000000000004</v>
      </c>
      <c r="I23" s="34">
        <f t="shared" si="5"/>
        <v>2.3328000000000002</v>
      </c>
    </row>
    <row r="25" spans="1:9" ht="16.5" thickBot="1" x14ac:dyDescent="0.3">
      <c r="A25" s="30" t="s">
        <v>14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9" ht="15.75" thickBot="1" x14ac:dyDescent="0.25">
      <c r="A26" s="14"/>
      <c r="B26" s="40" t="s">
        <v>1</v>
      </c>
      <c r="C26" s="41"/>
      <c r="D26" s="42"/>
      <c r="E26" s="40" t="s">
        <v>2</v>
      </c>
      <c r="F26" s="41"/>
      <c r="G26" s="42"/>
      <c r="H26" s="32" t="s">
        <v>8</v>
      </c>
      <c r="I26" s="32" t="s">
        <v>9</v>
      </c>
    </row>
    <row r="27" spans="1:9" ht="26.25" thickBot="1" x14ac:dyDescent="0.25">
      <c r="A27" s="2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9" x14ac:dyDescent="0.2">
      <c r="A28" s="23">
        <v>1</v>
      </c>
      <c r="B28" s="24">
        <v>7.37</v>
      </c>
      <c r="C28" s="25">
        <v>0.5</v>
      </c>
      <c r="D28" s="26">
        <v>6</v>
      </c>
      <c r="E28" s="24">
        <v>6.3</v>
      </c>
      <c r="F28" s="25">
        <v>0.6</v>
      </c>
      <c r="G28" s="26">
        <v>5</v>
      </c>
      <c r="H28" s="37">
        <f>B28*B4*0.01</f>
        <v>3.39757</v>
      </c>
      <c r="I28" s="37">
        <f>E28*E4*0.01</f>
        <v>4.0823999999999998</v>
      </c>
    </row>
    <row r="29" spans="1:9" x14ac:dyDescent="0.2">
      <c r="A29" s="27">
        <v>2</v>
      </c>
      <c r="B29" s="7">
        <v>13.2</v>
      </c>
      <c r="C29" s="8">
        <v>2.9</v>
      </c>
      <c r="D29" s="9">
        <v>5</v>
      </c>
      <c r="E29" s="7">
        <v>12.3</v>
      </c>
      <c r="F29" s="8">
        <v>1.6</v>
      </c>
      <c r="G29" s="9">
        <v>5</v>
      </c>
      <c r="H29" s="33">
        <f t="shared" ref="H29:H31" si="6">B29*B5*0.01</f>
        <v>7.8407999999999998</v>
      </c>
      <c r="I29" s="33">
        <f t="shared" ref="I29:I31" si="7">E29*E5*0.01</f>
        <v>9.1635000000000009</v>
      </c>
    </row>
    <row r="30" spans="1:9" x14ac:dyDescent="0.2">
      <c r="A30" s="27">
        <v>4</v>
      </c>
      <c r="B30" s="7">
        <v>14.5</v>
      </c>
      <c r="C30" s="8">
        <v>2.6</v>
      </c>
      <c r="D30" s="9">
        <v>6</v>
      </c>
      <c r="E30" s="7">
        <v>12.5</v>
      </c>
      <c r="F30" s="8">
        <v>2.5</v>
      </c>
      <c r="G30" s="9">
        <v>5</v>
      </c>
      <c r="H30" s="33">
        <f t="shared" si="6"/>
        <v>8.8450000000000006</v>
      </c>
      <c r="I30" s="33">
        <f t="shared" si="7"/>
        <v>9.5</v>
      </c>
    </row>
    <row r="31" spans="1:9" ht="15" thickBot="1" x14ac:dyDescent="0.25">
      <c r="A31" s="28">
        <v>6</v>
      </c>
      <c r="B31" s="11">
        <v>16.7</v>
      </c>
      <c r="C31" s="12">
        <v>1.4</v>
      </c>
      <c r="D31" s="13">
        <v>5</v>
      </c>
      <c r="E31" s="11">
        <v>13.6</v>
      </c>
      <c r="F31" s="12">
        <v>1.3</v>
      </c>
      <c r="G31" s="13">
        <v>6</v>
      </c>
      <c r="H31" s="34">
        <f t="shared" si="6"/>
        <v>12.6586</v>
      </c>
      <c r="I31" s="34">
        <f t="shared" si="7"/>
        <v>8.8127999999999993</v>
      </c>
    </row>
    <row r="32" spans="1:9" x14ac:dyDescent="0.2">
      <c r="A32" s="38"/>
      <c r="B32" s="38"/>
      <c r="C32" s="38"/>
      <c r="D32" s="38"/>
      <c r="E32" s="38"/>
      <c r="F32" s="38"/>
      <c r="G32" s="38"/>
    </row>
    <row r="33" spans="1:9" ht="16.5" thickBot="1" x14ac:dyDescent="0.3">
      <c r="A33" s="30" t="s">
        <v>15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9" ht="15.75" thickBot="1" x14ac:dyDescent="0.25">
      <c r="A34" s="14"/>
      <c r="B34" s="43" t="s">
        <v>1</v>
      </c>
      <c r="C34" s="44"/>
      <c r="D34" s="45"/>
      <c r="E34" s="43" t="s">
        <v>2</v>
      </c>
      <c r="F34" s="44"/>
      <c r="G34" s="45"/>
      <c r="H34" s="32" t="s">
        <v>8</v>
      </c>
      <c r="I34" s="32" t="s">
        <v>9</v>
      </c>
    </row>
    <row r="35" spans="1:9" ht="26.25" thickBot="1" x14ac:dyDescent="0.25">
      <c r="A35" s="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9" x14ac:dyDescent="0.2">
      <c r="A36" s="18">
        <v>1</v>
      </c>
      <c r="B36" s="7">
        <v>1.1000000000000001</v>
      </c>
      <c r="C36" s="8">
        <v>0.13</v>
      </c>
      <c r="D36" s="9">
        <v>6</v>
      </c>
      <c r="E36" s="7">
        <v>1.6</v>
      </c>
      <c r="F36" s="8">
        <v>0.28000000000000003</v>
      </c>
      <c r="G36" s="9">
        <v>5</v>
      </c>
      <c r="H36" s="37">
        <f>B36*B4*0.01</f>
        <v>0.50710000000000011</v>
      </c>
      <c r="I36" s="37">
        <f>E36*E4*0.01</f>
        <v>1.0368000000000002</v>
      </c>
    </row>
    <row r="37" spans="1:9" x14ac:dyDescent="0.2">
      <c r="A37" s="18">
        <v>2</v>
      </c>
      <c r="B37" s="7">
        <v>1.25</v>
      </c>
      <c r="C37" s="8">
        <v>0.15</v>
      </c>
      <c r="D37" s="9">
        <v>5</v>
      </c>
      <c r="E37" s="7">
        <v>0.81</v>
      </c>
      <c r="F37" s="8">
        <v>0.09</v>
      </c>
      <c r="G37" s="9">
        <v>5</v>
      </c>
      <c r="H37" s="33">
        <f t="shared" ref="H37:H39" si="8">B37*B5*0.01</f>
        <v>0.74250000000000005</v>
      </c>
      <c r="I37" s="33">
        <f t="shared" ref="I37:I39" si="9">E37*E5*0.01</f>
        <v>0.60345000000000004</v>
      </c>
    </row>
    <row r="38" spans="1:9" x14ac:dyDescent="0.2">
      <c r="A38" s="18">
        <v>4</v>
      </c>
      <c r="B38" s="7">
        <v>1.1200000000000001</v>
      </c>
      <c r="C38" s="8">
        <v>0.05</v>
      </c>
      <c r="D38" s="9">
        <v>6</v>
      </c>
      <c r="E38" s="7">
        <v>1.56</v>
      </c>
      <c r="F38" s="8">
        <v>0.2</v>
      </c>
      <c r="G38" s="9">
        <v>5</v>
      </c>
      <c r="H38" s="33">
        <f t="shared" si="8"/>
        <v>0.68320000000000014</v>
      </c>
      <c r="I38" s="33">
        <f t="shared" si="9"/>
        <v>1.1856</v>
      </c>
    </row>
    <row r="39" spans="1:9" ht="15" thickBot="1" x14ac:dyDescent="0.25">
      <c r="A39" s="19">
        <v>6</v>
      </c>
      <c r="B39" s="11">
        <v>0.78</v>
      </c>
      <c r="C39" s="12">
        <v>0.09</v>
      </c>
      <c r="D39" s="13">
        <v>6</v>
      </c>
      <c r="E39" s="11">
        <v>0.9</v>
      </c>
      <c r="F39" s="12">
        <v>0.08</v>
      </c>
      <c r="G39" s="13">
        <v>6</v>
      </c>
      <c r="H39" s="34">
        <f t="shared" si="8"/>
        <v>0.59123999999999999</v>
      </c>
      <c r="I39" s="34">
        <f t="shared" si="9"/>
        <v>0.58320000000000005</v>
      </c>
    </row>
    <row r="40" spans="1:9" x14ac:dyDescent="0.2">
      <c r="A40" s="38"/>
      <c r="B40" s="38"/>
      <c r="C40" s="38"/>
      <c r="D40" s="38"/>
      <c r="E40" s="38"/>
      <c r="F40" s="38"/>
      <c r="G40" s="38"/>
    </row>
    <row r="41" spans="1:9" x14ac:dyDescent="0.2">
      <c r="A41" s="38"/>
      <c r="B41" s="38"/>
      <c r="C41" s="38"/>
      <c r="D41" s="38"/>
      <c r="E41" s="38"/>
      <c r="F41" s="38"/>
      <c r="G41" s="38"/>
    </row>
    <row r="42" spans="1:9" ht="16.5" thickBot="1" x14ac:dyDescent="0.3">
      <c r="A42" s="30" t="s">
        <v>16</v>
      </c>
      <c r="B42" s="30"/>
      <c r="C42" s="30"/>
      <c r="D42" s="30"/>
      <c r="E42" s="30"/>
      <c r="F42" s="30"/>
      <c r="G42" s="30"/>
      <c r="H42" s="30" t="s">
        <v>11</v>
      </c>
      <c r="I42" s="30"/>
    </row>
    <row r="43" spans="1:9" ht="15.75" thickBot="1" x14ac:dyDescent="0.25">
      <c r="A43" s="14"/>
      <c r="B43" s="40" t="s">
        <v>1</v>
      </c>
      <c r="C43" s="41"/>
      <c r="D43" s="42"/>
      <c r="E43" s="40" t="s">
        <v>2</v>
      </c>
      <c r="F43" s="41"/>
      <c r="G43" s="42"/>
      <c r="H43" s="32" t="s">
        <v>8</v>
      </c>
      <c r="I43" s="32" t="s">
        <v>9</v>
      </c>
    </row>
    <row r="44" spans="1:9" ht="26.25" thickBot="1" x14ac:dyDescent="0.25">
      <c r="A44" s="2" t="s">
        <v>3</v>
      </c>
      <c r="B44" s="15" t="s">
        <v>4</v>
      </c>
      <c r="C44" s="16" t="s">
        <v>5</v>
      </c>
      <c r="D44" s="17" t="s">
        <v>6</v>
      </c>
      <c r="E44" s="15" t="s">
        <v>4</v>
      </c>
      <c r="F44" s="16" t="s">
        <v>5</v>
      </c>
      <c r="G44" s="17" t="s">
        <v>6</v>
      </c>
      <c r="H44" s="21" t="s">
        <v>7</v>
      </c>
      <c r="I44" s="20" t="s">
        <v>10</v>
      </c>
    </row>
    <row r="45" spans="1:9" x14ac:dyDescent="0.2">
      <c r="A45" s="18">
        <v>1</v>
      </c>
      <c r="B45" s="7">
        <v>0.92</v>
      </c>
      <c r="C45" s="8">
        <v>7.0000000000000007E-2</v>
      </c>
      <c r="D45" s="9">
        <v>6</v>
      </c>
      <c r="E45" s="7">
        <v>1.4</v>
      </c>
      <c r="F45" s="8">
        <v>0.42</v>
      </c>
      <c r="G45" s="9">
        <v>5</v>
      </c>
      <c r="H45" s="37">
        <f>B45*B4*0.01</f>
        <v>0.42412000000000005</v>
      </c>
      <c r="I45" s="37">
        <f>E45*E4*0.01</f>
        <v>0.9071999999999999</v>
      </c>
    </row>
    <row r="46" spans="1:9" x14ac:dyDescent="0.2">
      <c r="A46" s="18">
        <v>2</v>
      </c>
      <c r="B46" s="7">
        <v>2.0499999999999998</v>
      </c>
      <c r="C46" s="8">
        <v>0.23</v>
      </c>
      <c r="D46" s="9">
        <v>5</v>
      </c>
      <c r="E46" s="7">
        <v>1.75</v>
      </c>
      <c r="F46" s="8">
        <v>0.32</v>
      </c>
      <c r="G46" s="9">
        <v>5</v>
      </c>
      <c r="H46" s="33">
        <f t="shared" ref="H46:H48" si="10">B46*B5*0.01</f>
        <v>1.2176999999999998</v>
      </c>
      <c r="I46" s="33">
        <f t="shared" ref="I46:I48" si="11">E46*E5*0.01</f>
        <v>1.30375</v>
      </c>
    </row>
    <row r="47" spans="1:9" x14ac:dyDescent="0.2">
      <c r="A47" s="18">
        <v>4</v>
      </c>
      <c r="B47" s="7">
        <v>4.9000000000000004</v>
      </c>
      <c r="C47" s="8">
        <v>1.2</v>
      </c>
      <c r="D47" s="9">
        <v>6</v>
      </c>
      <c r="E47" s="7">
        <v>7.3</v>
      </c>
      <c r="F47" s="8">
        <v>1.6</v>
      </c>
      <c r="G47" s="9">
        <v>5</v>
      </c>
      <c r="H47" s="33">
        <f t="shared" si="10"/>
        <v>2.9890000000000003</v>
      </c>
      <c r="I47" s="33">
        <f t="shared" si="11"/>
        <v>5.548</v>
      </c>
    </row>
    <row r="48" spans="1:9" ht="15" thickBot="1" x14ac:dyDescent="0.25">
      <c r="A48" s="19">
        <v>6</v>
      </c>
      <c r="B48" s="11">
        <v>4.7</v>
      </c>
      <c r="C48" s="12">
        <v>0.7</v>
      </c>
      <c r="D48" s="13">
        <v>6</v>
      </c>
      <c r="E48" s="11">
        <v>4.8</v>
      </c>
      <c r="F48" s="12">
        <v>0.8</v>
      </c>
      <c r="G48" s="13">
        <v>6</v>
      </c>
      <c r="H48" s="34">
        <f t="shared" si="10"/>
        <v>3.5625999999999998</v>
      </c>
      <c r="I48" s="34">
        <f t="shared" si="11"/>
        <v>3.1103999999999998</v>
      </c>
    </row>
    <row r="50" spans="1:9" ht="16.5" thickBot="1" x14ac:dyDescent="0.3">
      <c r="A50" s="30" t="s">
        <v>17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29"/>
      <c r="B51" s="40" t="s">
        <v>1</v>
      </c>
      <c r="C51" s="41"/>
      <c r="D51" s="42"/>
      <c r="E51" s="40" t="s">
        <v>2</v>
      </c>
      <c r="F51" s="41"/>
      <c r="G51" s="42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11.4</v>
      </c>
      <c r="C53" s="8">
        <v>0.25</v>
      </c>
      <c r="D53" s="9">
        <v>6</v>
      </c>
      <c r="E53" s="7">
        <v>9.6</v>
      </c>
      <c r="F53" s="8">
        <v>0.36</v>
      </c>
      <c r="G53" s="9">
        <v>5</v>
      </c>
      <c r="H53" s="37">
        <f>B53*B4*0.01</f>
        <v>5.2554000000000007</v>
      </c>
      <c r="I53" s="37">
        <f>E53*E4*0.01</f>
        <v>6.2207999999999997</v>
      </c>
    </row>
    <row r="54" spans="1:9" x14ac:dyDescent="0.2">
      <c r="A54" s="18">
        <v>2</v>
      </c>
      <c r="B54" s="7">
        <v>11.28</v>
      </c>
      <c r="C54" s="8">
        <v>0.5</v>
      </c>
      <c r="D54" s="9">
        <v>5</v>
      </c>
      <c r="E54" s="7">
        <v>6.47</v>
      </c>
      <c r="F54" s="8">
        <v>1.2</v>
      </c>
      <c r="G54" s="9">
        <v>5</v>
      </c>
      <c r="H54" s="33">
        <f t="shared" ref="H54:H56" si="12">B54*B5*0.01</f>
        <v>6.7003199999999996</v>
      </c>
      <c r="I54" s="33">
        <f t="shared" ref="I54:I56" si="13">E54*E5*0.01</f>
        <v>4.8201499999999999</v>
      </c>
    </row>
    <row r="55" spans="1:9" x14ac:dyDescent="0.2">
      <c r="A55" s="18">
        <v>4</v>
      </c>
      <c r="B55" s="7">
        <v>13.1</v>
      </c>
      <c r="C55" s="8">
        <v>0.28000000000000003</v>
      </c>
      <c r="D55" s="9">
        <v>6</v>
      </c>
      <c r="E55" s="7">
        <v>9.4</v>
      </c>
      <c r="F55" s="8">
        <v>0.9</v>
      </c>
      <c r="G55" s="9">
        <v>5</v>
      </c>
      <c r="H55" s="33">
        <f t="shared" si="12"/>
        <v>7.9910000000000005</v>
      </c>
      <c r="I55" s="33">
        <f t="shared" si="13"/>
        <v>7.1440000000000001</v>
      </c>
    </row>
    <row r="56" spans="1:9" ht="15" thickBot="1" x14ac:dyDescent="0.25">
      <c r="A56" s="19">
        <v>6</v>
      </c>
      <c r="B56" s="11">
        <v>12.3</v>
      </c>
      <c r="C56" s="12">
        <v>0.5</v>
      </c>
      <c r="D56" s="13">
        <v>5</v>
      </c>
      <c r="E56" s="11">
        <v>12</v>
      </c>
      <c r="F56" s="12">
        <v>1</v>
      </c>
      <c r="G56" s="13">
        <v>6</v>
      </c>
      <c r="H56" s="34">
        <f t="shared" si="12"/>
        <v>9.3234000000000012</v>
      </c>
      <c r="I56" s="34">
        <f t="shared" si="13"/>
        <v>7.7759999999999989</v>
      </c>
    </row>
    <row r="58" spans="1:9" x14ac:dyDescent="0.2">
      <c r="A58" s="31" t="s">
        <v>18</v>
      </c>
    </row>
    <row r="59" spans="1:9" x14ac:dyDescent="0.2">
      <c r="A59" s="31" t="s">
        <v>19</v>
      </c>
      <c r="B59" s="31" t="s">
        <v>28</v>
      </c>
      <c r="C59" s="31" t="s">
        <v>29</v>
      </c>
    </row>
    <row r="60" spans="1:9" ht="15" x14ac:dyDescent="0.2">
      <c r="A60" s="39" t="s">
        <v>20</v>
      </c>
      <c r="B60" s="31">
        <v>0</v>
      </c>
      <c r="C60" s="31">
        <v>0</v>
      </c>
    </row>
    <row r="61" spans="1:9" ht="15" x14ac:dyDescent="0.2">
      <c r="A61" s="39" t="s">
        <v>21</v>
      </c>
      <c r="B61" s="31">
        <v>1.65</v>
      </c>
      <c r="C61" s="31">
        <v>2.0249999999999999</v>
      </c>
    </row>
    <row r="62" spans="1:9" ht="15" x14ac:dyDescent="0.2">
      <c r="A62" s="39" t="s">
        <v>22</v>
      </c>
      <c r="B62" s="31">
        <v>4.6000000000000005</v>
      </c>
      <c r="C62" s="31">
        <v>5.1749999999999998</v>
      </c>
    </row>
    <row r="63" spans="1:9" ht="15" x14ac:dyDescent="0.2">
      <c r="A63" s="39" t="s">
        <v>23</v>
      </c>
      <c r="B63" s="31">
        <v>4.7250000000000005</v>
      </c>
      <c r="C63" s="31">
        <v>4.7750000000000004</v>
      </c>
    </row>
    <row r="64" spans="1:9" ht="15" x14ac:dyDescent="0.2">
      <c r="A64" s="39" t="s">
        <v>24</v>
      </c>
      <c r="B64" s="31">
        <v>5.55</v>
      </c>
      <c r="C64" s="31">
        <v>5.6749999999999998</v>
      </c>
    </row>
    <row r="65" spans="1:3" ht="15" x14ac:dyDescent="0.2">
      <c r="A65" s="39" t="s">
        <v>25</v>
      </c>
      <c r="B65" s="31">
        <v>5.1000000000000005</v>
      </c>
      <c r="C65" s="31">
        <v>4.6500000000000004</v>
      </c>
    </row>
    <row r="66" spans="1:3" ht="15" x14ac:dyDescent="0.2">
      <c r="A66" s="39" t="s">
        <v>26</v>
      </c>
      <c r="B66" s="31">
        <v>3.4249999999999998</v>
      </c>
      <c r="C66" s="31">
        <v>4.5</v>
      </c>
    </row>
    <row r="67" spans="1:3" ht="15" x14ac:dyDescent="0.2">
      <c r="A67" s="39" t="s">
        <v>27</v>
      </c>
      <c r="B67" s="31">
        <v>0</v>
      </c>
      <c r="C67" s="31">
        <v>0.35</v>
      </c>
    </row>
    <row r="69" spans="1:3" x14ac:dyDescent="0.2">
      <c r="A69" s="31" t="s">
        <v>43</v>
      </c>
      <c r="B69" s="31" t="s">
        <v>39</v>
      </c>
      <c r="C69" s="31" t="s">
        <v>29</v>
      </c>
    </row>
    <row r="70" spans="1:3" x14ac:dyDescent="0.2">
      <c r="A70" s="31" t="s">
        <v>40</v>
      </c>
      <c r="B70" s="31">
        <v>22.666667</v>
      </c>
      <c r="C70" s="31">
        <v>19.28</v>
      </c>
    </row>
    <row r="71" spans="1:3" x14ac:dyDescent="0.2">
      <c r="A71" s="31" t="s">
        <v>41</v>
      </c>
      <c r="B71" s="31">
        <v>30</v>
      </c>
      <c r="C71" s="31">
        <v>28.774999999999999</v>
      </c>
    </row>
    <row r="73" spans="1:3" x14ac:dyDescent="0.2">
      <c r="A73" s="31" t="s">
        <v>55</v>
      </c>
      <c r="B73" s="31" t="s">
        <v>39</v>
      </c>
      <c r="C73" s="31" t="s">
        <v>29</v>
      </c>
    </row>
    <row r="74" spans="1:3" x14ac:dyDescent="0.2">
      <c r="A74" s="31" t="s">
        <v>42</v>
      </c>
      <c r="B74" s="31">
        <v>18.666666666666668</v>
      </c>
      <c r="C74" s="31">
        <v>15.68</v>
      </c>
    </row>
    <row r="75" spans="1:3" x14ac:dyDescent="0.2">
      <c r="A75" s="31" t="s">
        <v>41</v>
      </c>
      <c r="B75" s="31">
        <v>25.241667</v>
      </c>
      <c r="C75" s="31">
        <v>23.4</v>
      </c>
    </row>
    <row r="77" spans="1:3" x14ac:dyDescent="0.2">
      <c r="A77" s="31" t="s">
        <v>44</v>
      </c>
    </row>
    <row r="78" spans="1:3" x14ac:dyDescent="0.2">
      <c r="B78" s="31" t="s">
        <v>28</v>
      </c>
      <c r="C78" s="31" t="s">
        <v>29</v>
      </c>
    </row>
    <row r="79" spans="1:3" x14ac:dyDescent="0.2">
      <c r="A79" s="31" t="s">
        <v>45</v>
      </c>
      <c r="B79" s="31">
        <f>B70*B7*0.01</f>
        <v>17.181333586000001</v>
      </c>
      <c r="C79" s="31">
        <f>C70*E7*0.01</f>
        <v>12.493440000000001</v>
      </c>
    </row>
    <row r="80" spans="1:3" x14ac:dyDescent="0.2">
      <c r="A80" s="31" t="s">
        <v>46</v>
      </c>
      <c r="B80" s="31">
        <f>B71*B7*0.01</f>
        <v>22.740000000000002</v>
      </c>
      <c r="C80" s="31">
        <f>C71*E7*0.01</f>
        <v>18.6462</v>
      </c>
    </row>
    <row r="82" spans="1:3" x14ac:dyDescent="0.2">
      <c r="A82" s="31" t="s">
        <v>47</v>
      </c>
    </row>
    <row r="83" spans="1:3" x14ac:dyDescent="0.2">
      <c r="B83" s="31" t="s">
        <v>48</v>
      </c>
      <c r="C83" s="31" t="s">
        <v>49</v>
      </c>
    </row>
    <row r="84" spans="1:3" x14ac:dyDescent="0.2">
      <c r="A84" s="31" t="s">
        <v>50</v>
      </c>
      <c r="B84" s="31">
        <f>B74*B7*0.01</f>
        <v>14.149333333333335</v>
      </c>
      <c r="C84" s="31">
        <f>C74*E7*0.01</f>
        <v>10.160639999999999</v>
      </c>
    </row>
    <row r="85" spans="1:3" x14ac:dyDescent="0.2">
      <c r="A85" s="31" t="s">
        <v>51</v>
      </c>
      <c r="B85" s="31">
        <f>B75*B7*0.01</f>
        <v>19.133183586000001</v>
      </c>
      <c r="C85" s="31">
        <f>C75*E7*0.01</f>
        <v>15.1632</v>
      </c>
    </row>
    <row r="87" spans="1:3" x14ac:dyDescent="0.2">
      <c r="A87" s="31" t="s">
        <v>56</v>
      </c>
    </row>
    <row r="88" spans="1:3" x14ac:dyDescent="0.2">
      <c r="B88" s="31" t="s">
        <v>8</v>
      </c>
      <c r="C88" s="31" t="s">
        <v>9</v>
      </c>
    </row>
    <row r="89" spans="1:3" x14ac:dyDescent="0.2">
      <c r="A89" s="31" t="s">
        <v>45</v>
      </c>
      <c r="B89" s="31">
        <f>B79-B84</f>
        <v>3.0320002526666663</v>
      </c>
      <c r="C89" s="31">
        <f>C79-C84</f>
        <v>2.3328000000000024</v>
      </c>
    </row>
    <row r="90" spans="1:3" x14ac:dyDescent="0.2">
      <c r="A90" s="31" t="s">
        <v>46</v>
      </c>
      <c r="B90" s="31">
        <f>B80-B85</f>
        <v>3.6068164140000007</v>
      </c>
      <c r="C90" s="31">
        <f>C80-C85</f>
        <v>3.4830000000000005</v>
      </c>
    </row>
  </sheetData>
  <mergeCells count="14">
    <mergeCell ref="B2:D2"/>
    <mergeCell ref="E2:G2"/>
    <mergeCell ref="B10:D10"/>
    <mergeCell ref="E10:G10"/>
    <mergeCell ref="B18:D18"/>
    <mergeCell ref="E18:G18"/>
    <mergeCell ref="B51:D51"/>
    <mergeCell ref="E51:G51"/>
    <mergeCell ref="B26:D26"/>
    <mergeCell ref="E26:G26"/>
    <mergeCell ref="B34:D34"/>
    <mergeCell ref="E34:G34"/>
    <mergeCell ref="B43:D43"/>
    <mergeCell ref="E43:G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2" sqref="B22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34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33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32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34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35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36</v>
      </c>
      <c r="B8" s="39">
        <f>8*24</f>
        <v>192</v>
      </c>
      <c r="C8" s="39">
        <f>10*24</f>
        <v>240</v>
      </c>
    </row>
    <row r="9" spans="1:9" x14ac:dyDescent="0.2">
      <c r="A9" s="31" t="s">
        <v>37</v>
      </c>
      <c r="B9" s="31">
        <v>7.9956366666666696</v>
      </c>
      <c r="C9" s="31">
        <v>13.239733333333332</v>
      </c>
    </row>
    <row r="10" spans="1:9" x14ac:dyDescent="0.2">
      <c r="A10" s="31" t="s">
        <v>38</v>
      </c>
      <c r="B10" s="31">
        <v>1.4882066666666669</v>
      </c>
      <c r="C10" s="31">
        <v>1.7269766666666664</v>
      </c>
    </row>
    <row r="13" spans="1:9" x14ac:dyDescent="0.2">
      <c r="A13" s="31" t="s">
        <v>52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33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32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53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35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54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37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38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2022-03-06T07:43:35Z</dcterms:modified>
</cp:coreProperties>
</file>