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uanj\Desktop\JnJ research\"/>
    </mc:Choice>
  </mc:AlternateContent>
  <xr:revisionPtr revIDLastSave="0" documentId="8_{636AA240-6151-42E6-8C56-6086ABB042D6}" xr6:coauthVersionLast="47" xr6:coauthVersionMax="47" xr10:uidLastSave="{00000000-0000-0000-0000-000000000000}"/>
  <bookViews>
    <workbookView xWindow="-120" yWindow="-120" windowWidth="29040" windowHeight="15840" xr2:uid="{1687FF24-5CD3-446F-BBC6-EB528FA20ADE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1" i="2" l="1"/>
  <c r="C10" i="2"/>
  <c r="C9" i="2"/>
  <c r="C8" i="2"/>
  <c r="C7" i="2"/>
  <c r="C6" i="2"/>
  <c r="C5" i="2"/>
  <c r="C4" i="2"/>
  <c r="C3" i="2"/>
  <c r="C2" i="2"/>
  <c r="L3" i="1"/>
  <c r="N3" i="1"/>
  <c r="N4" i="1"/>
  <c r="N5" i="1"/>
  <c r="N6" i="1"/>
  <c r="N7" i="1"/>
  <c r="N8" i="1"/>
  <c r="N9" i="1"/>
  <c r="N10" i="1"/>
  <c r="N11" i="1"/>
  <c r="N2" i="1"/>
  <c r="L4" i="1"/>
  <c r="L5" i="1"/>
  <c r="L6" i="1"/>
  <c r="L7" i="1"/>
  <c r="L8" i="1"/>
  <c r="L9" i="1"/>
  <c r="L10" i="1"/>
  <c r="Q10" i="1" s="1"/>
  <c r="L11" i="1"/>
  <c r="L2" i="1"/>
  <c r="Q2" i="1" s="1"/>
  <c r="I3" i="1"/>
  <c r="M3" i="1" s="1"/>
  <c r="I4" i="1"/>
  <c r="M4" i="1" s="1"/>
  <c r="I5" i="1"/>
  <c r="M5" i="1" s="1"/>
  <c r="I6" i="1"/>
  <c r="M6" i="1" s="1"/>
  <c r="I7" i="1"/>
  <c r="M7" i="1" s="1"/>
  <c r="I8" i="1"/>
  <c r="M8" i="1" s="1"/>
  <c r="I9" i="1"/>
  <c r="M9" i="1" s="1"/>
  <c r="I10" i="1"/>
  <c r="M10" i="1" s="1"/>
  <c r="I11" i="1"/>
  <c r="M11" i="1" s="1"/>
  <c r="I2" i="1"/>
  <c r="M2" i="1" s="1"/>
  <c r="C3" i="1"/>
  <c r="E3" i="1" s="1"/>
  <c r="C4" i="1"/>
  <c r="E4" i="1" s="1"/>
  <c r="C5" i="1"/>
  <c r="E5" i="1" s="1"/>
  <c r="C6" i="1"/>
  <c r="E6" i="1" s="1"/>
  <c r="C7" i="1"/>
  <c r="E7" i="1" s="1"/>
  <c r="C8" i="1"/>
  <c r="E8" i="1" s="1"/>
  <c r="C9" i="1"/>
  <c r="E9" i="1" s="1"/>
  <c r="C10" i="1"/>
  <c r="E10" i="1" s="1"/>
  <c r="C11" i="1"/>
  <c r="E11" i="1" s="1"/>
  <c r="C2" i="1"/>
  <c r="E2" i="1" s="1"/>
  <c r="Q6" i="1" l="1"/>
  <c r="Q4" i="1"/>
  <c r="Q8" i="1"/>
  <c r="Q11" i="1"/>
  <c r="Q7" i="1"/>
  <c r="Q3" i="1"/>
  <c r="Q9" i="1"/>
  <c r="Q5" i="1"/>
</calcChain>
</file>

<file path=xl/sharedStrings.xml><?xml version="1.0" encoding="utf-8"?>
<sst xmlns="http://schemas.openxmlformats.org/spreadsheetml/2006/main" count="39" uniqueCount="22">
  <si>
    <t>Company</t>
  </si>
  <si>
    <t>J&amp;J</t>
  </si>
  <si>
    <t>Pfizer</t>
  </si>
  <si>
    <t>Merck</t>
  </si>
  <si>
    <t>Moderna</t>
  </si>
  <si>
    <t>AstraZeneca</t>
  </si>
  <si>
    <t>Relative market share</t>
  </si>
  <si>
    <t># docs of data usage</t>
  </si>
  <si>
    <t># positive</t>
  </si>
  <si>
    <t># negative</t>
  </si>
  <si>
    <t>AbbVie</t>
  </si>
  <si>
    <t>Bristol Myers Squibb</t>
  </si>
  <si>
    <t>Eli Lilly</t>
  </si>
  <si>
    <t>GlaxoSmithKline</t>
  </si>
  <si>
    <t>Amgen</t>
  </si>
  <si>
    <t>Market cap (million)</t>
  </si>
  <si>
    <t>K score</t>
  </si>
  <si>
    <t># neutral</t>
  </si>
  <si>
    <t>% positive</t>
  </si>
  <si>
    <t>% neutral</t>
  </si>
  <si>
    <t>% negative</t>
  </si>
  <si>
    <t>R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</si>
</sst>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0" fontId="0" fillId="0" borderId="0" xfId="1" applyNumberFormat="1" applyFont="1"/>
    <xf numFmtId="10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Sheet1!$E$2:$E$11</c:f>
              <c:numCache>
                <c:formatCode>General</c:formatCode>
                <c:ptCount val="10"/>
                <c:pt idx="0">
                  <c:v>6321.624615532487</c:v>
                </c:pt>
                <c:pt idx="1">
                  <c:v>20243.250790133912</c:v>
                </c:pt>
                <c:pt idx="2">
                  <c:v>9279.9212891559855</c:v>
                </c:pt>
                <c:pt idx="3">
                  <c:v>13427.791011592823</c:v>
                </c:pt>
                <c:pt idx="4">
                  <c:v>48937.701863354036</c:v>
                </c:pt>
                <c:pt idx="5">
                  <c:v>3479.1660160062461</c:v>
                </c:pt>
                <c:pt idx="6">
                  <c:v>9925.9736000655903</c:v>
                </c:pt>
                <c:pt idx="7">
                  <c:v>6894.3164652567966</c:v>
                </c:pt>
                <c:pt idx="8">
                  <c:v>27208.59574468085</c:v>
                </c:pt>
                <c:pt idx="9">
                  <c:v>19862.664014146772</c:v>
                </c:pt>
              </c:numCache>
            </c:numRef>
          </c:xVal>
          <c:yVal>
            <c:numRef>
              <c:f>Sheet1!$Q$2:$Q$11</c:f>
              <c:numCache>
                <c:formatCode>0.00%</c:formatCode>
                <c:ptCount val="10"/>
                <c:pt idx="0">
                  <c:v>5.8436815193571943E-3</c:v>
                </c:pt>
                <c:pt idx="1">
                  <c:v>1.7321373337457473E-2</c:v>
                </c:pt>
                <c:pt idx="2">
                  <c:v>2.2026431718061675E-2</c:v>
                </c:pt>
                <c:pt idx="3">
                  <c:v>-5.6818181818181802E-3</c:v>
                </c:pt>
                <c:pt idx="4">
                  <c:v>3.7195121951219517E-2</c:v>
                </c:pt>
                <c:pt idx="5">
                  <c:v>2.6954177897574108E-3</c:v>
                </c:pt>
                <c:pt idx="6">
                  <c:v>1.2698412698412697E-2</c:v>
                </c:pt>
                <c:pt idx="7">
                  <c:v>1.5204678362573099E-2</c:v>
                </c:pt>
                <c:pt idx="8">
                  <c:v>1.3661202185792351E-2</c:v>
                </c:pt>
                <c:pt idx="9">
                  <c:v>5.1325919589392636E-3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6F-4839-8138-1CA74B3E9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0870368"/>
        <c:axId val="1389976288"/>
      </c:scatterChart>
      <c:valAx>
        <c:axId val="1390870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976288"/>
        <c:crosses val="autoZero"/>
        <c:crossBetween val="midCat"/>
      </c:valAx>
      <c:valAx>
        <c:axId val="138997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0870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457200</xdr:colOff>
      <xdr:row>14</xdr:row>
      <xdr:rowOff>33337</xdr:rowOff>
    </xdr:from>
    <xdr:to>
      <xdr:col>10</xdr:col>
      <xdr:colOff>152400</xdr:colOff>
      <xdr:row>28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A23DAC-5DBA-4EC6-8CD5-EF88DC1F48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065FCF-CC15-4FFE-8003-532CB39793C8}">
  <dimension ref="A1:Q11"/>
  <sheetViews>
    <sheetView tabSelected="1" workbookViewId="0">
      <selection activeCell="L30" sqref="L30"/>
    </sheetView>
  </sheetViews>
  <sheetFormatPr defaultRowHeight="15" x14ac:dyDescent="0.25"/>
  <sheetData>
    <row r="1" spans="1:17" x14ac:dyDescent="0.25">
      <c r="A1" t="s">
        <v>0</v>
      </c>
      <c r="B1" t="s">
        <v>15</v>
      </c>
      <c r="C1" t="s">
        <v>6</v>
      </c>
      <c r="D1" t="s">
        <v>7</v>
      </c>
      <c r="E1" t="s">
        <v>16</v>
      </c>
      <c r="H1" t="s">
        <v>8</v>
      </c>
      <c r="I1" t="s">
        <v>17</v>
      </c>
      <c r="J1" t="s">
        <v>9</v>
      </c>
      <c r="L1" t="s">
        <v>18</v>
      </c>
      <c r="M1" t="s">
        <v>19</v>
      </c>
      <c r="N1" t="s">
        <v>20</v>
      </c>
      <c r="Q1" t="s">
        <v>21</v>
      </c>
    </row>
    <row r="2" spans="1:17" x14ac:dyDescent="0.25">
      <c r="A2" t="s">
        <v>1</v>
      </c>
      <c r="B2">
        <v>416.16</v>
      </c>
      <c r="C2" s="1">
        <f t="shared" ref="C2:C11" si="0">B2/(SUM(B:B))</f>
        <v>0.21655825571108916</v>
      </c>
      <c r="D2">
        <v>1369</v>
      </c>
      <c r="E2">
        <f>D2/C2</f>
        <v>6321.624615532487</v>
      </c>
      <c r="H2">
        <v>21</v>
      </c>
      <c r="I2">
        <f t="shared" ref="I2:I11" si="1">D2-H2-J2</f>
        <v>1335</v>
      </c>
      <c r="J2">
        <v>13</v>
      </c>
      <c r="L2" s="1">
        <f t="shared" ref="L2:L11" si="2">H2/D2</f>
        <v>1.5339663988312637E-2</v>
      </c>
      <c r="M2" s="1">
        <f t="shared" ref="M2:M11" si="3">I2/D2</f>
        <v>0.9751643535427319</v>
      </c>
      <c r="N2" s="1">
        <f t="shared" ref="N2:N11" si="4">J2/D2</f>
        <v>9.4959824689554422E-3</v>
      </c>
      <c r="Q2" s="2">
        <f t="shared" ref="Q2:Q11" si="5">L2-N2</f>
        <v>5.8436815193571943E-3</v>
      </c>
    </row>
    <row r="3" spans="1:17" x14ac:dyDescent="0.25">
      <c r="A3" t="s">
        <v>2</v>
      </c>
      <c r="B3">
        <v>306.91000000000003</v>
      </c>
      <c r="C3" s="1">
        <f t="shared" si="0"/>
        <v>0.15970755060623409</v>
      </c>
      <c r="D3">
        <v>3233</v>
      </c>
      <c r="E3">
        <f t="shared" ref="E3:E11" si="6">D3/C3</f>
        <v>20243.250790133912</v>
      </c>
      <c r="H3">
        <v>175</v>
      </c>
      <c r="I3">
        <f t="shared" si="1"/>
        <v>2939</v>
      </c>
      <c r="J3">
        <v>119</v>
      </c>
      <c r="L3" s="1">
        <f t="shared" si="2"/>
        <v>5.4129291679554596E-2</v>
      </c>
      <c r="M3" s="1">
        <f t="shared" si="3"/>
        <v>0.90906278997834833</v>
      </c>
      <c r="N3" s="1">
        <f t="shared" si="4"/>
        <v>3.6807918342097123E-2</v>
      </c>
      <c r="Q3" s="2">
        <f t="shared" si="5"/>
        <v>1.7321373337457473E-2</v>
      </c>
    </row>
    <row r="4" spans="1:17" x14ac:dyDescent="0.25">
      <c r="A4" t="s">
        <v>3</v>
      </c>
      <c r="B4">
        <v>188.03</v>
      </c>
      <c r="C4" s="1">
        <f t="shared" si="0"/>
        <v>9.7845657490763391E-2</v>
      </c>
      <c r="D4">
        <v>908</v>
      </c>
      <c r="E4">
        <f t="shared" si="6"/>
        <v>9279.9212891559855</v>
      </c>
      <c r="H4">
        <v>40</v>
      </c>
      <c r="I4">
        <f t="shared" si="1"/>
        <v>848</v>
      </c>
      <c r="J4">
        <v>20</v>
      </c>
      <c r="L4" s="1">
        <f t="shared" si="2"/>
        <v>4.405286343612335E-2</v>
      </c>
      <c r="M4" s="1">
        <f t="shared" si="3"/>
        <v>0.93392070484581502</v>
      </c>
      <c r="N4" s="1">
        <f t="shared" si="4"/>
        <v>2.2026431718061675E-2</v>
      </c>
      <c r="Q4" s="2">
        <f t="shared" si="5"/>
        <v>2.2026431718061675E-2</v>
      </c>
    </row>
    <row r="5" spans="1:17" x14ac:dyDescent="0.25">
      <c r="A5" t="s">
        <v>4</v>
      </c>
      <c r="B5">
        <v>125.94</v>
      </c>
      <c r="C5" s="1">
        <f t="shared" si="0"/>
        <v>6.5535723578081906E-2</v>
      </c>
      <c r="D5">
        <v>880</v>
      </c>
      <c r="E5">
        <f t="shared" si="6"/>
        <v>13427.791011592823</v>
      </c>
      <c r="H5">
        <v>25</v>
      </c>
      <c r="I5">
        <f t="shared" si="1"/>
        <v>825</v>
      </c>
      <c r="J5">
        <v>30</v>
      </c>
      <c r="L5" s="1">
        <f t="shared" si="2"/>
        <v>2.8409090909090908E-2</v>
      </c>
      <c r="M5" s="1">
        <f t="shared" si="3"/>
        <v>0.9375</v>
      </c>
      <c r="N5" s="1">
        <f t="shared" si="4"/>
        <v>3.4090909090909088E-2</v>
      </c>
      <c r="Q5" s="2">
        <f t="shared" si="5"/>
        <v>-5.6818181818181802E-3</v>
      </c>
    </row>
    <row r="6" spans="1:17" x14ac:dyDescent="0.25">
      <c r="A6" t="s">
        <v>5</v>
      </c>
      <c r="B6">
        <v>128.80000000000001</v>
      </c>
      <c r="C6" s="1">
        <f t="shared" si="0"/>
        <v>6.7023989176250201E-2</v>
      </c>
      <c r="D6">
        <v>3280</v>
      </c>
      <c r="E6">
        <f t="shared" si="6"/>
        <v>48937.701863354036</v>
      </c>
      <c r="H6">
        <v>164</v>
      </c>
      <c r="I6">
        <f t="shared" si="1"/>
        <v>3074</v>
      </c>
      <c r="J6">
        <v>42</v>
      </c>
      <c r="L6" s="1">
        <f t="shared" si="2"/>
        <v>0.05</v>
      </c>
      <c r="M6" s="1">
        <f t="shared" si="3"/>
        <v>0.93719512195121957</v>
      </c>
      <c r="N6" s="1">
        <f t="shared" si="4"/>
        <v>1.2804878048780487E-2</v>
      </c>
      <c r="Q6" s="2">
        <f t="shared" si="5"/>
        <v>3.7195121951219517E-2</v>
      </c>
    </row>
    <row r="7" spans="1:17" x14ac:dyDescent="0.25">
      <c r="A7" t="s">
        <v>10</v>
      </c>
      <c r="B7">
        <v>204.92</v>
      </c>
      <c r="C7" s="1">
        <f t="shared" si="0"/>
        <v>0.10663475048134465</v>
      </c>
      <c r="D7">
        <v>371</v>
      </c>
      <c r="E7">
        <f t="shared" si="6"/>
        <v>3479.1660160062461</v>
      </c>
      <c r="H7">
        <v>7</v>
      </c>
      <c r="I7">
        <f t="shared" si="1"/>
        <v>358</v>
      </c>
      <c r="J7">
        <v>6</v>
      </c>
      <c r="L7" s="1">
        <f t="shared" si="2"/>
        <v>1.8867924528301886E-2</v>
      </c>
      <c r="M7" s="1">
        <f t="shared" si="3"/>
        <v>0.96495956873315369</v>
      </c>
      <c r="N7" s="1">
        <f t="shared" si="4"/>
        <v>1.6172506738544475E-2</v>
      </c>
      <c r="Q7" s="2">
        <f t="shared" si="5"/>
        <v>2.6954177897574108E-3</v>
      </c>
    </row>
    <row r="8" spans="1:17" x14ac:dyDescent="0.25">
      <c r="A8" t="s">
        <v>11</v>
      </c>
      <c r="B8">
        <v>121.97</v>
      </c>
      <c r="C8" s="1">
        <f t="shared" si="0"/>
        <v>6.3469844408596557E-2</v>
      </c>
      <c r="D8">
        <v>630</v>
      </c>
      <c r="E8">
        <f t="shared" si="6"/>
        <v>9925.9736000655903</v>
      </c>
      <c r="H8">
        <v>15</v>
      </c>
      <c r="I8">
        <f t="shared" si="1"/>
        <v>608</v>
      </c>
      <c r="J8">
        <v>7</v>
      </c>
      <c r="L8" s="1">
        <f t="shared" si="2"/>
        <v>2.3809523809523808E-2</v>
      </c>
      <c r="M8" s="1">
        <f t="shared" si="3"/>
        <v>0.96507936507936509</v>
      </c>
      <c r="N8" s="1">
        <f t="shared" si="4"/>
        <v>1.1111111111111112E-2</v>
      </c>
      <c r="Q8" s="2">
        <f t="shared" si="5"/>
        <v>1.2698412698412697E-2</v>
      </c>
    </row>
    <row r="9" spans="1:17" x14ac:dyDescent="0.25">
      <c r="A9" t="s">
        <v>12</v>
      </c>
      <c r="B9">
        <v>238.32</v>
      </c>
      <c r="C9" s="1">
        <f t="shared" si="0"/>
        <v>0.12401519487953376</v>
      </c>
      <c r="D9">
        <v>855</v>
      </c>
      <c r="E9">
        <f t="shared" si="6"/>
        <v>6894.3164652567966</v>
      </c>
      <c r="H9">
        <v>23</v>
      </c>
      <c r="I9">
        <f t="shared" si="1"/>
        <v>822</v>
      </c>
      <c r="J9">
        <v>10</v>
      </c>
      <c r="L9" s="1">
        <f t="shared" si="2"/>
        <v>2.6900584795321637E-2</v>
      </c>
      <c r="M9" s="1">
        <f t="shared" si="3"/>
        <v>0.96140350877192982</v>
      </c>
      <c r="N9" s="1">
        <f t="shared" si="4"/>
        <v>1.1695906432748537E-2</v>
      </c>
      <c r="Q9" s="2">
        <f t="shared" si="5"/>
        <v>1.5204678362573099E-2</v>
      </c>
    </row>
    <row r="10" spans="1:17" x14ac:dyDescent="0.25">
      <c r="A10" t="s">
        <v>13</v>
      </c>
      <c r="B10">
        <v>77.55</v>
      </c>
      <c r="C10" s="1">
        <f t="shared" si="0"/>
        <v>4.0354894104178592E-2</v>
      </c>
      <c r="D10">
        <v>1098</v>
      </c>
      <c r="E10">
        <f t="shared" si="6"/>
        <v>27208.59574468085</v>
      </c>
      <c r="H10">
        <v>35</v>
      </c>
      <c r="I10">
        <f t="shared" si="1"/>
        <v>1043</v>
      </c>
      <c r="J10">
        <v>20</v>
      </c>
      <c r="L10" s="1">
        <f t="shared" si="2"/>
        <v>3.1876138433515486E-2</v>
      </c>
      <c r="M10" s="1">
        <f t="shared" si="3"/>
        <v>0.94990892531876137</v>
      </c>
      <c r="N10" s="1">
        <f t="shared" si="4"/>
        <v>1.8214936247723135E-2</v>
      </c>
      <c r="Q10" s="2">
        <f t="shared" si="5"/>
        <v>1.3661202185792351E-2</v>
      </c>
    </row>
    <row r="11" spans="1:17" x14ac:dyDescent="0.25">
      <c r="A11" t="s">
        <v>14</v>
      </c>
      <c r="B11">
        <v>113.1</v>
      </c>
      <c r="C11" s="1">
        <f t="shared" si="0"/>
        <v>5.8854139563927772E-2</v>
      </c>
      <c r="D11">
        <v>1169</v>
      </c>
      <c r="E11">
        <f t="shared" si="6"/>
        <v>19862.664014146772</v>
      </c>
      <c r="H11">
        <v>9</v>
      </c>
      <c r="I11">
        <f t="shared" si="1"/>
        <v>1157</v>
      </c>
      <c r="J11">
        <v>3</v>
      </c>
      <c r="L11" s="1">
        <f t="shared" si="2"/>
        <v>7.6988879384088963E-3</v>
      </c>
      <c r="M11" s="1">
        <f t="shared" si="3"/>
        <v>0.98973481608212144</v>
      </c>
      <c r="N11" s="1">
        <f t="shared" si="4"/>
        <v>2.5662959794696323E-3</v>
      </c>
      <c r="Q11" s="2">
        <f t="shared" si="5"/>
        <v>5.1325919589392636E-3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27DCB-BD16-4FCA-A555-FB41DCD8D016}">
  <dimension ref="A1:G11"/>
  <sheetViews>
    <sheetView workbookViewId="0">
      <selection activeCell="J7" sqref="J7"/>
    </sheetView>
  </sheetViews>
  <sheetFormatPr defaultRowHeight="15" x14ac:dyDescent="0.25"/>
  <sheetData>
    <row r="1" spans="1:7" x14ac:dyDescent="0.25">
      <c r="A1" t="s">
        <v>0</v>
      </c>
      <c r="B1" t="s">
        <v>15</v>
      </c>
      <c r="C1" t="s">
        <v>6</v>
      </c>
      <c r="D1" t="s">
        <v>7</v>
      </c>
      <c r="E1" t="s">
        <v>8</v>
      </c>
      <c r="F1" t="s">
        <v>17</v>
      </c>
      <c r="G1" t="s">
        <v>9</v>
      </c>
    </row>
    <row r="2" spans="1:7" x14ac:dyDescent="0.25">
      <c r="A2" t="s">
        <v>1</v>
      </c>
      <c r="B2">
        <v>416.16</v>
      </c>
      <c r="C2" s="1">
        <f t="shared" ref="C2:C11" si="0">B2/(SUM(B:B))</f>
        <v>0.21655825571108916</v>
      </c>
      <c r="D2">
        <v>1369</v>
      </c>
      <c r="E2">
        <v>21</v>
      </c>
      <c r="F2">
        <v>1335</v>
      </c>
      <c r="G2">
        <v>13</v>
      </c>
    </row>
    <row r="3" spans="1:7" x14ac:dyDescent="0.25">
      <c r="A3" t="s">
        <v>2</v>
      </c>
      <c r="B3">
        <v>306.91000000000003</v>
      </c>
      <c r="C3" s="1">
        <f t="shared" si="0"/>
        <v>0.15970755060623409</v>
      </c>
      <c r="D3">
        <v>3233</v>
      </c>
      <c r="E3">
        <v>175</v>
      </c>
      <c r="F3">
        <v>2939</v>
      </c>
      <c r="G3">
        <v>119</v>
      </c>
    </row>
    <row r="4" spans="1:7" x14ac:dyDescent="0.25">
      <c r="A4" t="s">
        <v>3</v>
      </c>
      <c r="B4">
        <v>188.03</v>
      </c>
      <c r="C4" s="1">
        <f t="shared" si="0"/>
        <v>9.7845657490763391E-2</v>
      </c>
      <c r="D4">
        <v>908</v>
      </c>
      <c r="E4">
        <v>40</v>
      </c>
      <c r="F4">
        <v>848</v>
      </c>
      <c r="G4">
        <v>20</v>
      </c>
    </row>
    <row r="5" spans="1:7" x14ac:dyDescent="0.25">
      <c r="A5" t="s">
        <v>4</v>
      </c>
      <c r="B5">
        <v>125.94</v>
      </c>
      <c r="C5" s="1">
        <f t="shared" si="0"/>
        <v>6.5535723578081906E-2</v>
      </c>
      <c r="D5">
        <v>880</v>
      </c>
      <c r="E5">
        <v>25</v>
      </c>
      <c r="F5">
        <v>825</v>
      </c>
      <c r="G5">
        <v>30</v>
      </c>
    </row>
    <row r="6" spans="1:7" x14ac:dyDescent="0.25">
      <c r="A6" t="s">
        <v>5</v>
      </c>
      <c r="B6">
        <v>128.80000000000001</v>
      </c>
      <c r="C6" s="1">
        <f t="shared" si="0"/>
        <v>6.7023989176250201E-2</v>
      </c>
      <c r="D6">
        <v>3280</v>
      </c>
      <c r="E6">
        <v>164</v>
      </c>
      <c r="F6">
        <v>3074</v>
      </c>
      <c r="G6">
        <v>42</v>
      </c>
    </row>
    <row r="7" spans="1:7" x14ac:dyDescent="0.25">
      <c r="A7" t="s">
        <v>10</v>
      </c>
      <c r="B7">
        <v>204.92</v>
      </c>
      <c r="C7" s="1">
        <f t="shared" si="0"/>
        <v>0.10663475048134465</v>
      </c>
      <c r="D7">
        <v>371</v>
      </c>
      <c r="E7">
        <v>7</v>
      </c>
      <c r="F7">
        <v>358</v>
      </c>
      <c r="G7">
        <v>6</v>
      </c>
    </row>
    <row r="8" spans="1:7" x14ac:dyDescent="0.25">
      <c r="A8" t="s">
        <v>11</v>
      </c>
      <c r="B8">
        <v>121.97</v>
      </c>
      <c r="C8" s="1">
        <f t="shared" si="0"/>
        <v>6.3469844408596557E-2</v>
      </c>
      <c r="D8">
        <v>630</v>
      </c>
      <c r="E8">
        <v>15</v>
      </c>
      <c r="F8">
        <v>608</v>
      </c>
      <c r="G8">
        <v>7</v>
      </c>
    </row>
    <row r="9" spans="1:7" x14ac:dyDescent="0.25">
      <c r="A9" t="s">
        <v>12</v>
      </c>
      <c r="B9">
        <v>238.32</v>
      </c>
      <c r="C9" s="1">
        <f t="shared" si="0"/>
        <v>0.12401519487953376</v>
      </c>
      <c r="D9">
        <v>855</v>
      </c>
      <c r="E9">
        <v>23</v>
      </c>
      <c r="F9">
        <v>822</v>
      </c>
      <c r="G9">
        <v>10</v>
      </c>
    </row>
    <row r="10" spans="1:7" x14ac:dyDescent="0.25">
      <c r="A10" t="s">
        <v>13</v>
      </c>
      <c r="B10">
        <v>77.55</v>
      </c>
      <c r="C10" s="1">
        <f t="shared" si="0"/>
        <v>4.0354894104178592E-2</v>
      </c>
      <c r="D10">
        <v>1098</v>
      </c>
      <c r="E10">
        <v>35</v>
      </c>
      <c r="F10">
        <v>1043</v>
      </c>
      <c r="G10">
        <v>20</v>
      </c>
    </row>
    <row r="11" spans="1:7" x14ac:dyDescent="0.25">
      <c r="A11" t="s">
        <v>14</v>
      </c>
      <c r="B11">
        <v>113.1</v>
      </c>
      <c r="C11" s="1">
        <f t="shared" si="0"/>
        <v>5.8854139563927772E-2</v>
      </c>
      <c r="D11">
        <v>1169</v>
      </c>
      <c r="E11">
        <v>9</v>
      </c>
      <c r="F11">
        <v>1157</v>
      </c>
      <c r="G11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Productivity Station</dc:creator>
  <cp:lastModifiedBy>Jie Yuan</cp:lastModifiedBy>
  <dcterms:created xsi:type="dcterms:W3CDTF">2021-12-02T20:25:36Z</dcterms:created>
  <dcterms:modified xsi:type="dcterms:W3CDTF">2021-12-03T00:13:24Z</dcterms:modified>
</cp:coreProperties>
</file>