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29"/>
  <workbookPr defaultThemeVersion="166925"/>
  <mc:AlternateContent xmlns:mc="http://schemas.openxmlformats.org/markup-compatibility/2006">
    <mc:Choice Requires="x15">
      <x15ac:absPath xmlns:x15ac="http://schemas.microsoft.com/office/spreadsheetml/2010/11/ac" url="C:\workspace\python\evaluation_automation\data\"/>
    </mc:Choice>
  </mc:AlternateContent>
  <xr:revisionPtr revIDLastSave="0" documentId="13_ncr:1_{1D58B758-65B0-4C50-81B1-AA9316C5B6D2}" xr6:coauthVersionLast="40" xr6:coauthVersionMax="40" xr10:uidLastSave="{00000000-0000-0000-0000-000000000000}"/>
  <bookViews>
    <workbookView xWindow="0" yWindow="0" windowWidth="19200" windowHeight="6810" xr2:uid="{00000000-000D-0000-FFFF-FFFF00000000}"/>
  </bookViews>
  <sheets>
    <sheet name="임성규3" sheetId="1" r:id="rId1"/>
    <sheet name="(본)실장용" sheetId="2" r:id="rId2"/>
    <sheet name="(비본)실장용" sheetId="3" r:id="rId3"/>
    <sheet name="점수" sheetId="4" state="hidden" r:id="rId4"/>
  </sheets>
  <definedNames>
    <definedName name="등급">임성규3!$B$144:$B$147</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R65" i="3" l="1"/>
  <c r="M65" i="3"/>
  <c r="I65" i="3"/>
  <c r="R63" i="3"/>
  <c r="M63" i="3"/>
  <c r="I63" i="3"/>
  <c r="R61" i="3"/>
  <c r="M61" i="3"/>
  <c r="I61" i="3"/>
  <c r="R59" i="3"/>
  <c r="M59" i="3"/>
  <c r="I59" i="3"/>
  <c r="R55" i="3"/>
  <c r="M55" i="3"/>
  <c r="I55" i="3"/>
  <c r="R53" i="3"/>
  <c r="M53" i="3"/>
  <c r="I53" i="3"/>
  <c r="R49" i="3"/>
  <c r="M49" i="3"/>
  <c r="I49" i="3"/>
  <c r="R47" i="3"/>
  <c r="M47" i="3"/>
  <c r="I47" i="3"/>
  <c r="R45" i="3"/>
  <c r="Q70" i="3" s="1"/>
  <c r="M45" i="3"/>
  <c r="L70" i="3" s="1"/>
  <c r="I45" i="3"/>
  <c r="H70" i="3" s="1"/>
  <c r="R9" i="3"/>
  <c r="Q69" i="3" s="1"/>
  <c r="Q71" i="3" s="1"/>
  <c r="M9" i="3"/>
  <c r="L69" i="3" s="1"/>
  <c r="L71" i="3" s="1"/>
  <c r="I9" i="3"/>
  <c r="H69" i="3" s="1"/>
  <c r="H71" i="3" s="1"/>
  <c r="J70" i="3" s="1"/>
  <c r="H70" i="2"/>
  <c r="R66" i="2"/>
  <c r="M66" i="2"/>
  <c r="I66" i="2"/>
  <c r="R64" i="2"/>
  <c r="M64" i="2"/>
  <c r="I64" i="2"/>
  <c r="R62" i="2"/>
  <c r="M62" i="2"/>
  <c r="I62" i="2"/>
  <c r="R60" i="2"/>
  <c r="M60" i="2"/>
  <c r="I60" i="2"/>
  <c r="R56" i="2"/>
  <c r="M56" i="2"/>
  <c r="I56" i="2"/>
  <c r="R54" i="2"/>
  <c r="M54" i="2"/>
  <c r="I54" i="2"/>
  <c r="R52" i="2"/>
  <c r="M52" i="2"/>
  <c r="I52" i="2"/>
  <c r="R48" i="2"/>
  <c r="M48" i="2"/>
  <c r="I48" i="2"/>
  <c r="R46" i="2"/>
  <c r="M46" i="2"/>
  <c r="I46" i="2"/>
  <c r="R44" i="2"/>
  <c r="Q71" i="2" s="1"/>
  <c r="M44" i="2"/>
  <c r="L71" i="2" s="1"/>
  <c r="I44" i="2"/>
  <c r="H71" i="2" s="1"/>
  <c r="R9" i="2"/>
  <c r="Q70" i="2" s="1"/>
  <c r="Q72" i="2" s="1"/>
  <c r="M9" i="2"/>
  <c r="L70" i="2" s="1"/>
  <c r="I9" i="2"/>
  <c r="L70" i="1"/>
  <c r="R66" i="1"/>
  <c r="M66" i="1"/>
  <c r="I66" i="1"/>
  <c r="R64" i="1"/>
  <c r="M64" i="1"/>
  <c r="I64" i="1"/>
  <c r="R62" i="1"/>
  <c r="M62" i="1"/>
  <c r="I62" i="1"/>
  <c r="R60" i="1"/>
  <c r="M60" i="1"/>
  <c r="I60" i="1"/>
  <c r="R56" i="1"/>
  <c r="M56" i="1"/>
  <c r="I56" i="1"/>
  <c r="R54" i="1"/>
  <c r="M54" i="1"/>
  <c r="I54" i="1"/>
  <c r="R50" i="1"/>
  <c r="M50" i="1"/>
  <c r="I50" i="1"/>
  <c r="R48" i="1"/>
  <c r="M48" i="1"/>
  <c r="L71" i="1" s="1"/>
  <c r="I48" i="1"/>
  <c r="R46" i="1"/>
  <c r="M46" i="1"/>
  <c r="I46" i="1"/>
  <c r="R44" i="1"/>
  <c r="Q71" i="1" s="1"/>
  <c r="M44" i="1"/>
  <c r="I44" i="1"/>
  <c r="H71" i="1" s="1"/>
  <c r="R9" i="1"/>
  <c r="Q70" i="1" s="1"/>
  <c r="Q72" i="1" s="1"/>
  <c r="M9" i="1"/>
  <c r="I9" i="1"/>
  <c r="H70" i="1" s="1"/>
  <c r="H72" i="1" s="1"/>
  <c r="J71" i="1" s="1"/>
  <c r="T75" i="2" l="1"/>
  <c r="S71" i="2"/>
  <c r="T74" i="3"/>
  <c r="S70" i="3"/>
  <c r="T75" i="1"/>
  <c r="S71" i="1"/>
  <c r="L72" i="2"/>
  <c r="H72" i="2"/>
  <c r="J71" i="2" s="1"/>
  <c r="L72" i="1"/>
  <c r="N70" i="3"/>
  <c r="T72" i="3"/>
  <c r="T78" i="3" s="1"/>
  <c r="T80" i="3" s="1"/>
  <c r="T73" i="2" l="1"/>
  <c r="T79" i="2" s="1"/>
  <c r="T81" i="2" s="1"/>
  <c r="N71" i="2"/>
  <c r="N71" i="1"/>
  <c r="T73" i="1"/>
  <c r="T79" i="1" s="1"/>
  <c r="T81" i="1" s="1"/>
</calcChain>
</file>

<file path=xl/sharedStrings.xml><?xml version="1.0" encoding="utf-8"?>
<sst xmlns="http://schemas.openxmlformats.org/spreadsheetml/2006/main" count="423" uniqueCount="133">
  <si>
    <t>인사평가서(실장_본부소속)</t>
  </si>
  <si>
    <t>■ 인적사항</t>
  </si>
  <si>
    <t>소속(본부)</t>
  </si>
  <si>
    <t>인사평가서(실장_비본부소속)</t>
  </si>
  <si>
    <t>소속(실)</t>
  </si>
  <si>
    <t>직급</t>
  </si>
  <si>
    <t>성명</t>
  </si>
  <si>
    <t>입사일자</t>
  </si>
  <si>
    <t>■ 인사평가 세부 항목</t>
  </si>
  <si>
    <t>구분</t>
  </si>
  <si>
    <t>주요업무 실적</t>
  </si>
  <si>
    <t>가중치</t>
  </si>
  <si>
    <t>자기평가</t>
  </si>
  <si>
    <t>1차평가</t>
  </si>
  <si>
    <t>조정</t>
  </si>
  <si>
    <t>인사평가서(실원)</t>
  </si>
  <si>
    <t>3실</t>
  </si>
  <si>
    <t>사원</t>
  </si>
  <si>
    <t>평점</t>
  </si>
  <si>
    <t>점수</t>
  </si>
  <si>
    <t>평가근거</t>
  </si>
  <si>
    <t>임성규3</t>
  </si>
  <si>
    <t>1. 성과 기여</t>
  </si>
  <si>
    <t>평가 항목</t>
  </si>
  <si>
    <t>2. 역량 항목</t>
  </si>
  <si>
    <t>1. 업무 수행 능력</t>
  </si>
  <si>
    <t>1) 스케줄 수행 능력</t>
  </si>
  <si>
    <t>1. 리더십</t>
  </si>
  <si>
    <t>1) 리더십</t>
  </si>
  <si>
    <t>2) 업무완성도</t>
  </si>
  <si>
    <t>3) 업무기술능력</t>
  </si>
  <si>
    <t>계</t>
  </si>
  <si>
    <t>4) 응용능력 및 창의적 아이디어</t>
  </si>
  <si>
    <t>2) 조직관리</t>
  </si>
  <si>
    <t>2. 자기개발</t>
  </si>
  <si>
    <t>1) 업무기술능력 향상 노력</t>
  </si>
  <si>
    <t>3) 실 간의 협조능력</t>
  </si>
  <si>
    <t>2) 기타 자기개발 노력</t>
  </si>
  <si>
    <t>2. 프로젝트 관리</t>
  </si>
  <si>
    <t>3. 근무자세</t>
  </si>
  <si>
    <t>1) 책임감</t>
  </si>
  <si>
    <t>1) 스케쥴 수행관리 능력</t>
  </si>
  <si>
    <t>2. 업무수행능력</t>
  </si>
  <si>
    <t>1) 업무수행능력</t>
  </si>
  <si>
    <t>2) 품질관리 능력</t>
  </si>
  <si>
    <t>2) 업무집중도</t>
  </si>
  <si>
    <t>2) 업무 혁신 및 개선</t>
  </si>
  <si>
    <t>3) 솔루션/파이프라인 개선 기여도</t>
  </si>
  <si>
    <t>3) 커뮤니케이션</t>
  </si>
  <si>
    <t>4) 근태</t>
  </si>
  <si>
    <t>총 점수</t>
  </si>
  <si>
    <t>성과기여  평점 계</t>
  </si>
  <si>
    <t>평가등급</t>
  </si>
  <si>
    <t>역      량  평점 계</t>
  </si>
  <si>
    <t>소     계</t>
  </si>
  <si>
    <t>종합
의견</t>
  </si>
  <si>
    <t>1차
평가</t>
  </si>
  <si>
    <t>1차</t>
  </si>
  <si>
    <t>가점</t>
  </si>
  <si>
    <t>1점~
10점</t>
  </si>
  <si>
    <t>최종점수</t>
  </si>
  <si>
    <t>최종평가등급</t>
  </si>
  <si>
    <t>작성
요령</t>
  </si>
  <si>
    <t xml:space="preserve"> 1. 평가요소별 평점란에 등급분표를 감안하여 점수를 체크
 2. 평가요소별 평점에 대한 평가근거를 간략 서술형으로 기술
 3. 총점수란에 평가 요소별 간략 서술형으로 기술
 4. 평가대상의 강점, 보완점, 문제점, 기타의견 등에 대한 종합 평가사항을 종합의견란에 서술형으로 기술
 * 평가대상이 5명 이하로서, 배분율 적용이 불가능 시에는 조정권자와 협의하여 수준 및 등급분표를 감안하여 적정등급을 부여</t>
  </si>
  <si>
    <t>평가
기준</t>
  </si>
  <si>
    <t>A = 매우 뛰어나다(탁월)
B = 뛰어나다(우수)
C = 보통이다(보통)
D = 부족하다(미흡)</t>
  </si>
  <si>
    <t xml:space="preserve">             * 평가등급 배분기준</t>
  </si>
  <si>
    <t>확인(서명)</t>
  </si>
  <si>
    <t>등 급</t>
  </si>
  <si>
    <t>비 율</t>
  </si>
  <si>
    <t>기준점수</t>
  </si>
  <si>
    <t>A</t>
  </si>
  <si>
    <t>15% (상위 15% 이하)</t>
  </si>
  <si>
    <t>100점</t>
  </si>
  <si>
    <t>B</t>
  </si>
  <si>
    <t>25% (상위 40% 이하)</t>
  </si>
  <si>
    <t>80점</t>
  </si>
  <si>
    <t>C</t>
  </si>
  <si>
    <t>50% (상위 90% 이하)</t>
  </si>
  <si>
    <t>70점</t>
  </si>
  <si>
    <t>D</t>
  </si>
  <si>
    <t>10% (상위 90% 초과)</t>
  </si>
  <si>
    <t>60점</t>
  </si>
  <si>
    <t>* 평가의 착안점(실장_본부소속)</t>
  </si>
  <si>
    <t>소항목</t>
  </si>
  <si>
    <t>평가의 착안점</t>
  </si>
  <si>
    <t>1.리더십</t>
  </si>
  <si>
    <r>
      <rPr>
        <sz val="8"/>
        <color rgb="FF000000"/>
        <rFont val="맑은 고딕"/>
        <family val="3"/>
        <charset val="129"/>
      </rPr>
      <t>○</t>
    </r>
    <r>
      <rPr>
        <sz val="11"/>
        <color rgb="FF000000"/>
        <rFont val="맑은 고딕"/>
        <family val="3"/>
        <charset val="129"/>
      </rPr>
      <t xml:space="preserve"> 실원의 목표와 방침을 정확히 제시하고 공감대 형성 여부
</t>
    </r>
    <r>
      <rPr>
        <sz val="8"/>
        <color rgb="FF000000"/>
        <rFont val="맑은 고딕"/>
        <family val="3"/>
        <charset val="129"/>
      </rPr>
      <t>○</t>
    </r>
    <r>
      <rPr>
        <sz val="11"/>
        <color rgb="FF000000"/>
        <rFont val="맑은 고딕"/>
        <family val="3"/>
        <charset val="129"/>
      </rPr>
      <t xml:space="preserve"> 실원의 자기개발 독려 여부</t>
    </r>
  </si>
  <si>
    <r>
      <rPr>
        <sz val="8"/>
        <color rgb="FF000000"/>
        <rFont val="맑은 고딕"/>
        <family val="3"/>
        <charset val="129"/>
      </rPr>
      <t>○</t>
    </r>
    <r>
      <rPr>
        <sz val="11"/>
        <color rgb="FF000000"/>
        <rFont val="맑은 고딕"/>
        <family val="3"/>
        <charset val="129"/>
      </rPr>
      <t xml:space="preserve"> 실원들을 통솔하고 그들의 사기진작 노력 여부
</t>
    </r>
    <r>
      <rPr>
        <sz val="8"/>
        <color rgb="FF000000"/>
        <rFont val="맑은 고딕"/>
        <family val="3"/>
        <charset val="129"/>
      </rPr>
      <t>○</t>
    </r>
    <r>
      <rPr>
        <sz val="11"/>
        <color rgb="FF000000"/>
        <rFont val="맑은 고딕"/>
        <family val="3"/>
        <charset val="129"/>
      </rPr>
      <t xml:space="preserve"> 실의 운영실태</t>
    </r>
  </si>
  <si>
    <r>
      <rPr>
        <sz val="8"/>
        <color rgb="FF000000"/>
        <rFont val="맑은 고딕"/>
        <family val="3"/>
        <charset val="129"/>
      </rPr>
      <t xml:space="preserve">○ </t>
    </r>
    <r>
      <rPr>
        <sz val="11"/>
        <color rgb="FF000000"/>
        <rFont val="맑은 고딕"/>
        <family val="3"/>
        <charset val="129"/>
      </rPr>
      <t>실 간의 업무협조 능력</t>
    </r>
  </si>
  <si>
    <t>2.
프로젝트
관리</t>
  </si>
  <si>
    <r>
      <rPr>
        <sz val="8"/>
        <color rgb="FF000000"/>
        <rFont val="맑은 고딕"/>
        <family val="3"/>
        <charset val="129"/>
      </rPr>
      <t>○</t>
    </r>
    <r>
      <rPr>
        <sz val="11"/>
        <color rgb="FF000000"/>
        <rFont val="맑은 고딕"/>
        <family val="3"/>
        <charset val="129"/>
      </rPr>
      <t xml:space="preserve"> 실의 기한(기일)을 정확히 지키는지?</t>
    </r>
  </si>
  <si>
    <r>
      <rPr>
        <sz val="8"/>
        <color rgb="FF000000"/>
        <rFont val="맑은 고딕"/>
        <family val="3"/>
        <charset val="129"/>
      </rPr>
      <t>○</t>
    </r>
    <r>
      <rPr>
        <sz val="11"/>
        <color rgb="FF000000"/>
        <rFont val="맑은 고딕"/>
        <family val="3"/>
        <charset val="129"/>
      </rPr>
      <t xml:space="preserve"> 실의 Cut/Task 의 완성도</t>
    </r>
  </si>
  <si>
    <t>3) 솔루션/파이프라인 개선도</t>
  </si>
  <si>
    <r>
      <rPr>
        <sz val="8"/>
        <color rgb="FF000000"/>
        <rFont val="맑은 고딕"/>
        <family val="3"/>
        <charset val="129"/>
      </rPr>
      <t>○</t>
    </r>
    <r>
      <rPr>
        <sz val="11"/>
        <color rgb="FF000000"/>
        <rFont val="맑은 고딕"/>
        <family val="3"/>
        <charset val="129"/>
      </rPr>
      <t xml:space="preserve"> 트렌드의 흐름을 파악하며 대처하는 능력 여부
</t>
    </r>
    <r>
      <rPr>
        <sz val="8"/>
        <color rgb="FF000000"/>
        <rFont val="맑은 고딕"/>
        <family val="3"/>
        <charset val="129"/>
      </rPr>
      <t xml:space="preserve">○ </t>
    </r>
    <r>
      <rPr>
        <sz val="11"/>
        <color rgb="FF000000"/>
        <rFont val="맑은 고딕"/>
        <family val="3"/>
        <charset val="129"/>
      </rPr>
      <t>담당업무의 혁신 및 개선 방안을 기획/보고 여부</t>
    </r>
  </si>
  <si>
    <t>3.
근무
자세</t>
  </si>
  <si>
    <r>
      <rPr>
        <sz val="8"/>
        <color rgb="FF000000"/>
        <rFont val="맑은 고딕"/>
        <family val="3"/>
        <charset val="129"/>
      </rPr>
      <t>○</t>
    </r>
    <r>
      <rPr>
        <sz val="11"/>
        <color rgb="FF000000"/>
        <rFont val="맑은 고딕"/>
        <family val="3"/>
        <charset val="129"/>
      </rPr>
      <t xml:space="preserve"> 실장으로서 역할과 책임을 자각하고 노력하는가?
</t>
    </r>
    <r>
      <rPr>
        <sz val="8"/>
        <color rgb="FF000000"/>
        <rFont val="맑은 고딕"/>
        <family val="3"/>
        <charset val="129"/>
      </rPr>
      <t>○</t>
    </r>
    <r>
      <rPr>
        <sz val="11"/>
        <color rgb="FF000000"/>
        <rFont val="맑은 고딕"/>
        <family val="3"/>
        <charset val="129"/>
      </rPr>
      <t xml:space="preserve"> 비용대비 효율을 고려하면서 담당업무 추진 여부</t>
    </r>
  </si>
  <si>
    <r>
      <rPr>
        <sz val="8"/>
        <color rgb="FF000000"/>
        <rFont val="맑은 고딕"/>
        <family val="3"/>
        <charset val="129"/>
      </rPr>
      <t>○</t>
    </r>
    <r>
      <rPr>
        <sz val="11"/>
        <color rgb="FF000000"/>
        <rFont val="맑은 고딕"/>
        <family val="3"/>
        <charset val="129"/>
      </rPr>
      <t xml:space="preserve"> 업무 시 집중하여 작업(일)하는지?</t>
    </r>
  </si>
  <si>
    <r>
      <rPr>
        <sz val="8"/>
        <color rgb="FF000000"/>
        <rFont val="맑은 고딕"/>
        <family val="3"/>
        <charset val="129"/>
      </rPr>
      <t>○</t>
    </r>
    <r>
      <rPr>
        <sz val="11"/>
        <color rgb="FF000000"/>
        <rFont val="맑은 고딕"/>
        <family val="3"/>
        <charset val="129"/>
      </rPr>
      <t xml:space="preserve"> 원만한 인간관계 유지
</t>
    </r>
    <r>
      <rPr>
        <sz val="8"/>
        <color rgb="FF000000"/>
        <rFont val="맑은 고딕"/>
        <family val="3"/>
        <charset val="129"/>
      </rPr>
      <t>○</t>
    </r>
    <r>
      <rPr>
        <sz val="11"/>
        <color rgb="FF000000"/>
        <rFont val="맑은 고딕"/>
        <family val="3"/>
        <charset val="129"/>
      </rPr>
      <t xml:space="preserve"> 하급자의 지시/명령을 정확하게 파악할 수 있는 능력
</t>
    </r>
    <r>
      <rPr>
        <sz val="8"/>
        <color rgb="FF000000"/>
        <rFont val="맑은 고딕"/>
        <family val="3"/>
        <charset val="129"/>
      </rPr>
      <t xml:space="preserve">○ </t>
    </r>
    <r>
      <rPr>
        <sz val="11"/>
        <color rgb="FF000000"/>
        <rFont val="맑은 고딕"/>
        <family val="3"/>
        <charset val="129"/>
      </rPr>
      <t>업무의 진행상황과 결과를 구두 또는 문장을 통해 논리적으로 표현할 수 있는 능력</t>
    </r>
  </si>
  <si>
    <r>
      <rPr>
        <sz val="8"/>
        <color rgb="FF000000"/>
        <rFont val="맑은 고딕"/>
        <family val="3"/>
        <charset val="129"/>
      </rPr>
      <t>○</t>
    </r>
    <r>
      <rPr>
        <sz val="11"/>
        <color rgb="FF000000"/>
        <rFont val="맑은 고딕"/>
        <family val="3"/>
        <charset val="129"/>
      </rPr>
      <t xml:space="preserve"> 지각/조퇴/무단 결근 등</t>
    </r>
  </si>
  <si>
    <t>등급</t>
  </si>
  <si>
    <t>* 평가의 착안점(실원)</t>
  </si>
  <si>
    <t>1.
업무수행
능력</t>
  </si>
  <si>
    <t>1) 스케쥴 수행 능력</t>
  </si>
  <si>
    <r>
      <rPr>
        <sz val="8"/>
        <color rgb="FF000000"/>
        <rFont val="맑은 고딕"/>
        <family val="3"/>
        <charset val="129"/>
      </rPr>
      <t>○</t>
    </r>
    <r>
      <rPr>
        <sz val="11"/>
        <color rgb="FF000000"/>
        <rFont val="맑은 고딕"/>
        <family val="3"/>
        <charset val="129"/>
      </rPr>
      <t xml:space="preserve"> 업무의 기한(기일)을 정확히 지키는지?</t>
    </r>
  </si>
  <si>
    <r>
      <rPr>
        <sz val="8"/>
        <color rgb="FF000000"/>
        <rFont val="맑은 고딕"/>
        <family val="3"/>
        <charset val="129"/>
      </rPr>
      <t>○</t>
    </r>
    <r>
      <rPr>
        <sz val="11"/>
        <color rgb="FF000000"/>
        <rFont val="맑은 고딕"/>
        <family val="3"/>
        <charset val="129"/>
      </rPr>
      <t xml:space="preserve"> 맡은바 업무를 정확히 수행하는지?
</t>
    </r>
    <r>
      <rPr>
        <sz val="8"/>
        <color rgb="FF000000"/>
        <rFont val="맑은 고딕"/>
        <family val="3"/>
        <charset val="129"/>
      </rPr>
      <t>○</t>
    </r>
    <r>
      <rPr>
        <sz val="11"/>
        <color rgb="FF000000"/>
        <rFont val="맑은 고딕"/>
        <family val="3"/>
        <charset val="129"/>
      </rPr>
      <t xml:space="preserve"> Cut / Task의 완성도</t>
    </r>
  </si>
  <si>
    <t>역량항목</t>
  </si>
  <si>
    <t>성과기여</t>
  </si>
  <si>
    <t>수행능력</t>
  </si>
  <si>
    <t>점수 계산을 만든 참조용 시트입니다. 수정하지 마십시오.</t>
  </si>
  <si>
    <r>
      <rPr>
        <sz val="8"/>
        <color rgb="FF000000"/>
        <rFont val="맑은 고딕"/>
        <family val="3"/>
        <charset val="129"/>
      </rPr>
      <t>○</t>
    </r>
    <r>
      <rPr>
        <sz val="11"/>
        <color rgb="FF000000"/>
        <rFont val="맑은 고딕"/>
        <family val="3"/>
        <charset val="129"/>
      </rPr>
      <t xml:space="preserve"> 업무에 관한 충분한 이론지식과 실무지식 능력
</t>
    </r>
    <r>
      <rPr>
        <sz val="8"/>
        <color rgb="FF000000"/>
        <rFont val="맑은 고딕"/>
        <family val="3"/>
        <charset val="129"/>
      </rPr>
      <t>○</t>
    </r>
    <r>
      <rPr>
        <sz val="11"/>
        <color rgb="FF000000"/>
        <rFont val="맑은 고딕"/>
        <family val="3"/>
        <charset val="129"/>
      </rPr>
      <t xml:space="preserve"> 담당업무를 자신의 판단에 의해 신속/ 정확하게 처리 여부
</t>
    </r>
    <r>
      <rPr>
        <sz val="8"/>
        <color rgb="FF000000"/>
        <rFont val="맑은 고딕"/>
        <family val="3"/>
        <charset val="129"/>
      </rPr>
      <t>○</t>
    </r>
    <r>
      <rPr>
        <sz val="11"/>
        <color rgb="FF000000"/>
        <rFont val="맑은 고딕"/>
        <family val="3"/>
        <charset val="129"/>
      </rPr>
      <t xml:space="preserve"> 소프트웨어 사용 숙련도</t>
    </r>
  </si>
  <si>
    <t xml:space="preserve">4) 기획, 응용능력 및 창의적 아이디어 </t>
  </si>
  <si>
    <t>* 평가의 착안점(실장_비본부소속)</t>
  </si>
  <si>
    <r>
      <rPr>
        <sz val="8"/>
        <color rgb="FF000000"/>
        <rFont val="맑은 고딕"/>
        <family val="3"/>
        <charset val="129"/>
      </rPr>
      <t xml:space="preserve">○ </t>
    </r>
    <r>
      <rPr>
        <sz val="11"/>
        <color rgb="FF000000"/>
        <rFont val="맑은 고딕"/>
        <family val="3"/>
        <charset val="129"/>
      </rPr>
      <t xml:space="preserve">담당업무의 목적을 효율적으로 달성하기 위해서 계획/ 방법을 논리적으로 전개
</t>
    </r>
    <r>
      <rPr>
        <sz val="8"/>
        <color rgb="FF000000"/>
        <rFont val="맑은 고딕"/>
        <family val="3"/>
        <charset val="129"/>
      </rPr>
      <t>○</t>
    </r>
    <r>
      <rPr>
        <sz val="11"/>
        <color rgb="FF000000"/>
        <rFont val="맑은 고딕"/>
        <family val="3"/>
        <charset val="129"/>
      </rPr>
      <t xml:space="preserve"> 창의적인 방법으로 일할 수 있는지?
</t>
    </r>
    <r>
      <rPr>
        <sz val="8"/>
        <color rgb="FF000000"/>
        <rFont val="맑은 고딕"/>
        <family val="3"/>
        <charset val="129"/>
      </rPr>
      <t>○</t>
    </r>
    <r>
      <rPr>
        <sz val="11"/>
        <color rgb="FF000000"/>
        <rFont val="맑은 고딕"/>
        <family val="3"/>
        <charset val="129"/>
      </rPr>
      <t xml:space="preserve"> 관례에 얽매이지 않고 새로운 아이디어를 제안하는 능력</t>
    </r>
  </si>
  <si>
    <t>2.
자기개발</t>
  </si>
  <si>
    <r>
      <rPr>
        <sz val="8"/>
        <color rgb="FF000000"/>
        <rFont val="맑은 고딕"/>
        <family val="3"/>
        <charset val="129"/>
      </rPr>
      <t>○</t>
    </r>
    <r>
      <rPr>
        <sz val="11"/>
        <color rgb="FF000000"/>
        <rFont val="맑은 고딕"/>
        <family val="3"/>
        <charset val="129"/>
      </rPr>
      <t xml:space="preserve"> 업무수행능력 향상을 위하여 자신에게 투자</t>
    </r>
  </si>
  <si>
    <r>
      <rPr>
        <sz val="8"/>
        <color rgb="FF000000"/>
        <rFont val="맑은 고딕"/>
        <family val="3"/>
        <charset val="129"/>
      </rPr>
      <t>○</t>
    </r>
    <r>
      <rPr>
        <sz val="11"/>
        <color rgb="FF000000"/>
        <rFont val="맑은 고딕"/>
        <family val="3"/>
        <charset val="129"/>
      </rPr>
      <t xml:space="preserve"> 실원의 목표와 방침을 정확히 제시하고 공감대 형성 여부
</t>
    </r>
    <r>
      <rPr>
        <sz val="8"/>
        <color rgb="FF000000"/>
        <rFont val="맑은 고딕"/>
        <family val="3"/>
        <charset val="129"/>
      </rPr>
      <t>○</t>
    </r>
    <r>
      <rPr>
        <sz val="11"/>
        <color rgb="FF000000"/>
        <rFont val="맑은 고딕"/>
        <family val="3"/>
        <charset val="129"/>
      </rPr>
      <t xml:space="preserve"> 실원의 자기개발 독려 여부</t>
    </r>
  </si>
  <si>
    <r>
      <rPr>
        <sz val="8"/>
        <color rgb="FF000000"/>
        <rFont val="맑은 고딕"/>
        <family val="3"/>
        <charset val="129"/>
      </rPr>
      <t>○</t>
    </r>
    <r>
      <rPr>
        <sz val="11"/>
        <color rgb="FF000000"/>
        <rFont val="맑은 고딕"/>
        <family val="3"/>
        <charset val="129"/>
      </rPr>
      <t xml:space="preserve"> 기타 자신의 능력을 개발하고자 자신에게 투자
</t>
    </r>
    <r>
      <rPr>
        <sz val="8"/>
        <color rgb="FF000000"/>
        <rFont val="맑은 고딕"/>
        <family val="3"/>
        <charset val="129"/>
      </rPr>
      <t>○</t>
    </r>
    <r>
      <rPr>
        <sz val="11"/>
        <color rgb="FF000000"/>
        <rFont val="맑은 고딕"/>
        <family val="3"/>
        <charset val="129"/>
      </rPr>
      <t xml:space="preserve"> 타인의 업무를 대체할 수 있도록 배우려는 진취적인 자세</t>
    </r>
  </si>
  <si>
    <t>3.
근무자세</t>
  </si>
  <si>
    <r>
      <rPr>
        <sz val="8"/>
        <color rgb="FF000000"/>
        <rFont val="맑은 고딕"/>
        <family val="3"/>
        <charset val="129"/>
      </rPr>
      <t>○</t>
    </r>
    <r>
      <rPr>
        <sz val="11"/>
        <color rgb="FF000000"/>
        <rFont val="맑은 고딕"/>
        <family val="3"/>
        <charset val="129"/>
      </rPr>
      <t xml:space="preserve"> 실원들을 통솔하고 그들의 사기진작 노력 여부
</t>
    </r>
    <r>
      <rPr>
        <sz val="8"/>
        <color rgb="FF000000"/>
        <rFont val="맑은 고딕"/>
        <family val="3"/>
        <charset val="129"/>
      </rPr>
      <t>○</t>
    </r>
    <r>
      <rPr>
        <sz val="11"/>
        <color rgb="FF000000"/>
        <rFont val="맑은 고딕"/>
        <family val="3"/>
        <charset val="129"/>
      </rPr>
      <t xml:space="preserve"> 실의 운영실태</t>
    </r>
  </si>
  <si>
    <r>
      <rPr>
        <sz val="8"/>
        <color rgb="FF000000"/>
        <rFont val="맑은 고딕"/>
        <family val="3"/>
        <charset val="129"/>
      </rPr>
      <t>○</t>
    </r>
    <r>
      <rPr>
        <sz val="11"/>
        <color rgb="FF000000"/>
        <rFont val="맑은 고딕"/>
        <family val="3"/>
        <charset val="129"/>
      </rPr>
      <t xml:space="preserve"> 실원으로서 역할과 책임을 자각하고 노력하는가?</t>
    </r>
  </si>
  <si>
    <r>
      <rPr>
        <sz val="8"/>
        <color rgb="FF000000"/>
        <rFont val="맑은 고딕"/>
        <family val="3"/>
        <charset val="129"/>
      </rPr>
      <t>○</t>
    </r>
    <r>
      <rPr>
        <sz val="11"/>
        <color rgb="FF000000"/>
        <rFont val="맑은 고딕"/>
        <family val="3"/>
        <charset val="129"/>
      </rPr>
      <t xml:space="preserve"> 업무 시 집중하여 작업(일)하는지?</t>
    </r>
  </si>
  <si>
    <r>
      <rPr>
        <sz val="8"/>
        <color rgb="FF000000"/>
        <rFont val="맑은 고딕"/>
        <family val="3"/>
        <charset val="129"/>
      </rPr>
      <t xml:space="preserve">○ </t>
    </r>
    <r>
      <rPr>
        <sz val="11"/>
        <color rgb="FF000000"/>
        <rFont val="맑은 고딕"/>
        <family val="3"/>
        <charset val="129"/>
      </rPr>
      <t>실 간의 업무협조 능력</t>
    </r>
  </si>
  <si>
    <r>
      <rPr>
        <sz val="8"/>
        <color rgb="FF000000"/>
        <rFont val="맑은 고딕"/>
        <family val="3"/>
        <charset val="129"/>
      </rPr>
      <t>○</t>
    </r>
    <r>
      <rPr>
        <sz val="11"/>
        <color rgb="FF000000"/>
        <rFont val="맑은 고딕"/>
        <family val="3"/>
        <charset val="129"/>
      </rPr>
      <t xml:space="preserve"> 원만한 인간관계 유지
</t>
    </r>
    <r>
      <rPr>
        <sz val="8"/>
        <color rgb="FF000000"/>
        <rFont val="맑은 고딕"/>
        <family val="3"/>
        <charset val="129"/>
      </rPr>
      <t>○</t>
    </r>
    <r>
      <rPr>
        <sz val="11"/>
        <color rgb="FF000000"/>
        <rFont val="맑은 고딕"/>
        <family val="3"/>
        <charset val="129"/>
      </rPr>
      <t xml:space="preserve"> 상급자의 지시/명령을 정확하게 파악할 수 있는 능력
</t>
    </r>
    <r>
      <rPr>
        <sz val="8"/>
        <color rgb="FF000000"/>
        <rFont val="맑은 고딕"/>
        <family val="3"/>
        <charset val="129"/>
      </rPr>
      <t xml:space="preserve">○ </t>
    </r>
    <r>
      <rPr>
        <sz val="11"/>
        <color rgb="FF000000"/>
        <rFont val="맑은 고딕"/>
        <family val="3"/>
        <charset val="129"/>
      </rPr>
      <t>업무의 진행상황과 결과를 구두 또는 문장을 통해 논리적으로 표현할 수 있는 능력</t>
    </r>
  </si>
  <si>
    <t>1) 업무 수행관리 능력</t>
  </si>
  <si>
    <r>
      <rPr>
        <sz val="8"/>
        <color rgb="FF000000"/>
        <rFont val="맑은 고딕"/>
        <family val="3"/>
        <charset val="129"/>
      </rPr>
      <t>○</t>
    </r>
    <r>
      <rPr>
        <sz val="11"/>
        <color rgb="FF000000"/>
        <rFont val="맑은 고딕"/>
        <family val="3"/>
        <charset val="129"/>
      </rPr>
      <t xml:space="preserve"> 지각/조퇴/무단 결근 등</t>
    </r>
  </si>
  <si>
    <r>
      <rPr>
        <sz val="8"/>
        <color rgb="FF000000"/>
        <rFont val="맑은 고딕"/>
        <family val="3"/>
        <charset val="129"/>
      </rPr>
      <t>○</t>
    </r>
    <r>
      <rPr>
        <sz val="11"/>
        <color rgb="FF000000"/>
        <rFont val="맑은 고딕"/>
        <family val="3"/>
        <charset val="129"/>
      </rPr>
      <t xml:space="preserve"> 업무에 관한 충분한 이론지식과 실무지식
</t>
    </r>
    <r>
      <rPr>
        <sz val="8"/>
        <color rgb="FF000000"/>
        <rFont val="맑은 고딕"/>
        <family val="3"/>
        <charset val="129"/>
      </rPr>
      <t>○</t>
    </r>
    <r>
      <rPr>
        <sz val="11"/>
        <color rgb="FF000000"/>
        <rFont val="맑은 고딕"/>
        <family val="3"/>
        <charset val="129"/>
      </rPr>
      <t xml:space="preserve"> 담당업무를 자신의 판단의 의해 신속/정확하게 처리 여부
</t>
    </r>
    <r>
      <rPr>
        <sz val="8"/>
        <color rgb="FF000000"/>
        <rFont val="맑은 고딕"/>
        <family val="3"/>
        <charset val="129"/>
      </rPr>
      <t>○</t>
    </r>
    <r>
      <rPr>
        <sz val="11"/>
        <color rgb="FF000000"/>
        <rFont val="맑은 고딕"/>
        <family val="3"/>
        <charset val="129"/>
      </rPr>
      <t xml:space="preserve"> 비용대비 효율을 고려하면서 업무 수행 여부</t>
    </r>
  </si>
  <si>
    <r>
      <rPr>
        <sz val="8"/>
        <color rgb="FF000000"/>
        <rFont val="맑은 고딕"/>
        <family val="3"/>
        <charset val="129"/>
      </rPr>
      <t>○</t>
    </r>
    <r>
      <rPr>
        <sz val="11"/>
        <color rgb="FF000000"/>
        <rFont val="맑은 고딕"/>
        <family val="3"/>
        <charset val="129"/>
      </rPr>
      <t xml:space="preserve"> 트렌드의 흐름을 파악하며 대처하는 능력 여부
</t>
    </r>
    <r>
      <rPr>
        <sz val="8"/>
        <color rgb="FF000000"/>
        <rFont val="맑은 고딕"/>
        <family val="3"/>
        <charset val="129"/>
      </rPr>
      <t>○</t>
    </r>
    <r>
      <rPr>
        <sz val="11"/>
        <color rgb="FF000000"/>
        <rFont val="맑은 고딕"/>
        <family val="3"/>
        <charset val="129"/>
      </rPr>
      <t xml:space="preserve"> 담당업무의 혁신 및 개선 방안을 기획/보고 여부</t>
    </r>
  </si>
  <si>
    <r>
      <rPr>
        <sz val="8"/>
        <color rgb="FF000000"/>
        <rFont val="맑은 고딕"/>
        <family val="3"/>
        <charset val="129"/>
      </rPr>
      <t>○</t>
    </r>
    <r>
      <rPr>
        <sz val="11"/>
        <color rgb="FF000000"/>
        <rFont val="맑은 고딕"/>
        <family val="3"/>
        <charset val="129"/>
      </rPr>
      <t xml:space="preserve"> 실장으로서 역할과 책임을 자각하고 노력하는가?
</t>
    </r>
    <r>
      <rPr>
        <sz val="8"/>
        <color rgb="FF000000"/>
        <rFont val="맑은 고딕"/>
        <family val="3"/>
        <charset val="129"/>
      </rPr>
      <t>○</t>
    </r>
    <r>
      <rPr>
        <sz val="11"/>
        <color rgb="FF000000"/>
        <rFont val="맑은 고딕"/>
        <family val="3"/>
        <charset val="129"/>
      </rPr>
      <t xml:space="preserve"> 비용대비 효율을 고려하면서 담당업무 추진 여부</t>
    </r>
  </si>
  <si>
    <r>
      <rPr>
        <sz val="8"/>
        <color rgb="FF000000"/>
        <rFont val="맑은 고딕"/>
        <family val="3"/>
        <charset val="129"/>
      </rPr>
      <t>○</t>
    </r>
    <r>
      <rPr>
        <sz val="11"/>
        <color rgb="FF000000"/>
        <rFont val="맑은 고딕"/>
        <family val="3"/>
        <charset val="129"/>
      </rPr>
      <t xml:space="preserve"> 업무 시 집중하여 작업(일)하는지?</t>
    </r>
  </si>
  <si>
    <r>
      <rPr>
        <sz val="8"/>
        <color rgb="FF000000"/>
        <rFont val="맑은 고딕"/>
        <family val="3"/>
        <charset val="129"/>
      </rPr>
      <t>○</t>
    </r>
    <r>
      <rPr>
        <sz val="11"/>
        <color rgb="FF000000"/>
        <rFont val="맑은 고딕"/>
        <family val="3"/>
        <charset val="129"/>
      </rPr>
      <t xml:space="preserve"> 원만한 인간관계 유지
</t>
    </r>
    <r>
      <rPr>
        <sz val="8"/>
        <color rgb="FF000000"/>
        <rFont val="맑은 고딕"/>
        <family val="3"/>
        <charset val="129"/>
      </rPr>
      <t>○</t>
    </r>
    <r>
      <rPr>
        <sz val="11"/>
        <color rgb="FF000000"/>
        <rFont val="맑은 고딕"/>
        <family val="3"/>
        <charset val="129"/>
      </rPr>
      <t xml:space="preserve"> 하급자의 지시/명령을 정확하게 파악할 수 있는 능력
</t>
    </r>
    <r>
      <rPr>
        <sz val="8"/>
        <color rgb="FF000000"/>
        <rFont val="맑은 고딕"/>
        <family val="3"/>
        <charset val="129"/>
      </rPr>
      <t xml:space="preserve">○ </t>
    </r>
    <r>
      <rPr>
        <sz val="11"/>
        <color rgb="FF000000"/>
        <rFont val="맑은 고딕"/>
        <family val="3"/>
        <charset val="129"/>
      </rPr>
      <t>업무의 진행상황과 결과를 구두 또는 문장을 통해 논리적으로 표현할 수 있는 능력</t>
    </r>
  </si>
  <si>
    <r>
      <rPr>
        <sz val="8"/>
        <color rgb="FF000000"/>
        <rFont val="맑은 고딕"/>
        <family val="3"/>
        <charset val="129"/>
      </rPr>
      <t>○</t>
    </r>
    <r>
      <rPr>
        <sz val="11"/>
        <color rgb="FF000000"/>
        <rFont val="맑은 고딕"/>
        <family val="3"/>
        <charset val="129"/>
      </rPr>
      <t xml:space="preserve"> 지각/조퇴/무단 결근 등</t>
    </r>
  </si>
  <si>
    <t>1본부</t>
    <phoneticPr fontId="8"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</si>
</sst>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1"/>
      <color rgb="FF000000"/>
      <name val="맑은 고딕"/>
    </font>
    <font>
      <b/>
      <sz val="18"/>
      <color rgb="FF000000"/>
      <name val="맑은 고딕"/>
      <family val="3"/>
      <charset val="129"/>
    </font>
    <font>
      <b/>
      <sz val="12"/>
      <color rgb="FF000000"/>
      <name val="맑은 고딕"/>
      <family val="3"/>
      <charset val="129"/>
    </font>
    <font>
      <sz val="11"/>
      <name val="맑은 고딕"/>
      <family val="3"/>
      <charset val="129"/>
    </font>
    <font>
      <b/>
      <sz val="11"/>
      <color rgb="FF000000"/>
      <name val="맑은 고딕"/>
      <family val="3"/>
      <charset val="129"/>
    </font>
    <font>
      <b/>
      <sz val="24"/>
      <color rgb="FF000000"/>
      <name val="맑은 고딕"/>
      <family val="3"/>
      <charset val="129"/>
    </font>
    <font>
      <sz val="8"/>
      <color rgb="FF000000"/>
      <name val="맑은 고딕"/>
      <family val="3"/>
      <charset val="129"/>
    </font>
    <font>
      <sz val="11"/>
      <color rgb="FF000000"/>
      <name val="맑은 고딕"/>
      <family val="3"/>
      <charset val="129"/>
    </font>
    <font>
      <sz val="8"/>
      <name val="돋움"/>
      <family val="3"/>
      <charset val="129"/>
    </font>
  </fonts>
  <fills count="4">
    <fill>
      <patternFill patternType="none"/>
    </fill>
    <fill>
      <patternFill patternType="gray125"/>
    </fill>
    <fill>
      <patternFill patternType="solid">
        <fgColor rgb="FFF2F2F2"/>
        <bgColor rgb="FFF2F2F2"/>
      </patternFill>
    </fill>
    <fill>
      <patternFill patternType="solid">
        <fgColor rgb="FFFFFFFF"/>
        <bgColor rgb="FFFFFFFF"/>
      </patternFill>
    </fill>
  </fills>
  <borders count="80">
    <border>
      <left/>
      <right/>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top style="medium">
        <color rgb="FF000000"/>
      </top>
      <bottom style="medium">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rgb="FF000000"/>
      </right>
      <top style="medium">
        <color rgb="FF000000"/>
      </top>
      <bottom/>
      <diagonal/>
    </border>
    <border>
      <left style="thin">
        <color rgb="FF000000"/>
      </left>
      <right/>
      <top style="medium">
        <color rgb="FF000000"/>
      </top>
      <bottom/>
      <diagonal/>
    </border>
    <border>
      <left/>
      <right style="thin">
        <color rgb="FF000000"/>
      </right>
      <top style="medium">
        <color rgb="FF000000"/>
      </top>
      <bottom/>
      <diagonal/>
    </border>
    <border>
      <left style="thin">
        <color rgb="FF000000"/>
      </left>
      <right style="thin">
        <color rgb="FF000000"/>
      </right>
      <top style="medium">
        <color rgb="FF000000"/>
      </top>
      <bottom/>
      <diagonal/>
    </border>
    <border>
      <left style="medium">
        <color rgb="FF000000"/>
      </left>
      <right style="thin">
        <color rgb="FF000000"/>
      </right>
      <top/>
      <bottom/>
      <diagonal/>
    </border>
    <border>
      <left style="thin">
        <color rgb="FF000000"/>
      </left>
      <right/>
      <top/>
      <bottom/>
      <diagonal/>
    </border>
    <border>
      <left/>
      <right style="thin">
        <color rgb="FF000000"/>
      </right>
      <top/>
      <bottom/>
      <diagonal/>
    </border>
    <border>
      <left style="thin">
        <color rgb="FF000000"/>
      </left>
      <right style="thin">
        <color rgb="FF000000"/>
      </right>
      <top/>
      <bottom/>
      <diagonal/>
    </border>
    <border>
      <left/>
      <right style="medium">
        <color rgb="FF000000"/>
      </right>
      <top/>
      <bottom/>
      <diagonal/>
    </border>
    <border>
      <left style="medium">
        <color rgb="FF000000"/>
      </left>
      <right style="thin">
        <color rgb="FF000000"/>
      </right>
      <top/>
      <bottom style="medium">
        <color rgb="FF000000"/>
      </bottom>
      <diagonal/>
    </border>
    <border>
      <left style="thin">
        <color rgb="FF000000"/>
      </left>
      <right/>
      <top/>
      <bottom style="medium">
        <color rgb="FF000000"/>
      </bottom>
      <diagonal/>
    </border>
    <border>
      <left/>
      <right style="thin">
        <color rgb="FF000000"/>
      </right>
      <top/>
      <bottom style="medium">
        <color rgb="FF000000"/>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style="thin">
        <color rgb="FF000000"/>
      </left>
      <right style="thin">
        <color rgb="FF000000"/>
      </right>
      <top/>
      <bottom style="hair">
        <color rgb="FF000000"/>
      </bottom>
      <diagonal/>
    </border>
    <border>
      <left style="thin">
        <color rgb="FF000000"/>
      </left>
      <right/>
      <top style="hair">
        <color rgb="FF000000"/>
      </top>
      <bottom/>
      <diagonal/>
    </border>
    <border>
      <left/>
      <right/>
      <top style="hair">
        <color rgb="FF000000"/>
      </top>
      <bottom/>
      <diagonal/>
    </border>
    <border>
      <left/>
      <right style="thin">
        <color rgb="FF000000"/>
      </right>
      <top style="hair">
        <color rgb="FF000000"/>
      </top>
      <bottom/>
      <diagonal/>
    </border>
    <border>
      <left style="thin">
        <color rgb="FF000000"/>
      </left>
      <right style="thin">
        <color rgb="FF000000"/>
      </right>
      <top style="hair">
        <color rgb="FF000000"/>
      </top>
      <bottom/>
      <diagonal/>
    </border>
    <border>
      <left/>
      <right style="medium">
        <color rgb="FF000000"/>
      </right>
      <top style="hair">
        <color rgb="FF000000"/>
      </top>
      <bottom/>
      <diagonal/>
    </border>
    <border>
      <left style="thin">
        <color rgb="FF000000"/>
      </left>
      <right/>
      <top/>
      <bottom style="hair">
        <color rgb="FF000000"/>
      </bottom>
      <diagonal/>
    </border>
    <border>
      <left/>
      <right/>
      <top/>
      <bottom style="hair">
        <color rgb="FF000000"/>
      </bottom>
      <diagonal/>
    </border>
    <border>
      <left/>
      <right style="thin">
        <color rgb="FF000000"/>
      </right>
      <top/>
      <bottom style="hair">
        <color rgb="FF000000"/>
      </bottom>
      <diagonal/>
    </border>
    <border>
      <left/>
      <right style="medium">
        <color rgb="FF000000"/>
      </right>
      <top/>
      <bottom style="hair">
        <color rgb="FF000000"/>
      </bottom>
      <diagonal/>
    </border>
    <border>
      <left style="medium">
        <color rgb="FF000000"/>
      </left>
      <right style="thin">
        <color rgb="FF000000"/>
      </right>
      <top style="thin">
        <color rgb="FF000000"/>
      </top>
      <bottom style="medium">
        <color rgb="FF000000"/>
      </bottom>
      <diagonal/>
    </border>
    <border>
      <left style="thin">
        <color rgb="FF000000"/>
      </left>
      <right/>
      <top style="thin">
        <color rgb="FF000000"/>
      </top>
      <bottom style="medium">
        <color rgb="FF000000"/>
      </bottom>
      <diagonal/>
    </border>
    <border>
      <left/>
      <right/>
      <top style="thin">
        <color rgb="FF000000"/>
      </top>
      <bottom style="medium">
        <color rgb="FF000000"/>
      </bottom>
      <diagonal/>
    </border>
    <border>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right style="medium">
        <color rgb="FF000000"/>
      </right>
      <top style="thin">
        <color rgb="FF000000"/>
      </top>
      <bottom style="medium">
        <color rgb="FF000000"/>
      </bottom>
      <diagonal/>
    </border>
    <border>
      <left style="hair">
        <color rgb="FF000000"/>
      </left>
      <right/>
      <top style="hair">
        <color rgb="FF000000"/>
      </top>
      <bottom/>
      <diagonal/>
    </border>
    <border>
      <left style="hair">
        <color rgb="FF000000"/>
      </left>
      <right/>
      <top/>
      <bottom style="hair">
        <color rgb="FF000000"/>
      </bottom>
      <diagonal/>
    </border>
    <border>
      <left style="thin">
        <color rgb="FF000000"/>
      </left>
      <right style="thin">
        <color rgb="FF000000"/>
      </right>
      <top style="hair">
        <color rgb="FF000000"/>
      </top>
      <bottom style="thin">
        <color rgb="FF000000"/>
      </bottom>
      <diagonal/>
    </border>
    <border>
      <left style="medium">
        <color rgb="FF000000"/>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top style="medium">
        <color rgb="FF000000"/>
      </top>
      <bottom style="thin">
        <color rgb="FF000000"/>
      </bottom>
      <diagonal/>
    </border>
    <border>
      <left/>
      <right style="thin">
        <color rgb="FF000000"/>
      </right>
      <top style="medium">
        <color rgb="FF000000"/>
      </top>
      <bottom style="thin">
        <color rgb="FF000000"/>
      </bottom>
      <diagonal/>
    </border>
    <border>
      <left/>
      <right style="medium">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diagonal/>
    </border>
    <border>
      <left/>
      <right style="thin">
        <color rgb="FF000000"/>
      </right>
      <top style="thin">
        <color rgb="FF000000"/>
      </top>
      <bottom/>
      <diagonal/>
    </border>
    <border>
      <left/>
      <right/>
      <top style="thin">
        <color rgb="FF000000"/>
      </top>
      <bottom/>
      <diagonal/>
    </border>
    <border>
      <left/>
      <right style="medium">
        <color rgb="FF000000"/>
      </right>
      <top style="thin">
        <color rgb="FF000000"/>
      </top>
      <bottom/>
      <diagonal/>
    </border>
    <border>
      <left style="medium">
        <color rgb="FF000000"/>
      </left>
      <right style="thin">
        <color rgb="FF000000"/>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right/>
      <top/>
      <bottom style="thin">
        <color rgb="FF000000"/>
      </bottom>
      <diagonal/>
    </border>
    <border>
      <left/>
      <right style="medium">
        <color rgb="FF000000"/>
      </right>
      <top/>
      <bottom style="thin">
        <color rgb="FF000000"/>
      </bottom>
      <diagonal/>
    </border>
    <border>
      <left style="medium">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style="medium">
        <color rgb="FF000000"/>
      </right>
      <top style="thin">
        <color rgb="FF000000"/>
      </top>
      <bottom/>
      <diagonal/>
    </border>
    <border>
      <left style="thin">
        <color rgb="FF000000"/>
      </left>
      <right style="medium">
        <color rgb="FF000000"/>
      </right>
      <top/>
      <bottom style="thin">
        <color rgb="FF000000"/>
      </bottom>
      <diagonal/>
    </border>
    <border>
      <left style="thin">
        <color rgb="FF000000"/>
      </left>
      <right style="medium">
        <color rgb="FF000000"/>
      </right>
      <top/>
      <bottom/>
      <diagonal/>
    </border>
    <border>
      <left style="thin">
        <color rgb="FF000000"/>
      </left>
      <right style="thin">
        <color rgb="FF000000"/>
      </right>
      <top/>
      <bottom style="medium">
        <color rgb="FF000000"/>
      </bottom>
      <diagonal/>
    </border>
    <border>
      <left style="thin">
        <color rgb="FF000000"/>
      </left>
      <right style="medium">
        <color rgb="FF000000"/>
      </right>
      <top/>
      <bottom style="medium">
        <color rgb="FF000000"/>
      </bottom>
      <diagonal/>
    </border>
    <border>
      <left style="medium">
        <color rgb="FF000000"/>
      </left>
      <right style="thin">
        <color rgb="FF000000"/>
      </right>
      <top style="medium">
        <color rgb="FF000000"/>
      </top>
      <bottom style="thin">
        <color rgb="FF000000"/>
      </bottom>
      <diagonal/>
    </border>
    <border>
      <left/>
      <right/>
      <top style="medium">
        <color rgb="FF000000"/>
      </top>
      <bottom style="thin">
        <color rgb="FF000000"/>
      </bottom>
      <diagonal/>
    </border>
    <border>
      <left/>
      <right style="medium">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right/>
      <top style="medium">
        <color rgb="FF000000"/>
      </top>
      <bottom style="thin">
        <color rgb="FF000000"/>
      </bottom>
      <diagonal/>
    </border>
    <border>
      <left/>
      <right/>
      <top style="thin">
        <color rgb="FF000000"/>
      </top>
      <bottom style="thin">
        <color rgb="FF000000"/>
      </bottom>
      <diagonal/>
    </border>
  </borders>
  <cellStyleXfs count="1">
    <xf numFmtId="0" fontId="0" fillId="0" borderId="0"/>
  </cellStyleXfs>
  <cellXfs count="135">
    <xf numFmtId="0" fontId="0" fillId="0" borderId="0" xfId="0" applyFont="1" applyAlignment="1">
      <alignment vertical="center"/>
    </xf>
    <xf numFmtId="0" fontId="2" fillId="0" borderId="0" xfId="0" applyFont="1" applyAlignment="1">
      <alignment vertical="center"/>
    </xf>
    <xf numFmtId="0" fontId="2" fillId="0" borderId="1" xfId="0" applyFont="1" applyBorder="1" applyAlignment="1">
      <alignment horizontal="center" vertical="center"/>
    </xf>
    <xf numFmtId="0" fontId="0" fillId="0" borderId="1" xfId="0" applyFont="1" applyBorder="1" applyAlignment="1">
      <alignment horizontal="center" vertical="center"/>
    </xf>
    <xf numFmtId="0" fontId="0" fillId="0" borderId="1" xfId="0" applyFont="1" applyBorder="1" applyAlignment="1">
      <alignment horizontal="center" vertical="center"/>
    </xf>
    <xf numFmtId="0" fontId="0" fillId="0" borderId="14" xfId="0" applyFont="1" applyBorder="1" applyAlignment="1">
      <alignment horizontal="center" vertical="center"/>
    </xf>
    <xf numFmtId="0" fontId="0" fillId="0" borderId="16" xfId="0" applyFont="1" applyBorder="1" applyAlignment="1">
      <alignment horizontal="center" vertical="center"/>
    </xf>
    <xf numFmtId="0" fontId="0" fillId="0" borderId="7" xfId="0" applyFont="1" applyBorder="1" applyAlignment="1">
      <alignment horizontal="center" vertical="center"/>
    </xf>
    <xf numFmtId="0" fontId="0" fillId="0" borderId="15" xfId="0" applyFont="1" applyBorder="1" applyAlignment="1">
      <alignment horizontal="center" vertical="center"/>
    </xf>
    <xf numFmtId="0" fontId="0" fillId="0" borderId="8" xfId="0" applyFont="1" applyBorder="1" applyAlignment="1">
      <alignment horizontal="center" vertical="center"/>
    </xf>
    <xf numFmtId="0" fontId="0" fillId="0" borderId="18" xfId="0" applyFont="1" applyBorder="1" applyAlignment="1">
      <alignment horizontal="left" vertical="center"/>
    </xf>
    <xf numFmtId="0" fontId="0" fillId="0" borderId="20" xfId="0" applyFont="1" applyBorder="1" applyAlignment="1">
      <alignment horizontal="center" vertical="center"/>
    </xf>
    <xf numFmtId="0" fontId="0" fillId="0" borderId="20" xfId="0" applyFont="1" applyBorder="1" applyAlignment="1">
      <alignment vertical="center"/>
    </xf>
    <xf numFmtId="0" fontId="0" fillId="0" borderId="18" xfId="0" applyFont="1" applyBorder="1" applyAlignment="1">
      <alignment vertical="center"/>
    </xf>
    <xf numFmtId="0" fontId="0" fillId="0" borderId="19" xfId="0" applyFont="1" applyBorder="1" applyAlignment="1">
      <alignment vertical="center"/>
    </xf>
    <xf numFmtId="0" fontId="0" fillId="0" borderId="0" xfId="0" applyFont="1" applyAlignment="1">
      <alignment vertical="center"/>
    </xf>
    <xf numFmtId="0" fontId="0" fillId="0" borderId="27" xfId="0" applyFont="1" applyBorder="1" applyAlignment="1">
      <alignment vertical="center"/>
    </xf>
    <xf numFmtId="0" fontId="0" fillId="0" borderId="21" xfId="0" applyFont="1" applyBorder="1" applyAlignment="1">
      <alignment vertical="center"/>
    </xf>
    <xf numFmtId="0" fontId="0" fillId="0" borderId="37" xfId="0" applyFont="1" applyBorder="1" applyAlignment="1">
      <alignment horizontal="center" vertical="center"/>
    </xf>
    <xf numFmtId="0" fontId="0" fillId="0" borderId="41" xfId="0" applyFont="1" applyBorder="1" applyAlignment="1">
      <alignment vertical="center"/>
    </xf>
    <xf numFmtId="0" fontId="0" fillId="0" borderId="31" xfId="0" applyFont="1" applyBorder="1" applyAlignment="1">
      <alignment vertical="center"/>
    </xf>
    <xf numFmtId="0" fontId="0" fillId="0" borderId="0" xfId="0" applyFont="1" applyAlignment="1">
      <alignment horizontal="left" vertical="center"/>
    </xf>
    <xf numFmtId="0" fontId="0" fillId="0" borderId="19" xfId="0" applyFont="1" applyBorder="1" applyAlignment="1">
      <alignment horizontal="left" vertical="center"/>
    </xf>
    <xf numFmtId="0" fontId="0" fillId="0" borderId="18" xfId="0" applyFont="1" applyBorder="1" applyAlignment="1">
      <alignment horizontal="center" vertical="center"/>
    </xf>
    <xf numFmtId="0" fontId="0" fillId="0" borderId="19" xfId="0" applyFont="1" applyBorder="1" applyAlignment="1">
      <alignment horizontal="center" vertical="center"/>
    </xf>
    <xf numFmtId="0" fontId="0" fillId="0" borderId="0" xfId="0" applyFont="1" applyAlignment="1">
      <alignment horizontal="center" vertical="center"/>
    </xf>
    <xf numFmtId="0" fontId="0" fillId="0" borderId="45" xfId="0" applyFont="1" applyBorder="1" applyAlignment="1">
      <alignment horizontal="center" vertical="center"/>
    </xf>
    <xf numFmtId="0" fontId="0" fillId="0" borderId="21" xfId="0" applyFont="1" applyBorder="1" applyAlignment="1">
      <alignment horizontal="center" vertical="center"/>
    </xf>
    <xf numFmtId="9" fontId="0" fillId="3" borderId="50" xfId="0" applyNumberFormat="1" applyFont="1" applyFill="1" applyBorder="1" applyAlignment="1">
      <alignment horizontal="center" vertical="center"/>
    </xf>
    <xf numFmtId="9" fontId="0" fillId="3" borderId="57" xfId="0" applyNumberFormat="1" applyFont="1" applyFill="1" applyBorder="1" applyAlignment="1">
      <alignment horizontal="center" vertical="center"/>
    </xf>
    <xf numFmtId="0" fontId="4" fillId="0" borderId="60" xfId="0" applyFont="1" applyBorder="1" applyAlignment="1">
      <alignment horizontal="center" vertical="center"/>
    </xf>
    <xf numFmtId="0" fontId="0" fillId="0" borderId="60" xfId="0" applyFont="1" applyBorder="1" applyAlignment="1">
      <alignment vertical="center"/>
    </xf>
    <xf numFmtId="0" fontId="4" fillId="0" borderId="0" xfId="0" applyFont="1" applyAlignment="1">
      <alignment horizontal="center" vertical="center"/>
    </xf>
    <xf numFmtId="0" fontId="0" fillId="0" borderId="57" xfId="0" applyFont="1" applyBorder="1" applyAlignment="1">
      <alignment horizontal="center" vertical="center"/>
    </xf>
    <xf numFmtId="0" fontId="0" fillId="0" borderId="11" xfId="0" applyFont="1" applyBorder="1" applyAlignment="1">
      <alignment vertical="center"/>
    </xf>
    <xf numFmtId="0" fontId="0" fillId="0" borderId="74" xfId="0" applyFont="1" applyBorder="1" applyAlignment="1">
      <alignment horizontal="center" vertical="center"/>
    </xf>
    <xf numFmtId="9" fontId="0" fillId="0" borderId="77" xfId="0" applyNumberFormat="1" applyFont="1" applyBorder="1" applyAlignment="1">
      <alignment horizontal="center" vertical="center"/>
    </xf>
    <xf numFmtId="9" fontId="0" fillId="0" borderId="25" xfId="0" applyNumberFormat="1" applyFont="1" applyBorder="1" applyAlignment="1">
      <alignment horizontal="center" vertical="center"/>
    </xf>
    <xf numFmtId="9" fontId="0" fillId="0" borderId="57" xfId="0" applyNumberFormat="1" applyFont="1" applyBorder="1" applyAlignment="1">
      <alignment horizontal="center" vertical="center"/>
    </xf>
    <xf numFmtId="0" fontId="5" fillId="0" borderId="0" xfId="0" applyFont="1" applyAlignment="1">
      <alignment vertical="center"/>
    </xf>
    <xf numFmtId="0" fontId="0" fillId="0" borderId="28" xfId="0" applyFont="1" applyBorder="1" applyAlignment="1">
      <alignment horizontal="center" vertical="center"/>
    </xf>
    <xf numFmtId="0" fontId="3" fillId="0" borderId="32" xfId="0" applyFont="1" applyBorder="1" applyAlignment="1">
      <alignment vertical="center"/>
    </xf>
    <xf numFmtId="0" fontId="3" fillId="0" borderId="33" xfId="0" applyFont="1" applyBorder="1" applyAlignment="1">
      <alignment vertical="center"/>
    </xf>
    <xf numFmtId="0" fontId="3" fillId="0" borderId="36" xfId="0" applyFont="1" applyBorder="1" applyAlignment="1">
      <alignment vertical="center"/>
    </xf>
    <xf numFmtId="0" fontId="0" fillId="2" borderId="31" xfId="0" applyFont="1" applyFill="1" applyBorder="1" applyAlignment="1">
      <alignment horizontal="center" vertical="center"/>
    </xf>
    <xf numFmtId="0" fontId="3" fillId="0" borderId="27" xfId="0" applyFont="1" applyBorder="1" applyAlignment="1">
      <alignment vertical="center"/>
    </xf>
    <xf numFmtId="0" fontId="3" fillId="0" borderId="29" xfId="0" applyFont="1" applyBorder="1" applyAlignment="1">
      <alignment vertical="center"/>
    </xf>
    <xf numFmtId="0" fontId="3" fillId="0" borderId="30" xfId="0" applyFont="1" applyBorder="1" applyAlignment="1">
      <alignment vertical="center"/>
    </xf>
    <xf numFmtId="0" fontId="3" fillId="0" borderId="34" xfId="0" applyFont="1" applyBorder="1" applyAlignment="1">
      <alignment vertical="center"/>
    </xf>
    <xf numFmtId="0" fontId="3" fillId="0" borderId="35" xfId="0" applyFont="1" applyBorder="1" applyAlignment="1">
      <alignment vertical="center"/>
    </xf>
    <xf numFmtId="0" fontId="0" fillId="0" borderId="51" xfId="0" applyFont="1" applyBorder="1" applyAlignment="1">
      <alignment horizontal="center" vertical="center"/>
    </xf>
    <xf numFmtId="0" fontId="3" fillId="0" borderId="75" xfId="0" applyFont="1" applyBorder="1" applyAlignment="1">
      <alignment vertical="center"/>
    </xf>
    <xf numFmtId="0" fontId="3" fillId="0" borderId="52" xfId="0" applyFont="1" applyBorder="1" applyAlignment="1">
      <alignment vertical="center"/>
    </xf>
    <xf numFmtId="0" fontId="0" fillId="0" borderId="69" xfId="0" applyFont="1" applyBorder="1" applyAlignment="1">
      <alignment horizontal="center" vertical="center"/>
    </xf>
    <xf numFmtId="0" fontId="3" fillId="0" borderId="71" xfId="0" applyFont="1" applyBorder="1" applyAlignment="1">
      <alignment vertical="center"/>
    </xf>
    <xf numFmtId="0" fontId="3" fillId="0" borderId="73" xfId="0" applyFont="1" applyBorder="1" applyAlignment="1">
      <alignment vertical="center"/>
    </xf>
    <xf numFmtId="0" fontId="0" fillId="0" borderId="58" xfId="0" applyFont="1" applyBorder="1" applyAlignment="1">
      <alignment horizontal="center" vertical="center"/>
    </xf>
    <xf numFmtId="0" fontId="3" fillId="0" borderId="60" xfId="0" applyFont="1" applyBorder="1" applyAlignment="1">
      <alignment vertical="center"/>
    </xf>
    <xf numFmtId="0" fontId="3" fillId="0" borderId="59" xfId="0" applyFont="1" applyBorder="1" applyAlignment="1">
      <alignment vertical="center"/>
    </xf>
    <xf numFmtId="0" fontId="3" fillId="0" borderId="18" xfId="0" applyFont="1" applyBorder="1" applyAlignment="1">
      <alignment vertical="center"/>
    </xf>
    <xf numFmtId="0" fontId="0" fillId="0" borderId="0" xfId="0" applyFont="1" applyAlignment="1">
      <alignment vertical="center"/>
    </xf>
    <xf numFmtId="0" fontId="3" fillId="0" borderId="19" xfId="0" applyFont="1" applyBorder="1" applyAlignment="1">
      <alignment vertical="center"/>
    </xf>
    <xf numFmtId="0" fontId="3" fillId="0" borderId="23" xfId="0" applyFont="1" applyBorder="1" applyAlignment="1">
      <alignment vertical="center"/>
    </xf>
    <xf numFmtId="0" fontId="3" fillId="0" borderId="11" xfId="0" applyFont="1" applyBorder="1" applyAlignment="1">
      <alignment vertical="center"/>
    </xf>
    <xf numFmtId="0" fontId="3" fillId="0" borderId="24" xfId="0" applyFont="1" applyBorder="1" applyAlignment="1">
      <alignment vertical="center"/>
    </xf>
    <xf numFmtId="0" fontId="0" fillId="0" borderId="54" xfId="0" applyFont="1" applyBorder="1" applyAlignment="1">
      <alignment horizontal="center" vertical="center"/>
    </xf>
    <xf numFmtId="0" fontId="3" fillId="0" borderId="55" xfId="0" applyFont="1" applyBorder="1" applyAlignment="1">
      <alignment vertical="center"/>
    </xf>
    <xf numFmtId="0" fontId="3" fillId="0" borderId="56" xfId="0" applyFont="1" applyBorder="1" applyAlignment="1">
      <alignment vertical="center"/>
    </xf>
    <xf numFmtId="0" fontId="0" fillId="0" borderId="68" xfId="0" applyFont="1" applyBorder="1" applyAlignment="1">
      <alignment horizontal="center" vertical="center"/>
    </xf>
    <xf numFmtId="0" fontId="3" fillId="0" borderId="20" xfId="0" applyFont="1" applyBorder="1" applyAlignment="1">
      <alignment vertical="center"/>
    </xf>
    <xf numFmtId="0" fontId="3" fillId="0" borderId="72" xfId="0" applyFont="1" applyBorder="1" applyAlignment="1">
      <alignment vertical="center"/>
    </xf>
    <xf numFmtId="0" fontId="0" fillId="0" borderId="68" xfId="0" applyFont="1" applyBorder="1" applyAlignment="1">
      <alignment horizontal="center" vertical="center" wrapText="1"/>
    </xf>
    <xf numFmtId="0" fontId="3" fillId="0" borderId="25" xfId="0" applyFont="1" applyBorder="1" applyAlignment="1">
      <alignment vertical="center"/>
    </xf>
    <xf numFmtId="0" fontId="0" fillId="0" borderId="29" xfId="0" applyFont="1" applyBorder="1" applyAlignment="1">
      <alignment horizontal="center" vertical="center"/>
    </xf>
    <xf numFmtId="0" fontId="0" fillId="0" borderId="2" xfId="0" applyFont="1" applyBorder="1" applyAlignment="1">
      <alignment horizontal="center" vertical="center"/>
    </xf>
    <xf numFmtId="0" fontId="3" fillId="0" borderId="4" xfId="0" applyFont="1" applyBorder="1" applyAlignment="1">
      <alignment vertical="center"/>
    </xf>
    <xf numFmtId="0" fontId="3" fillId="0" borderId="3" xfId="0" applyFont="1" applyBorder="1" applyAlignment="1">
      <alignment vertical="center"/>
    </xf>
    <xf numFmtId="0" fontId="0" fillId="0" borderId="38" xfId="0" applyFont="1" applyBorder="1" applyAlignment="1">
      <alignment horizontal="center" vertical="center"/>
    </xf>
    <xf numFmtId="0" fontId="3" fillId="0" borderId="39" xfId="0" applyFont="1" applyBorder="1" applyAlignment="1">
      <alignment vertical="center"/>
    </xf>
    <xf numFmtId="0" fontId="3" fillId="0" borderId="42" xfId="0" applyFont="1" applyBorder="1" applyAlignment="1">
      <alignment vertical="center"/>
    </xf>
    <xf numFmtId="0" fontId="2" fillId="0" borderId="2" xfId="0" applyFont="1" applyBorder="1" applyAlignment="1">
      <alignment horizontal="center" vertical="center"/>
    </xf>
    <xf numFmtId="0" fontId="0" fillId="0" borderId="28" xfId="0" applyFont="1" applyBorder="1" applyAlignment="1">
      <alignment horizontal="left" vertical="center"/>
    </xf>
    <xf numFmtId="0" fontId="0" fillId="2" borderId="78" xfId="0" applyFont="1" applyFill="1" applyBorder="1" applyAlignment="1">
      <alignment horizontal="center" vertical="center"/>
    </xf>
    <xf numFmtId="0" fontId="0" fillId="0" borderId="18" xfId="0" applyFont="1" applyBorder="1" applyAlignment="1">
      <alignment horizontal="left" vertical="center"/>
    </xf>
    <xf numFmtId="0" fontId="0" fillId="0" borderId="63" xfId="0" applyFont="1" applyBorder="1" applyAlignment="1">
      <alignment horizontal="center" vertical="center"/>
    </xf>
    <xf numFmtId="0" fontId="3" fillId="0" borderId="65" xfId="0" applyFont="1" applyBorder="1" applyAlignment="1">
      <alignment vertical="center"/>
    </xf>
    <xf numFmtId="0" fontId="3" fillId="0" borderId="64" xfId="0" applyFont="1" applyBorder="1" applyAlignment="1">
      <alignment vertical="center"/>
    </xf>
    <xf numFmtId="0" fontId="0" fillId="0" borderId="6" xfId="0" applyFont="1" applyBorder="1" applyAlignment="1">
      <alignment horizontal="center" vertical="center"/>
    </xf>
    <xf numFmtId="0" fontId="3" fillId="0" borderId="7" xfId="0" applyFont="1" applyBorder="1" applyAlignment="1">
      <alignment vertical="center"/>
    </xf>
    <xf numFmtId="0" fontId="3" fillId="0" borderId="8" xfId="0" applyFont="1" applyBorder="1" applyAlignment="1">
      <alignment vertical="center"/>
    </xf>
    <xf numFmtId="0" fontId="3" fillId="0" borderId="10" xfId="0" applyFont="1" applyBorder="1" applyAlignment="1">
      <alignment vertical="center"/>
    </xf>
    <xf numFmtId="0" fontId="3" fillId="0" borderId="12" xfId="0" applyFont="1" applyBorder="1" applyAlignment="1">
      <alignment vertical="center"/>
    </xf>
    <xf numFmtId="0" fontId="0" fillId="0" borderId="5" xfId="0" applyFont="1" applyBorder="1" applyAlignment="1">
      <alignment horizontal="center" vertical="center"/>
    </xf>
    <xf numFmtId="0" fontId="3" fillId="0" borderId="9" xfId="0" applyFont="1" applyBorder="1" applyAlignment="1">
      <alignment vertical="center"/>
    </xf>
    <xf numFmtId="0" fontId="0" fillId="0" borderId="16" xfId="0" applyFont="1" applyBorder="1" applyAlignment="1">
      <alignment horizontal="center" vertical="center"/>
    </xf>
    <xf numFmtId="0" fontId="0" fillId="2" borderId="16" xfId="0" applyFont="1" applyFill="1" applyBorder="1" applyAlignment="1">
      <alignment horizontal="center" vertical="center"/>
    </xf>
    <xf numFmtId="0" fontId="3" fillId="0" borderId="26" xfId="0" applyFont="1" applyBorder="1" applyAlignment="1">
      <alignment vertical="center"/>
    </xf>
    <xf numFmtId="0" fontId="0" fillId="0" borderId="14" xfId="0" applyFont="1" applyBorder="1" applyAlignment="1">
      <alignment horizontal="center" vertical="center"/>
    </xf>
    <xf numFmtId="0" fontId="3" fillId="0" borderId="15" xfId="0" applyFont="1" applyBorder="1" applyAlignment="1">
      <alignment vertical="center"/>
    </xf>
    <xf numFmtId="0" fontId="1" fillId="0" borderId="0" xfId="0" applyFont="1" applyAlignment="1">
      <alignment horizontal="center" vertical="center"/>
    </xf>
    <xf numFmtId="0" fontId="7" fillId="0" borderId="2" xfId="0" applyFont="1" applyBorder="1" applyAlignment="1">
      <alignment horizontal="center" vertical="center"/>
    </xf>
    <xf numFmtId="0" fontId="0" fillId="0" borderId="13" xfId="0" applyFont="1" applyBorder="1" applyAlignment="1">
      <alignment horizontal="center" vertical="center"/>
    </xf>
    <xf numFmtId="0" fontId="3" fillId="0" borderId="17" xfId="0" applyFont="1" applyBorder="1" applyAlignment="1">
      <alignment vertical="center"/>
    </xf>
    <xf numFmtId="0" fontId="3" fillId="0" borderId="22" xfId="0" applyFont="1" applyBorder="1" applyAlignment="1">
      <alignment vertical="center"/>
    </xf>
    <xf numFmtId="0" fontId="3" fillId="0" borderId="21" xfId="0" applyFont="1" applyBorder="1" applyAlignment="1">
      <alignment vertical="center"/>
    </xf>
    <xf numFmtId="0" fontId="0" fillId="0" borderId="58" xfId="0" applyFont="1" applyBorder="1" applyAlignment="1">
      <alignment horizontal="left" vertical="center"/>
    </xf>
    <xf numFmtId="0" fontId="3" fillId="0" borderId="61" xfId="0" applyFont="1" applyBorder="1" applyAlignment="1">
      <alignment vertical="center"/>
    </xf>
    <xf numFmtId="0" fontId="3" fillId="0" borderId="63" xfId="0" applyFont="1" applyBorder="1" applyAlignment="1">
      <alignment vertical="center"/>
    </xf>
    <xf numFmtId="0" fontId="3" fillId="0" borderId="66" xfId="0" applyFont="1" applyBorder="1" applyAlignment="1">
      <alignment vertical="center"/>
    </xf>
    <xf numFmtId="0" fontId="3" fillId="0" borderId="76" xfId="0" applyFont="1" applyBorder="1" applyAlignment="1">
      <alignment vertical="center"/>
    </xf>
    <xf numFmtId="0" fontId="0" fillId="0" borderId="58" xfId="0" applyFont="1" applyBorder="1" applyAlignment="1">
      <alignment horizontal="left" vertical="center" wrapText="1"/>
    </xf>
    <xf numFmtId="0" fontId="0" fillId="0" borderId="67" xfId="0" applyFont="1" applyBorder="1" applyAlignment="1">
      <alignment horizontal="center" vertical="center" wrapText="1"/>
    </xf>
    <xf numFmtId="0" fontId="3" fillId="0" borderId="62" xfId="0" applyFont="1" applyBorder="1" applyAlignment="1">
      <alignment vertical="center"/>
    </xf>
    <xf numFmtId="0" fontId="4" fillId="0" borderId="58" xfId="0" applyFont="1" applyBorder="1" applyAlignment="1">
      <alignment horizontal="center" vertical="center"/>
    </xf>
    <xf numFmtId="0" fontId="3" fillId="0" borderId="70" xfId="0" applyFont="1" applyBorder="1" applyAlignment="1">
      <alignment vertical="center"/>
    </xf>
    <xf numFmtId="0" fontId="0" fillId="0" borderId="31" xfId="0" applyFont="1" applyBorder="1" applyAlignment="1">
      <alignment horizontal="center" vertical="center"/>
    </xf>
    <xf numFmtId="0" fontId="3" fillId="0" borderId="40" xfId="0" applyFont="1" applyBorder="1" applyAlignment="1">
      <alignment vertical="center"/>
    </xf>
    <xf numFmtId="0" fontId="0" fillId="2" borderId="51" xfId="0" applyFont="1" applyFill="1" applyBorder="1" applyAlignment="1">
      <alignment horizontal="center" vertical="center"/>
    </xf>
    <xf numFmtId="0" fontId="0" fillId="2" borderId="54" xfId="0" applyFont="1" applyFill="1" applyBorder="1" applyAlignment="1">
      <alignment horizontal="center" vertical="center"/>
    </xf>
    <xf numFmtId="0" fontId="0" fillId="2" borderId="79" xfId="0" applyFont="1" applyFill="1" applyBorder="1" applyAlignment="1">
      <alignment horizontal="center" vertical="center"/>
    </xf>
    <xf numFmtId="0" fontId="0" fillId="0" borderId="17" xfId="0" applyFont="1" applyBorder="1" applyAlignment="1">
      <alignment horizontal="center" vertical="center"/>
    </xf>
    <xf numFmtId="0" fontId="0" fillId="0" borderId="58" xfId="0" applyFont="1" applyBorder="1" applyAlignment="1">
      <alignment horizontal="center" vertical="center" wrapText="1"/>
    </xf>
    <xf numFmtId="9" fontId="0" fillId="0" borderId="68" xfId="0" applyNumberFormat="1" applyFont="1" applyBorder="1" applyAlignment="1">
      <alignment horizontal="center" vertical="center"/>
    </xf>
    <xf numFmtId="0" fontId="0" fillId="3" borderId="51" xfId="0" applyFont="1" applyFill="1" applyBorder="1" applyAlignment="1">
      <alignment horizontal="center" vertical="center"/>
    </xf>
    <xf numFmtId="0" fontId="0" fillId="0" borderId="28" xfId="0" applyFont="1" applyBorder="1" applyAlignment="1">
      <alignment horizontal="center" vertical="center" wrapText="1"/>
    </xf>
    <xf numFmtId="0" fontId="0" fillId="3" borderId="54" xfId="0" applyFont="1" applyFill="1" applyBorder="1" applyAlignment="1">
      <alignment horizontal="center" vertical="center"/>
    </xf>
    <xf numFmtId="0" fontId="0" fillId="3" borderId="47" xfId="0" applyFont="1" applyFill="1" applyBorder="1" applyAlignment="1">
      <alignment horizontal="center" vertical="center"/>
    </xf>
    <xf numFmtId="0" fontId="3" fillId="0" borderId="48" xfId="0" applyFont="1" applyBorder="1" applyAlignment="1">
      <alignment vertical="center"/>
    </xf>
    <xf numFmtId="0" fontId="3" fillId="0" borderId="49" xfId="0" applyFont="1" applyBorder="1" applyAlignment="1">
      <alignment vertical="center"/>
    </xf>
    <xf numFmtId="0" fontId="0" fillId="3" borderId="46" xfId="0" applyFont="1" applyFill="1" applyBorder="1" applyAlignment="1">
      <alignment horizontal="center" vertical="center"/>
    </xf>
    <xf numFmtId="0" fontId="3" fillId="0" borderId="53" xfId="0" applyFont="1" applyBorder="1" applyAlignment="1">
      <alignment vertical="center"/>
    </xf>
    <xf numFmtId="0" fontId="0" fillId="3" borderId="58" xfId="0" applyFont="1" applyFill="1" applyBorder="1" applyAlignment="1">
      <alignment horizontal="center" vertical="center"/>
    </xf>
    <xf numFmtId="0" fontId="0" fillId="0" borderId="18" xfId="0" applyFont="1" applyBorder="1" applyAlignment="1">
      <alignment horizontal="center" vertical="center"/>
    </xf>
    <xf numFmtId="0" fontId="0" fillId="0" borderId="43" xfId="0" applyFont="1" applyBorder="1" applyAlignment="1">
      <alignment horizontal="left" vertical="center"/>
    </xf>
    <xf numFmtId="0" fontId="3" fillId="0" borderId="44" xfId="0" applyFont="1" applyBorder="1" applyAlignment="1">
      <alignment vertical="center"/>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T1000"/>
  <sheetViews>
    <sheetView tabSelected="1" workbookViewId="0">
      <selection activeCell="C4" sqref="C4:D4"/>
    </sheetView>
  </sheetViews>
  <sheetFormatPr defaultColWidth="12.6640625" defaultRowHeight="15" customHeight="1"/>
  <cols>
    <col min="1" max="1" width="5.5" customWidth="1"/>
    <col min="2" max="2" width="14" customWidth="1"/>
    <col min="3" max="4" width="9.25" customWidth="1"/>
    <col min="5" max="5" width="14" customWidth="1"/>
    <col min="6" max="7" width="9.25" customWidth="1"/>
    <col min="8" max="10" width="7.6640625" customWidth="1"/>
    <col min="11" max="11" width="14" customWidth="1"/>
    <col min="12" max="14" width="7.6640625" customWidth="1"/>
    <col min="15" max="16" width="7.4140625" customWidth="1"/>
    <col min="17" max="19" width="7.6640625" customWidth="1"/>
    <col min="20" max="20" width="14" customWidth="1"/>
    <col min="21" max="26" width="7.6640625" customWidth="1"/>
  </cols>
  <sheetData>
    <row r="1" spans="2:20" ht="16.5" customHeight="1"/>
    <row r="2" spans="2:20" ht="40.5" customHeight="1">
      <c r="B2" s="99" t="s">
        <v>15</v>
      </c>
      <c r="C2" s="60"/>
      <c r="D2" s="60"/>
      <c r="E2" s="60"/>
      <c r="F2" s="60"/>
      <c r="G2" s="60"/>
      <c r="H2" s="60"/>
      <c r="I2" s="60"/>
      <c r="J2" s="60"/>
      <c r="K2" s="60"/>
      <c r="L2" s="60"/>
      <c r="M2" s="60"/>
      <c r="N2" s="60"/>
      <c r="O2" s="60"/>
      <c r="P2" s="60"/>
      <c r="Q2" s="60"/>
      <c r="R2" s="60"/>
      <c r="S2" s="60"/>
      <c r="T2" s="60"/>
    </row>
    <row r="3" spans="2:20" ht="30.75" customHeight="1">
      <c r="B3" s="1" t="s">
        <v>1</v>
      </c>
    </row>
    <row r="4" spans="2:20" ht="35.25" customHeight="1">
      <c r="B4" s="2" t="s">
        <v>2</v>
      </c>
      <c r="C4" s="100" t="s">
        <v>132</v>
      </c>
      <c r="D4" s="76"/>
      <c r="E4" s="2" t="s">
        <v>4</v>
      </c>
      <c r="F4" s="74" t="s">
        <v>16</v>
      </c>
      <c r="G4" s="76"/>
      <c r="H4" s="80" t="s">
        <v>5</v>
      </c>
      <c r="I4" s="75"/>
      <c r="J4" s="76"/>
      <c r="K4" s="4" t="s">
        <v>17</v>
      </c>
      <c r="L4" s="80" t="s">
        <v>6</v>
      </c>
      <c r="M4" s="75"/>
      <c r="N4" s="76"/>
      <c r="O4" s="80" t="s">
        <v>21</v>
      </c>
      <c r="P4" s="76"/>
      <c r="Q4" s="80" t="s">
        <v>7</v>
      </c>
      <c r="R4" s="75"/>
      <c r="S4" s="76"/>
      <c r="T4" s="4">
        <v>181107</v>
      </c>
    </row>
    <row r="5" spans="2:20" ht="21" customHeight="1"/>
    <row r="6" spans="2:20" ht="30" customHeight="1">
      <c r="B6" s="1" t="s">
        <v>8</v>
      </c>
    </row>
    <row r="7" spans="2:20" ht="33" customHeight="1">
      <c r="B7" s="92" t="s">
        <v>9</v>
      </c>
      <c r="C7" s="87" t="s">
        <v>10</v>
      </c>
      <c r="D7" s="88"/>
      <c r="E7" s="88"/>
      <c r="F7" s="89"/>
      <c r="G7" s="92" t="s">
        <v>11</v>
      </c>
      <c r="H7" s="74" t="s">
        <v>12</v>
      </c>
      <c r="I7" s="75"/>
      <c r="J7" s="75"/>
      <c r="K7" s="76"/>
      <c r="L7" s="74" t="s">
        <v>13</v>
      </c>
      <c r="M7" s="75"/>
      <c r="N7" s="75"/>
      <c r="O7" s="75"/>
      <c r="P7" s="76"/>
      <c r="Q7" s="74" t="s">
        <v>14</v>
      </c>
      <c r="R7" s="75"/>
      <c r="S7" s="75"/>
      <c r="T7" s="76"/>
    </row>
    <row r="8" spans="2:20" ht="30" customHeight="1">
      <c r="B8" s="93"/>
      <c r="C8" s="90"/>
      <c r="D8" s="63"/>
      <c r="E8" s="63"/>
      <c r="F8" s="91"/>
      <c r="G8" s="93"/>
      <c r="H8" s="3" t="s">
        <v>18</v>
      </c>
      <c r="I8" s="3" t="s">
        <v>19</v>
      </c>
      <c r="J8" s="74" t="s">
        <v>20</v>
      </c>
      <c r="K8" s="76"/>
      <c r="L8" s="3" t="s">
        <v>18</v>
      </c>
      <c r="M8" s="3" t="s">
        <v>19</v>
      </c>
      <c r="N8" s="74" t="s">
        <v>20</v>
      </c>
      <c r="O8" s="75"/>
      <c r="P8" s="76"/>
      <c r="Q8" s="3" t="s">
        <v>18</v>
      </c>
      <c r="R8" s="3" t="s">
        <v>19</v>
      </c>
      <c r="S8" s="74" t="s">
        <v>20</v>
      </c>
      <c r="T8" s="76"/>
    </row>
    <row r="9" spans="2:20" ht="16.5" customHeight="1">
      <c r="B9" s="101" t="s">
        <v>22</v>
      </c>
      <c r="C9" s="97"/>
      <c r="D9" s="88"/>
      <c r="E9" s="88"/>
      <c r="F9" s="98"/>
      <c r="G9" s="94">
        <v>100</v>
      </c>
      <c r="H9" s="95"/>
      <c r="I9" s="95" t="str">
        <f>IFERROR(VLOOKUP($H$9,점수!$C:$D,2,FALSE),"")</f>
        <v/>
      </c>
      <c r="J9" s="97"/>
      <c r="K9" s="98"/>
      <c r="L9" s="95"/>
      <c r="M9" s="95" t="str">
        <f>IFERROR(VLOOKUP($L$9,점수!$C:$D,2,FALSE),"")</f>
        <v/>
      </c>
      <c r="N9" s="97"/>
      <c r="O9" s="88"/>
      <c r="P9" s="98"/>
      <c r="Q9" s="95"/>
      <c r="R9" s="95" t="str">
        <f>IFERROR(VLOOKUP($Q$9,점수!$C:$D,2,FALSE),"")</f>
        <v/>
      </c>
      <c r="S9" s="97"/>
      <c r="T9" s="89"/>
    </row>
    <row r="10" spans="2:20" ht="16.5" customHeight="1">
      <c r="B10" s="102"/>
      <c r="C10" s="59"/>
      <c r="D10" s="60"/>
      <c r="E10" s="60"/>
      <c r="F10" s="61"/>
      <c r="G10" s="69"/>
      <c r="H10" s="69"/>
      <c r="I10" s="69"/>
      <c r="J10" s="59"/>
      <c r="K10" s="61"/>
      <c r="L10" s="69"/>
      <c r="M10" s="69"/>
      <c r="N10" s="59"/>
      <c r="O10" s="60"/>
      <c r="P10" s="61"/>
      <c r="Q10" s="69"/>
      <c r="R10" s="69"/>
      <c r="S10" s="59"/>
      <c r="T10" s="104"/>
    </row>
    <row r="11" spans="2:20" ht="16.5" customHeight="1">
      <c r="B11" s="102"/>
      <c r="C11" s="59"/>
      <c r="D11" s="60"/>
      <c r="E11" s="60"/>
      <c r="F11" s="61"/>
      <c r="G11" s="69"/>
      <c r="H11" s="69"/>
      <c r="I11" s="69"/>
      <c r="J11" s="59"/>
      <c r="K11" s="61"/>
      <c r="L11" s="69"/>
      <c r="M11" s="69"/>
      <c r="N11" s="59"/>
      <c r="O11" s="60"/>
      <c r="P11" s="61"/>
      <c r="Q11" s="69"/>
      <c r="R11" s="69"/>
      <c r="S11" s="59"/>
      <c r="T11" s="104"/>
    </row>
    <row r="12" spans="2:20" ht="16.5" customHeight="1">
      <c r="B12" s="102"/>
      <c r="C12" s="59"/>
      <c r="D12" s="60"/>
      <c r="E12" s="60"/>
      <c r="F12" s="61"/>
      <c r="G12" s="69"/>
      <c r="H12" s="69"/>
      <c r="I12" s="69"/>
      <c r="J12" s="59"/>
      <c r="K12" s="61"/>
      <c r="L12" s="69"/>
      <c r="M12" s="69"/>
      <c r="N12" s="59"/>
      <c r="O12" s="60"/>
      <c r="P12" s="61"/>
      <c r="Q12" s="69"/>
      <c r="R12" s="69"/>
      <c r="S12" s="59"/>
      <c r="T12" s="104"/>
    </row>
    <row r="13" spans="2:20" ht="16.5" customHeight="1">
      <c r="B13" s="102"/>
      <c r="C13" s="59"/>
      <c r="D13" s="60"/>
      <c r="E13" s="60"/>
      <c r="F13" s="61"/>
      <c r="G13" s="69"/>
      <c r="H13" s="69"/>
      <c r="I13" s="69"/>
      <c r="J13" s="59"/>
      <c r="K13" s="61"/>
      <c r="L13" s="69"/>
      <c r="M13" s="69"/>
      <c r="N13" s="59"/>
      <c r="O13" s="60"/>
      <c r="P13" s="61"/>
      <c r="Q13" s="69"/>
      <c r="R13" s="69"/>
      <c r="S13" s="59"/>
      <c r="T13" s="104"/>
    </row>
    <row r="14" spans="2:20" ht="16.5" customHeight="1">
      <c r="B14" s="102"/>
      <c r="C14" s="59"/>
      <c r="D14" s="60"/>
      <c r="E14" s="60"/>
      <c r="F14" s="61"/>
      <c r="G14" s="69"/>
      <c r="H14" s="69"/>
      <c r="I14" s="69"/>
      <c r="J14" s="59"/>
      <c r="K14" s="61"/>
      <c r="L14" s="69"/>
      <c r="M14" s="69"/>
      <c r="N14" s="59"/>
      <c r="O14" s="60"/>
      <c r="P14" s="61"/>
      <c r="Q14" s="69"/>
      <c r="R14" s="69"/>
      <c r="S14" s="59"/>
      <c r="T14" s="104"/>
    </row>
    <row r="15" spans="2:20" ht="16.5" customHeight="1">
      <c r="B15" s="102"/>
      <c r="C15" s="59"/>
      <c r="D15" s="60"/>
      <c r="E15" s="60"/>
      <c r="F15" s="61"/>
      <c r="G15" s="69"/>
      <c r="H15" s="69"/>
      <c r="I15" s="69"/>
      <c r="J15" s="59"/>
      <c r="K15" s="61"/>
      <c r="L15" s="69"/>
      <c r="M15" s="69"/>
      <c r="N15" s="59"/>
      <c r="O15" s="60"/>
      <c r="P15" s="61"/>
      <c r="Q15" s="69"/>
      <c r="R15" s="69"/>
      <c r="S15" s="59"/>
      <c r="T15" s="104"/>
    </row>
    <row r="16" spans="2:20" ht="16.5" customHeight="1">
      <c r="B16" s="102"/>
      <c r="C16" s="59"/>
      <c r="D16" s="60"/>
      <c r="E16" s="60"/>
      <c r="F16" s="61"/>
      <c r="G16" s="69"/>
      <c r="H16" s="69"/>
      <c r="I16" s="69"/>
      <c r="J16" s="59"/>
      <c r="K16" s="61"/>
      <c r="L16" s="69"/>
      <c r="M16" s="69"/>
      <c r="N16" s="59"/>
      <c r="O16" s="60"/>
      <c r="P16" s="61"/>
      <c r="Q16" s="69"/>
      <c r="R16" s="69"/>
      <c r="S16" s="59"/>
      <c r="T16" s="104"/>
    </row>
    <row r="17" spans="2:20" ht="16.5" customHeight="1">
      <c r="B17" s="102"/>
      <c r="C17" s="59"/>
      <c r="D17" s="60"/>
      <c r="E17" s="60"/>
      <c r="F17" s="61"/>
      <c r="G17" s="69"/>
      <c r="H17" s="69"/>
      <c r="I17" s="69"/>
      <c r="J17" s="59"/>
      <c r="K17" s="61"/>
      <c r="L17" s="69"/>
      <c r="M17" s="69"/>
      <c r="N17" s="59"/>
      <c r="O17" s="60"/>
      <c r="P17" s="61"/>
      <c r="Q17" s="69"/>
      <c r="R17" s="69"/>
      <c r="S17" s="59"/>
      <c r="T17" s="104"/>
    </row>
    <row r="18" spans="2:20" ht="16.5" customHeight="1">
      <c r="B18" s="102"/>
      <c r="C18" s="59"/>
      <c r="D18" s="60"/>
      <c r="E18" s="60"/>
      <c r="F18" s="61"/>
      <c r="G18" s="69"/>
      <c r="H18" s="69"/>
      <c r="I18" s="69"/>
      <c r="J18" s="59"/>
      <c r="K18" s="61"/>
      <c r="L18" s="69"/>
      <c r="M18" s="69"/>
      <c r="N18" s="59"/>
      <c r="O18" s="60"/>
      <c r="P18" s="61"/>
      <c r="Q18" s="69"/>
      <c r="R18" s="69"/>
      <c r="S18" s="59"/>
      <c r="T18" s="104"/>
    </row>
    <row r="19" spans="2:20" ht="16.5" customHeight="1">
      <c r="B19" s="102"/>
      <c r="C19" s="59"/>
      <c r="D19" s="60"/>
      <c r="E19" s="60"/>
      <c r="F19" s="61"/>
      <c r="G19" s="69"/>
      <c r="H19" s="69"/>
      <c r="I19" s="69"/>
      <c r="J19" s="59"/>
      <c r="K19" s="61"/>
      <c r="L19" s="69"/>
      <c r="M19" s="69"/>
      <c r="N19" s="59"/>
      <c r="O19" s="60"/>
      <c r="P19" s="61"/>
      <c r="Q19" s="69"/>
      <c r="R19" s="69"/>
      <c r="S19" s="59"/>
      <c r="T19" s="104"/>
    </row>
    <row r="20" spans="2:20" ht="16.5" customHeight="1">
      <c r="B20" s="102"/>
      <c r="C20" s="59"/>
      <c r="D20" s="60"/>
      <c r="E20" s="60"/>
      <c r="F20" s="61"/>
      <c r="G20" s="69"/>
      <c r="H20" s="69"/>
      <c r="I20" s="69"/>
      <c r="J20" s="59"/>
      <c r="K20" s="61"/>
      <c r="L20" s="69"/>
      <c r="M20" s="69"/>
      <c r="N20" s="59"/>
      <c r="O20" s="60"/>
      <c r="P20" s="61"/>
      <c r="Q20" s="69"/>
      <c r="R20" s="69"/>
      <c r="S20" s="59"/>
      <c r="T20" s="104"/>
    </row>
    <row r="21" spans="2:20" ht="16.5" customHeight="1">
      <c r="B21" s="102"/>
      <c r="C21" s="59"/>
      <c r="D21" s="60"/>
      <c r="E21" s="60"/>
      <c r="F21" s="61"/>
      <c r="G21" s="69"/>
      <c r="H21" s="69"/>
      <c r="I21" s="69"/>
      <c r="J21" s="59"/>
      <c r="K21" s="61"/>
      <c r="L21" s="69"/>
      <c r="M21" s="69"/>
      <c r="N21" s="59"/>
      <c r="O21" s="60"/>
      <c r="P21" s="61"/>
      <c r="Q21" s="69"/>
      <c r="R21" s="69"/>
      <c r="S21" s="59"/>
      <c r="T21" s="104"/>
    </row>
    <row r="22" spans="2:20" ht="16.5" customHeight="1">
      <c r="B22" s="102"/>
      <c r="C22" s="59"/>
      <c r="D22" s="60"/>
      <c r="E22" s="60"/>
      <c r="F22" s="61"/>
      <c r="G22" s="69"/>
      <c r="H22" s="69"/>
      <c r="I22" s="69"/>
      <c r="J22" s="59"/>
      <c r="K22" s="61"/>
      <c r="L22" s="69"/>
      <c r="M22" s="69"/>
      <c r="N22" s="59"/>
      <c r="O22" s="60"/>
      <c r="P22" s="61"/>
      <c r="Q22" s="69"/>
      <c r="R22" s="69"/>
      <c r="S22" s="59"/>
      <c r="T22" s="104"/>
    </row>
    <row r="23" spans="2:20" ht="16.5" customHeight="1">
      <c r="B23" s="102"/>
      <c r="C23" s="59"/>
      <c r="D23" s="60"/>
      <c r="E23" s="60"/>
      <c r="F23" s="61"/>
      <c r="G23" s="69"/>
      <c r="H23" s="69"/>
      <c r="I23" s="69"/>
      <c r="J23" s="59"/>
      <c r="K23" s="61"/>
      <c r="L23" s="69"/>
      <c r="M23" s="69"/>
      <c r="N23" s="59"/>
      <c r="O23" s="60"/>
      <c r="P23" s="61"/>
      <c r="Q23" s="69"/>
      <c r="R23" s="69"/>
      <c r="S23" s="59"/>
      <c r="T23" s="104"/>
    </row>
    <row r="24" spans="2:20" ht="16.5" customHeight="1">
      <c r="B24" s="102"/>
      <c r="C24" s="59"/>
      <c r="D24" s="60"/>
      <c r="E24" s="60"/>
      <c r="F24" s="61"/>
      <c r="G24" s="69"/>
      <c r="H24" s="69"/>
      <c r="I24" s="69"/>
      <c r="J24" s="59"/>
      <c r="K24" s="61"/>
      <c r="L24" s="69"/>
      <c r="M24" s="69"/>
      <c r="N24" s="59"/>
      <c r="O24" s="60"/>
      <c r="P24" s="61"/>
      <c r="Q24" s="69"/>
      <c r="R24" s="69"/>
      <c r="S24" s="59"/>
      <c r="T24" s="104"/>
    </row>
    <row r="25" spans="2:20" ht="16.5" customHeight="1">
      <c r="B25" s="102"/>
      <c r="C25" s="59"/>
      <c r="D25" s="60"/>
      <c r="E25" s="60"/>
      <c r="F25" s="61"/>
      <c r="G25" s="69"/>
      <c r="H25" s="69"/>
      <c r="I25" s="69"/>
      <c r="J25" s="59"/>
      <c r="K25" s="61"/>
      <c r="L25" s="69"/>
      <c r="M25" s="69"/>
      <c r="N25" s="59"/>
      <c r="O25" s="60"/>
      <c r="P25" s="61"/>
      <c r="Q25" s="69"/>
      <c r="R25" s="69"/>
      <c r="S25" s="59"/>
      <c r="T25" s="104"/>
    </row>
    <row r="26" spans="2:20" ht="16.5" customHeight="1">
      <c r="B26" s="102"/>
      <c r="C26" s="59"/>
      <c r="D26" s="60"/>
      <c r="E26" s="60"/>
      <c r="F26" s="61"/>
      <c r="G26" s="69"/>
      <c r="H26" s="69"/>
      <c r="I26" s="69"/>
      <c r="J26" s="59"/>
      <c r="K26" s="61"/>
      <c r="L26" s="69"/>
      <c r="M26" s="69"/>
      <c r="N26" s="59"/>
      <c r="O26" s="60"/>
      <c r="P26" s="61"/>
      <c r="Q26" s="69"/>
      <c r="R26" s="69"/>
      <c r="S26" s="59"/>
      <c r="T26" s="104"/>
    </row>
    <row r="27" spans="2:20" ht="16.5" customHeight="1">
      <c r="B27" s="102"/>
      <c r="C27" s="59"/>
      <c r="D27" s="60"/>
      <c r="E27" s="60"/>
      <c r="F27" s="61"/>
      <c r="G27" s="69"/>
      <c r="H27" s="69"/>
      <c r="I27" s="69"/>
      <c r="J27" s="59"/>
      <c r="K27" s="61"/>
      <c r="L27" s="69"/>
      <c r="M27" s="69"/>
      <c r="N27" s="59"/>
      <c r="O27" s="60"/>
      <c r="P27" s="61"/>
      <c r="Q27" s="69"/>
      <c r="R27" s="69"/>
      <c r="S27" s="59"/>
      <c r="T27" s="104"/>
    </row>
    <row r="28" spans="2:20" ht="16.5" customHeight="1">
      <c r="B28" s="102"/>
      <c r="C28" s="59"/>
      <c r="D28" s="60"/>
      <c r="E28" s="60"/>
      <c r="F28" s="61"/>
      <c r="G28" s="69"/>
      <c r="H28" s="69"/>
      <c r="I28" s="69"/>
      <c r="J28" s="59"/>
      <c r="K28" s="61"/>
      <c r="L28" s="69"/>
      <c r="M28" s="69"/>
      <c r="N28" s="59"/>
      <c r="O28" s="60"/>
      <c r="P28" s="61"/>
      <c r="Q28" s="69"/>
      <c r="R28" s="69"/>
      <c r="S28" s="59"/>
      <c r="T28" s="104"/>
    </row>
    <row r="29" spans="2:20" ht="16.5" customHeight="1">
      <c r="B29" s="102"/>
      <c r="C29" s="59"/>
      <c r="D29" s="60"/>
      <c r="E29" s="60"/>
      <c r="F29" s="61"/>
      <c r="G29" s="69"/>
      <c r="H29" s="69"/>
      <c r="I29" s="69"/>
      <c r="J29" s="59"/>
      <c r="K29" s="61"/>
      <c r="L29" s="69"/>
      <c r="M29" s="69"/>
      <c r="N29" s="59"/>
      <c r="O29" s="60"/>
      <c r="P29" s="61"/>
      <c r="Q29" s="69"/>
      <c r="R29" s="69"/>
      <c r="S29" s="59"/>
      <c r="T29" s="104"/>
    </row>
    <row r="30" spans="2:20" ht="16.5" customHeight="1">
      <c r="B30" s="102"/>
      <c r="C30" s="59"/>
      <c r="D30" s="60"/>
      <c r="E30" s="60"/>
      <c r="F30" s="61"/>
      <c r="G30" s="69"/>
      <c r="H30" s="69"/>
      <c r="I30" s="69"/>
      <c r="J30" s="59"/>
      <c r="K30" s="61"/>
      <c r="L30" s="69"/>
      <c r="M30" s="69"/>
      <c r="N30" s="59"/>
      <c r="O30" s="60"/>
      <c r="P30" s="61"/>
      <c r="Q30" s="69"/>
      <c r="R30" s="69"/>
      <c r="S30" s="59"/>
      <c r="T30" s="104"/>
    </row>
    <row r="31" spans="2:20" ht="16.5" customHeight="1">
      <c r="B31" s="102"/>
      <c r="C31" s="59"/>
      <c r="D31" s="60"/>
      <c r="E31" s="60"/>
      <c r="F31" s="61"/>
      <c r="G31" s="69"/>
      <c r="H31" s="69"/>
      <c r="I31" s="69"/>
      <c r="J31" s="59"/>
      <c r="K31" s="61"/>
      <c r="L31" s="69"/>
      <c r="M31" s="69"/>
      <c r="N31" s="59"/>
      <c r="O31" s="60"/>
      <c r="P31" s="61"/>
      <c r="Q31" s="69"/>
      <c r="R31" s="69"/>
      <c r="S31" s="59"/>
      <c r="T31" s="104"/>
    </row>
    <row r="32" spans="2:20" ht="16.5" customHeight="1">
      <c r="B32" s="102"/>
      <c r="C32" s="59"/>
      <c r="D32" s="60"/>
      <c r="E32" s="60"/>
      <c r="F32" s="61"/>
      <c r="G32" s="69"/>
      <c r="H32" s="69"/>
      <c r="I32" s="69"/>
      <c r="J32" s="59"/>
      <c r="K32" s="61"/>
      <c r="L32" s="69"/>
      <c r="M32" s="69"/>
      <c r="N32" s="59"/>
      <c r="O32" s="60"/>
      <c r="P32" s="61"/>
      <c r="Q32" s="69"/>
      <c r="R32" s="69"/>
      <c r="S32" s="59"/>
      <c r="T32" s="104"/>
    </row>
    <row r="33" spans="2:20" ht="16.5" customHeight="1">
      <c r="B33" s="102"/>
      <c r="C33" s="59"/>
      <c r="D33" s="60"/>
      <c r="E33" s="60"/>
      <c r="F33" s="61"/>
      <c r="G33" s="69"/>
      <c r="H33" s="69"/>
      <c r="I33" s="69"/>
      <c r="J33" s="59"/>
      <c r="K33" s="61"/>
      <c r="L33" s="69"/>
      <c r="M33" s="69"/>
      <c r="N33" s="59"/>
      <c r="O33" s="60"/>
      <c r="P33" s="61"/>
      <c r="Q33" s="69"/>
      <c r="R33" s="69"/>
      <c r="S33" s="59"/>
      <c r="T33" s="104"/>
    </row>
    <row r="34" spans="2:20" ht="16.5" customHeight="1">
      <c r="B34" s="102"/>
      <c r="C34" s="59"/>
      <c r="D34" s="60"/>
      <c r="E34" s="60"/>
      <c r="F34" s="61"/>
      <c r="G34" s="69"/>
      <c r="H34" s="69"/>
      <c r="I34" s="69"/>
      <c r="J34" s="59"/>
      <c r="K34" s="61"/>
      <c r="L34" s="69"/>
      <c r="M34" s="69"/>
      <c r="N34" s="59"/>
      <c r="O34" s="60"/>
      <c r="P34" s="61"/>
      <c r="Q34" s="69"/>
      <c r="R34" s="69"/>
      <c r="S34" s="59"/>
      <c r="T34" s="104"/>
    </row>
    <row r="35" spans="2:20" ht="16.5" customHeight="1">
      <c r="B35" s="102"/>
      <c r="C35" s="59"/>
      <c r="D35" s="60"/>
      <c r="E35" s="60"/>
      <c r="F35" s="61"/>
      <c r="G35" s="69"/>
      <c r="H35" s="69"/>
      <c r="I35" s="69"/>
      <c r="J35" s="59"/>
      <c r="K35" s="61"/>
      <c r="L35" s="69"/>
      <c r="M35" s="69"/>
      <c r="N35" s="59"/>
      <c r="O35" s="60"/>
      <c r="P35" s="61"/>
      <c r="Q35" s="69"/>
      <c r="R35" s="69"/>
      <c r="S35" s="59"/>
      <c r="T35" s="104"/>
    </row>
    <row r="36" spans="2:20" ht="16.5" customHeight="1">
      <c r="B36" s="102"/>
      <c r="C36" s="59"/>
      <c r="D36" s="60"/>
      <c r="E36" s="60"/>
      <c r="F36" s="61"/>
      <c r="G36" s="69"/>
      <c r="H36" s="69"/>
      <c r="I36" s="69"/>
      <c r="J36" s="59"/>
      <c r="K36" s="61"/>
      <c r="L36" s="69"/>
      <c r="M36" s="69"/>
      <c r="N36" s="59"/>
      <c r="O36" s="60"/>
      <c r="P36" s="61"/>
      <c r="Q36" s="69"/>
      <c r="R36" s="69"/>
      <c r="S36" s="59"/>
      <c r="T36" s="104"/>
    </row>
    <row r="37" spans="2:20" ht="16.5" customHeight="1">
      <c r="B37" s="102"/>
      <c r="C37" s="59"/>
      <c r="D37" s="60"/>
      <c r="E37" s="60"/>
      <c r="F37" s="61"/>
      <c r="G37" s="69"/>
      <c r="H37" s="69"/>
      <c r="I37" s="69"/>
      <c r="J37" s="59"/>
      <c r="K37" s="61"/>
      <c r="L37" s="69"/>
      <c r="M37" s="69"/>
      <c r="N37" s="59"/>
      <c r="O37" s="60"/>
      <c r="P37" s="61"/>
      <c r="Q37" s="69"/>
      <c r="R37" s="69"/>
      <c r="S37" s="59"/>
      <c r="T37" s="104"/>
    </row>
    <row r="38" spans="2:20" ht="16.5" customHeight="1">
      <c r="B38" s="102"/>
      <c r="C38" s="59"/>
      <c r="D38" s="60"/>
      <c r="E38" s="60"/>
      <c r="F38" s="61"/>
      <c r="G38" s="69"/>
      <c r="H38" s="69"/>
      <c r="I38" s="69"/>
      <c r="J38" s="59"/>
      <c r="K38" s="61"/>
      <c r="L38" s="69"/>
      <c r="M38" s="69"/>
      <c r="N38" s="59"/>
      <c r="O38" s="60"/>
      <c r="P38" s="61"/>
      <c r="Q38" s="69"/>
      <c r="R38" s="69"/>
      <c r="S38" s="59"/>
      <c r="T38" s="104"/>
    </row>
    <row r="39" spans="2:20" ht="16.5" customHeight="1">
      <c r="B39" s="103"/>
      <c r="C39" s="62"/>
      <c r="D39" s="63"/>
      <c r="E39" s="63"/>
      <c r="F39" s="64"/>
      <c r="G39" s="69"/>
      <c r="H39" s="72"/>
      <c r="I39" s="72"/>
      <c r="J39" s="62"/>
      <c r="K39" s="64"/>
      <c r="L39" s="96"/>
      <c r="M39" s="72"/>
      <c r="N39" s="62"/>
      <c r="O39" s="63"/>
      <c r="P39" s="64"/>
      <c r="Q39" s="96"/>
      <c r="R39" s="72"/>
      <c r="S39" s="62"/>
      <c r="T39" s="91"/>
    </row>
    <row r="40" spans="2:20" ht="33" customHeight="1">
      <c r="B40" s="92" t="s">
        <v>9</v>
      </c>
      <c r="C40" s="87" t="s">
        <v>23</v>
      </c>
      <c r="D40" s="88"/>
      <c r="E40" s="88"/>
      <c r="F40" s="89"/>
      <c r="G40" s="92" t="s">
        <v>11</v>
      </c>
      <c r="H40" s="74" t="s">
        <v>12</v>
      </c>
      <c r="I40" s="75"/>
      <c r="J40" s="75"/>
      <c r="K40" s="76"/>
      <c r="L40" s="74" t="s">
        <v>13</v>
      </c>
      <c r="M40" s="75"/>
      <c r="N40" s="75"/>
      <c r="O40" s="75"/>
      <c r="P40" s="76"/>
      <c r="Q40" s="74" t="s">
        <v>14</v>
      </c>
      <c r="R40" s="75"/>
      <c r="S40" s="75"/>
      <c r="T40" s="76"/>
    </row>
    <row r="41" spans="2:20" ht="30.75" customHeight="1">
      <c r="B41" s="93"/>
      <c r="C41" s="90"/>
      <c r="D41" s="63"/>
      <c r="E41" s="63"/>
      <c r="F41" s="91"/>
      <c r="G41" s="93"/>
      <c r="H41" s="3" t="s">
        <v>18</v>
      </c>
      <c r="I41" s="3" t="s">
        <v>19</v>
      </c>
      <c r="J41" s="74" t="s">
        <v>20</v>
      </c>
      <c r="K41" s="76"/>
      <c r="L41" s="3" t="s">
        <v>18</v>
      </c>
      <c r="M41" s="3" t="s">
        <v>19</v>
      </c>
      <c r="N41" s="74" t="s">
        <v>20</v>
      </c>
      <c r="O41" s="75"/>
      <c r="P41" s="76"/>
      <c r="Q41" s="3" t="s">
        <v>18</v>
      </c>
      <c r="R41" s="3" t="s">
        <v>19</v>
      </c>
      <c r="S41" s="74" t="s">
        <v>20</v>
      </c>
      <c r="T41" s="76"/>
    </row>
    <row r="42" spans="2:20" ht="11.25" customHeight="1">
      <c r="B42" s="101" t="s">
        <v>24</v>
      </c>
      <c r="C42" s="5"/>
      <c r="D42" s="7"/>
      <c r="E42" s="7"/>
      <c r="F42" s="8"/>
      <c r="G42" s="6"/>
      <c r="H42" s="6"/>
      <c r="I42" s="5"/>
      <c r="J42" s="5"/>
      <c r="K42" s="8"/>
      <c r="L42" s="6"/>
      <c r="M42" s="5"/>
      <c r="N42" s="5"/>
      <c r="O42" s="7"/>
      <c r="P42" s="8"/>
      <c r="Q42" s="6"/>
      <c r="R42" s="6"/>
      <c r="S42" s="7"/>
      <c r="T42" s="9"/>
    </row>
    <row r="43" spans="2:20" ht="21" customHeight="1">
      <c r="B43" s="102"/>
      <c r="C43" s="83" t="s">
        <v>25</v>
      </c>
      <c r="D43" s="60"/>
      <c r="E43" s="60"/>
      <c r="F43" s="61"/>
      <c r="G43" s="11"/>
      <c r="H43" s="12"/>
      <c r="I43" s="13"/>
      <c r="J43" s="13"/>
      <c r="K43" s="14"/>
      <c r="L43" s="12"/>
      <c r="M43" s="13"/>
      <c r="N43" s="13"/>
      <c r="O43" s="15"/>
      <c r="P43" s="14"/>
      <c r="Q43" s="12"/>
      <c r="R43" s="16"/>
      <c r="S43" s="15"/>
      <c r="T43" s="17"/>
    </row>
    <row r="44" spans="2:20" ht="21.75" customHeight="1">
      <c r="B44" s="102"/>
      <c r="C44" s="81" t="s">
        <v>26</v>
      </c>
      <c r="D44" s="46"/>
      <c r="E44" s="46"/>
      <c r="F44" s="47"/>
      <c r="G44" s="115">
        <v>20</v>
      </c>
      <c r="H44" s="44"/>
      <c r="I44" s="44" t="str">
        <f>IFERROR(VLOOKUP(H44,점수!G:H,2,FALSE),"")</f>
        <v/>
      </c>
      <c r="J44" s="40"/>
      <c r="K44" s="47"/>
      <c r="L44" s="44"/>
      <c r="M44" s="44" t="str">
        <f>IFERROR(VLOOKUP(L44,점수!G:H,2,FALSE),"")</f>
        <v/>
      </c>
      <c r="N44" s="40"/>
      <c r="O44" s="46"/>
      <c r="P44" s="47"/>
      <c r="Q44" s="44"/>
      <c r="R44" s="44" t="str">
        <f>IFERROR(VLOOKUP(Q44,점수!G:H,2,FALSE),"")</f>
        <v/>
      </c>
      <c r="S44" s="40"/>
      <c r="T44" s="41"/>
    </row>
    <row r="45" spans="2:20" ht="21" customHeight="1">
      <c r="B45" s="102"/>
      <c r="C45" s="42"/>
      <c r="D45" s="48"/>
      <c r="E45" s="48"/>
      <c r="F45" s="49"/>
      <c r="G45" s="45"/>
      <c r="H45" s="45"/>
      <c r="I45" s="45"/>
      <c r="J45" s="42"/>
      <c r="K45" s="49"/>
      <c r="L45" s="45"/>
      <c r="M45" s="45"/>
      <c r="N45" s="42"/>
      <c r="O45" s="48"/>
      <c r="P45" s="49"/>
      <c r="Q45" s="45"/>
      <c r="R45" s="45"/>
      <c r="S45" s="42"/>
      <c r="T45" s="43"/>
    </row>
    <row r="46" spans="2:20" ht="21.75" customHeight="1">
      <c r="B46" s="102"/>
      <c r="C46" s="81" t="s">
        <v>29</v>
      </c>
      <c r="D46" s="46"/>
      <c r="E46" s="46"/>
      <c r="F46" s="47"/>
      <c r="G46" s="115">
        <v>15</v>
      </c>
      <c r="H46" s="44"/>
      <c r="I46" s="44" t="str">
        <f>IFERROR(VLOOKUP(H46,점수!K:L,2,FALSE),"")</f>
        <v/>
      </c>
      <c r="J46" s="40"/>
      <c r="K46" s="47"/>
      <c r="L46" s="44"/>
      <c r="M46" s="44" t="str">
        <f>IFERROR(VLOOKUP(L46,점수!K:L,2,FALSE),"")</f>
        <v/>
      </c>
      <c r="N46" s="40"/>
      <c r="O46" s="46"/>
      <c r="P46" s="47"/>
      <c r="Q46" s="44"/>
      <c r="R46" s="44" t="str">
        <f>IFERROR(VLOOKUP(Q46,점수!K:L,2,FALSE),"")</f>
        <v/>
      </c>
      <c r="S46" s="40"/>
      <c r="T46" s="41"/>
    </row>
    <row r="47" spans="2:20" ht="21.75" customHeight="1">
      <c r="B47" s="102"/>
      <c r="C47" s="42"/>
      <c r="D47" s="48"/>
      <c r="E47" s="48"/>
      <c r="F47" s="49"/>
      <c r="G47" s="45"/>
      <c r="H47" s="45"/>
      <c r="I47" s="45"/>
      <c r="J47" s="42"/>
      <c r="K47" s="49"/>
      <c r="L47" s="45"/>
      <c r="M47" s="45"/>
      <c r="N47" s="42"/>
      <c r="O47" s="48"/>
      <c r="P47" s="49"/>
      <c r="Q47" s="45"/>
      <c r="R47" s="45"/>
      <c r="S47" s="42"/>
      <c r="T47" s="43"/>
    </row>
    <row r="48" spans="2:20" ht="21.75" customHeight="1">
      <c r="B48" s="102"/>
      <c r="C48" s="81" t="s">
        <v>30</v>
      </c>
      <c r="D48" s="46"/>
      <c r="E48" s="46"/>
      <c r="F48" s="47"/>
      <c r="G48" s="115">
        <v>15</v>
      </c>
      <c r="H48" s="44"/>
      <c r="I48" s="44" t="str">
        <f>IFERROR(VLOOKUP(H48,점수!K:L,2,FALSE),"")</f>
        <v/>
      </c>
      <c r="J48" s="40"/>
      <c r="K48" s="47"/>
      <c r="L48" s="44"/>
      <c r="M48" s="44" t="str">
        <f>IFERROR(VLOOKUP(L48,점수!K:L,2,FALSE),"")</f>
        <v/>
      </c>
      <c r="N48" s="40"/>
      <c r="O48" s="46"/>
      <c r="P48" s="47"/>
      <c r="Q48" s="44"/>
      <c r="R48" s="44" t="str">
        <f>IFERROR(VLOOKUP(Q48,점수!K:L,2,FALSE),"")</f>
        <v/>
      </c>
      <c r="S48" s="40"/>
      <c r="T48" s="41"/>
    </row>
    <row r="49" spans="2:20" ht="21" customHeight="1">
      <c r="B49" s="102"/>
      <c r="C49" s="42"/>
      <c r="D49" s="48"/>
      <c r="E49" s="48"/>
      <c r="F49" s="49"/>
      <c r="G49" s="45"/>
      <c r="H49" s="45"/>
      <c r="I49" s="45"/>
      <c r="J49" s="42"/>
      <c r="K49" s="49"/>
      <c r="L49" s="45"/>
      <c r="M49" s="45"/>
      <c r="N49" s="42"/>
      <c r="O49" s="48"/>
      <c r="P49" s="49"/>
      <c r="Q49" s="45"/>
      <c r="R49" s="45"/>
      <c r="S49" s="42"/>
      <c r="T49" s="43"/>
    </row>
    <row r="50" spans="2:20" ht="21" customHeight="1">
      <c r="B50" s="102"/>
      <c r="C50" s="81" t="s">
        <v>32</v>
      </c>
      <c r="D50" s="46"/>
      <c r="E50" s="46"/>
      <c r="F50" s="47"/>
      <c r="G50" s="115">
        <v>10</v>
      </c>
      <c r="H50" s="44"/>
      <c r="I50" s="44" t="str">
        <f>IFERROR(VLOOKUP(H50,점수!O:P,2,FALSE),"")</f>
        <v/>
      </c>
      <c r="J50" s="40"/>
      <c r="K50" s="47"/>
      <c r="L50" s="44"/>
      <c r="M50" s="44" t="str">
        <f>IFERROR(VLOOKUP(L50,점수!O:P,2,FALSE),"")</f>
        <v/>
      </c>
      <c r="N50" s="40"/>
      <c r="O50" s="46"/>
      <c r="P50" s="47"/>
      <c r="Q50" s="44"/>
      <c r="R50" s="44" t="str">
        <f>IFERROR(VLOOKUP(Q50,점수!O:P,2,FALSE),"")</f>
        <v/>
      </c>
      <c r="S50" s="40"/>
      <c r="T50" s="41"/>
    </row>
    <row r="51" spans="2:20" ht="21" customHeight="1">
      <c r="B51" s="102"/>
      <c r="C51" s="42"/>
      <c r="D51" s="48"/>
      <c r="E51" s="48"/>
      <c r="F51" s="49"/>
      <c r="G51" s="45"/>
      <c r="H51" s="45"/>
      <c r="I51" s="45"/>
      <c r="J51" s="42"/>
      <c r="K51" s="49"/>
      <c r="L51" s="45"/>
      <c r="M51" s="45"/>
      <c r="N51" s="42"/>
      <c r="O51" s="48"/>
      <c r="P51" s="49"/>
      <c r="Q51" s="45"/>
      <c r="R51" s="45"/>
      <c r="S51" s="42"/>
      <c r="T51" s="43"/>
    </row>
    <row r="52" spans="2:20" ht="16.5" customHeight="1">
      <c r="B52" s="102"/>
      <c r="C52" s="13"/>
      <c r="D52" s="15"/>
      <c r="E52" s="15"/>
      <c r="F52" s="14"/>
      <c r="G52" s="12"/>
      <c r="H52" s="12"/>
      <c r="I52" s="13"/>
      <c r="J52" s="13"/>
      <c r="K52" s="14"/>
      <c r="L52" s="12"/>
      <c r="M52" s="13"/>
      <c r="N52" s="13"/>
      <c r="O52" s="15"/>
      <c r="P52" s="14"/>
      <c r="Q52" s="12"/>
      <c r="R52" s="20"/>
      <c r="S52" s="15"/>
      <c r="T52" s="17"/>
    </row>
    <row r="53" spans="2:20" ht="20.25" customHeight="1">
      <c r="B53" s="102"/>
      <c r="C53" s="83" t="s">
        <v>34</v>
      </c>
      <c r="D53" s="60"/>
      <c r="E53" s="60"/>
      <c r="F53" s="61"/>
      <c r="G53" s="11"/>
      <c r="H53" s="12"/>
      <c r="I53" s="13"/>
      <c r="J53" s="13"/>
      <c r="K53" s="14"/>
      <c r="L53" s="12"/>
      <c r="M53" s="13"/>
      <c r="N53" s="13"/>
      <c r="O53" s="15"/>
      <c r="P53" s="14"/>
      <c r="Q53" s="12"/>
      <c r="R53" s="12"/>
      <c r="S53" s="15"/>
      <c r="T53" s="17"/>
    </row>
    <row r="54" spans="2:20" ht="21.75" customHeight="1">
      <c r="B54" s="102"/>
      <c r="C54" s="81" t="s">
        <v>35</v>
      </c>
      <c r="D54" s="46"/>
      <c r="E54" s="46"/>
      <c r="F54" s="47"/>
      <c r="G54" s="115">
        <v>15</v>
      </c>
      <c r="H54" s="44"/>
      <c r="I54" s="44" t="str">
        <f>IFERROR(VLOOKUP(H54,점수!K:L,2,FALSE),"")</f>
        <v/>
      </c>
      <c r="J54" s="40"/>
      <c r="K54" s="47"/>
      <c r="L54" s="44"/>
      <c r="M54" s="44" t="str">
        <f>IFERROR(VLOOKUP(L54,점수!K:L,2,FALSE),"")</f>
        <v/>
      </c>
      <c r="N54" s="40"/>
      <c r="O54" s="46"/>
      <c r="P54" s="47"/>
      <c r="Q54" s="44"/>
      <c r="R54" s="44" t="str">
        <f>IFERROR(VLOOKUP(Q54,점수!K:L,2,FALSE),"")</f>
        <v/>
      </c>
      <c r="S54" s="73"/>
      <c r="T54" s="41"/>
    </row>
    <row r="55" spans="2:20" ht="21.75" customHeight="1">
      <c r="B55" s="102"/>
      <c r="C55" s="42"/>
      <c r="D55" s="48"/>
      <c r="E55" s="48"/>
      <c r="F55" s="49"/>
      <c r="G55" s="45"/>
      <c r="H55" s="45"/>
      <c r="I55" s="45"/>
      <c r="J55" s="42"/>
      <c r="K55" s="49"/>
      <c r="L55" s="45"/>
      <c r="M55" s="45"/>
      <c r="N55" s="42"/>
      <c r="O55" s="48"/>
      <c r="P55" s="49"/>
      <c r="Q55" s="45"/>
      <c r="R55" s="45"/>
      <c r="S55" s="48"/>
      <c r="T55" s="43"/>
    </row>
    <row r="56" spans="2:20" ht="21" customHeight="1">
      <c r="B56" s="102"/>
      <c r="C56" s="81" t="s">
        <v>37</v>
      </c>
      <c r="D56" s="46"/>
      <c r="E56" s="46"/>
      <c r="F56" s="47"/>
      <c r="G56" s="115">
        <v>5</v>
      </c>
      <c r="H56" s="44"/>
      <c r="I56" s="44" t="str">
        <f>IFERROR(VLOOKUP(H56,점수!S:T,2,FALSE),"")</f>
        <v/>
      </c>
      <c r="J56" s="40"/>
      <c r="K56" s="47"/>
      <c r="L56" s="44"/>
      <c r="M56" s="44" t="str">
        <f>IFERROR(VLOOKUP(L56,점수!S:T,2,FALSE),"")</f>
        <v/>
      </c>
      <c r="N56" s="40"/>
      <c r="O56" s="46"/>
      <c r="P56" s="47"/>
      <c r="Q56" s="44"/>
      <c r="R56" s="44" t="str">
        <f>IFERROR(VLOOKUP(Q56,점수!S:T,2,FALSE),"")</f>
        <v/>
      </c>
      <c r="S56" s="40"/>
      <c r="T56" s="47"/>
    </row>
    <row r="57" spans="2:20" ht="21.75" customHeight="1">
      <c r="B57" s="102"/>
      <c r="C57" s="42"/>
      <c r="D57" s="48"/>
      <c r="E57" s="48"/>
      <c r="F57" s="49"/>
      <c r="G57" s="45"/>
      <c r="H57" s="45"/>
      <c r="I57" s="45"/>
      <c r="J57" s="42"/>
      <c r="K57" s="49"/>
      <c r="L57" s="45"/>
      <c r="M57" s="45"/>
      <c r="N57" s="42"/>
      <c r="O57" s="48"/>
      <c r="P57" s="49"/>
      <c r="Q57" s="45"/>
      <c r="R57" s="45"/>
      <c r="S57" s="42"/>
      <c r="T57" s="49"/>
    </row>
    <row r="58" spans="2:20" ht="16.5" customHeight="1">
      <c r="B58" s="102"/>
      <c r="C58" s="13"/>
      <c r="D58" s="15"/>
      <c r="E58" s="15"/>
      <c r="F58" s="14"/>
      <c r="G58" s="12"/>
      <c r="H58" s="12"/>
      <c r="I58" s="13"/>
      <c r="J58" s="13"/>
      <c r="K58" s="14"/>
      <c r="L58" s="12"/>
      <c r="M58" s="13"/>
      <c r="N58" s="13"/>
      <c r="O58" s="15"/>
      <c r="P58" s="14"/>
      <c r="Q58" s="12"/>
      <c r="R58" s="12"/>
      <c r="S58" s="15"/>
      <c r="T58" s="17"/>
    </row>
    <row r="59" spans="2:20" ht="21" customHeight="1">
      <c r="B59" s="102"/>
      <c r="C59" s="83" t="s">
        <v>39</v>
      </c>
      <c r="D59" s="60"/>
      <c r="E59" s="60"/>
      <c r="F59" s="61"/>
      <c r="G59" s="11"/>
      <c r="H59" s="12"/>
      <c r="I59" s="13"/>
      <c r="J59" s="13"/>
      <c r="K59" s="14"/>
      <c r="L59" s="12"/>
      <c r="M59" s="13"/>
      <c r="N59" s="13"/>
      <c r="O59" s="15"/>
      <c r="P59" s="14"/>
      <c r="Q59" s="12"/>
      <c r="R59" s="16"/>
      <c r="S59" s="15"/>
      <c r="T59" s="17"/>
    </row>
    <row r="60" spans="2:20" ht="21.75" customHeight="1">
      <c r="B60" s="102"/>
      <c r="C60" s="81" t="s">
        <v>40</v>
      </c>
      <c r="D60" s="46"/>
      <c r="E60" s="46"/>
      <c r="F60" s="47"/>
      <c r="G60" s="115">
        <v>5</v>
      </c>
      <c r="H60" s="44"/>
      <c r="I60" s="44" t="str">
        <f>IFERROR(VLOOKUP(H60,점수!S:T,2,FALSE),"")</f>
        <v/>
      </c>
      <c r="J60" s="40"/>
      <c r="K60" s="47"/>
      <c r="L60" s="44"/>
      <c r="M60" s="44" t="str">
        <f>IFERROR(VLOOKUP(L60,점수!S:T,2,FALSE),"")</f>
        <v/>
      </c>
      <c r="N60" s="40"/>
      <c r="O60" s="46"/>
      <c r="P60" s="47"/>
      <c r="Q60" s="44"/>
      <c r="R60" s="44" t="str">
        <f>IFERROR(VLOOKUP(Q60,점수!S:T,2,FALSE),"")</f>
        <v/>
      </c>
      <c r="S60" s="40"/>
      <c r="T60" s="41"/>
    </row>
    <row r="61" spans="2:20" ht="21.75" customHeight="1">
      <c r="B61" s="102"/>
      <c r="C61" s="42"/>
      <c r="D61" s="48"/>
      <c r="E61" s="48"/>
      <c r="F61" s="49"/>
      <c r="G61" s="45"/>
      <c r="H61" s="45"/>
      <c r="I61" s="45"/>
      <c r="J61" s="42"/>
      <c r="K61" s="49"/>
      <c r="L61" s="45"/>
      <c r="M61" s="45"/>
      <c r="N61" s="42"/>
      <c r="O61" s="48"/>
      <c r="P61" s="49"/>
      <c r="Q61" s="45"/>
      <c r="R61" s="45"/>
      <c r="S61" s="42"/>
      <c r="T61" s="43"/>
    </row>
    <row r="62" spans="2:20" ht="21.75" customHeight="1">
      <c r="B62" s="102"/>
      <c r="C62" s="81" t="s">
        <v>45</v>
      </c>
      <c r="D62" s="46"/>
      <c r="E62" s="46"/>
      <c r="F62" s="47"/>
      <c r="G62" s="115">
        <v>5</v>
      </c>
      <c r="H62" s="44"/>
      <c r="I62" s="44" t="str">
        <f>IFERROR(VLOOKUP(H62,점수!S:T,2,FALSE),"")</f>
        <v/>
      </c>
      <c r="J62" s="40"/>
      <c r="K62" s="47"/>
      <c r="L62" s="44"/>
      <c r="M62" s="44" t="str">
        <f>IFERROR(VLOOKUP(L62,점수!S:T,2,FALSE),"")</f>
        <v/>
      </c>
      <c r="N62" s="40"/>
      <c r="O62" s="46"/>
      <c r="P62" s="47"/>
      <c r="Q62" s="44"/>
      <c r="R62" s="44" t="str">
        <f>IFERROR(VLOOKUP(Q62,점수!S:T,2,FALSE),"")</f>
        <v/>
      </c>
      <c r="S62" s="40"/>
      <c r="T62" s="41"/>
    </row>
    <row r="63" spans="2:20" ht="20.25" customHeight="1">
      <c r="B63" s="102"/>
      <c r="C63" s="42"/>
      <c r="D63" s="48"/>
      <c r="E63" s="48"/>
      <c r="F63" s="49"/>
      <c r="G63" s="45"/>
      <c r="H63" s="45"/>
      <c r="I63" s="45"/>
      <c r="J63" s="42"/>
      <c r="K63" s="49"/>
      <c r="L63" s="45"/>
      <c r="M63" s="45"/>
      <c r="N63" s="42"/>
      <c r="O63" s="48"/>
      <c r="P63" s="49"/>
      <c r="Q63" s="45"/>
      <c r="R63" s="45"/>
      <c r="S63" s="42"/>
      <c r="T63" s="43"/>
    </row>
    <row r="64" spans="2:20" ht="21.75" customHeight="1">
      <c r="B64" s="102"/>
      <c r="C64" s="81" t="s">
        <v>48</v>
      </c>
      <c r="D64" s="46"/>
      <c r="E64" s="46"/>
      <c r="F64" s="47"/>
      <c r="G64" s="115">
        <v>5</v>
      </c>
      <c r="H64" s="44"/>
      <c r="I64" s="44" t="str">
        <f>IFERROR(VLOOKUP(H64,점수!S:T,2,FALSE),"")</f>
        <v/>
      </c>
      <c r="J64" s="40"/>
      <c r="K64" s="47"/>
      <c r="L64" s="44"/>
      <c r="M64" s="44" t="str">
        <f>IFERROR(VLOOKUP(L64,점수!S:T,2,FALSE),"")</f>
        <v/>
      </c>
      <c r="N64" s="40"/>
      <c r="O64" s="46"/>
      <c r="P64" s="47"/>
      <c r="Q64" s="44"/>
      <c r="R64" s="44" t="str">
        <f>IFERROR(VLOOKUP(Q64,점수!S:T,2,FALSE),"")</f>
        <v/>
      </c>
      <c r="S64" s="40"/>
      <c r="T64" s="41"/>
    </row>
    <row r="65" spans="2:20" ht="20.25" customHeight="1">
      <c r="B65" s="102"/>
      <c r="C65" s="42"/>
      <c r="D65" s="48"/>
      <c r="E65" s="48"/>
      <c r="F65" s="49"/>
      <c r="G65" s="45"/>
      <c r="H65" s="45"/>
      <c r="I65" s="45"/>
      <c r="J65" s="42"/>
      <c r="K65" s="49"/>
      <c r="L65" s="45"/>
      <c r="M65" s="45"/>
      <c r="N65" s="42"/>
      <c r="O65" s="48"/>
      <c r="P65" s="49"/>
      <c r="Q65" s="45"/>
      <c r="R65" s="45"/>
      <c r="S65" s="42"/>
      <c r="T65" s="43"/>
    </row>
    <row r="66" spans="2:20" ht="21" customHeight="1">
      <c r="B66" s="102"/>
      <c r="C66" s="81" t="s">
        <v>49</v>
      </c>
      <c r="D66" s="46"/>
      <c r="E66" s="46"/>
      <c r="F66" s="47"/>
      <c r="G66" s="115">
        <v>5</v>
      </c>
      <c r="H66" s="44"/>
      <c r="I66" s="44" t="str">
        <f>IFERROR(VLOOKUP(H66,점수!S:T,2,FALSE),"")</f>
        <v/>
      </c>
      <c r="J66" s="40"/>
      <c r="K66" s="47"/>
      <c r="L66" s="44"/>
      <c r="M66" s="44" t="str">
        <f>IFERROR(VLOOKUP(L66,점수!S:T,2,FALSE),"")</f>
        <v/>
      </c>
      <c r="N66" s="40"/>
      <c r="O66" s="46"/>
      <c r="P66" s="47"/>
      <c r="Q66" s="44"/>
      <c r="R66" s="44" t="str">
        <f>IFERROR(VLOOKUP(Q66,점수!S:T,2,FALSE),"")</f>
        <v/>
      </c>
      <c r="S66" s="40"/>
      <c r="T66" s="41"/>
    </row>
    <row r="67" spans="2:20" ht="21.75" customHeight="1">
      <c r="B67" s="102"/>
      <c r="C67" s="42"/>
      <c r="D67" s="48"/>
      <c r="E67" s="48"/>
      <c r="F67" s="49"/>
      <c r="G67" s="45"/>
      <c r="H67" s="45"/>
      <c r="I67" s="45"/>
      <c r="J67" s="42"/>
      <c r="K67" s="49"/>
      <c r="L67" s="45"/>
      <c r="M67" s="45"/>
      <c r="N67" s="42"/>
      <c r="O67" s="48"/>
      <c r="P67" s="49"/>
      <c r="Q67" s="45"/>
      <c r="R67" s="45"/>
      <c r="S67" s="42"/>
      <c r="T67" s="43"/>
    </row>
    <row r="68" spans="2:20" ht="21.75" customHeight="1">
      <c r="B68" s="102"/>
      <c r="C68" s="10"/>
      <c r="D68" s="21"/>
      <c r="E68" s="21"/>
      <c r="F68" s="22"/>
      <c r="G68" s="12"/>
      <c r="H68" s="11"/>
      <c r="I68" s="23"/>
      <c r="J68" s="23"/>
      <c r="K68" s="24"/>
      <c r="L68" s="11"/>
      <c r="M68" s="23"/>
      <c r="N68" s="23"/>
      <c r="O68" s="25"/>
      <c r="P68" s="24"/>
      <c r="Q68" s="11"/>
      <c r="R68" s="26"/>
      <c r="S68" s="25"/>
      <c r="T68" s="27"/>
    </row>
    <row r="69" spans="2:20" ht="16.5" customHeight="1">
      <c r="B69" s="18" t="s">
        <v>31</v>
      </c>
      <c r="C69" s="77"/>
      <c r="D69" s="78"/>
      <c r="E69" s="78"/>
      <c r="F69" s="116"/>
      <c r="G69" s="19"/>
      <c r="H69" s="77"/>
      <c r="I69" s="78"/>
      <c r="J69" s="78"/>
      <c r="K69" s="116"/>
      <c r="L69" s="77"/>
      <c r="M69" s="78"/>
      <c r="N69" s="78"/>
      <c r="O69" s="78"/>
      <c r="P69" s="116"/>
      <c r="Q69" s="77"/>
      <c r="R69" s="78"/>
      <c r="S69" s="78"/>
      <c r="T69" s="79"/>
    </row>
    <row r="70" spans="2:20" ht="16.5" customHeight="1">
      <c r="B70" s="120" t="s">
        <v>50</v>
      </c>
      <c r="C70" s="84" t="s">
        <v>51</v>
      </c>
      <c r="D70" s="85"/>
      <c r="E70" s="85"/>
      <c r="F70" s="86"/>
      <c r="G70" s="36">
        <v>0.2</v>
      </c>
      <c r="H70" s="82" t="str">
        <f>IFERROR(I9*20%,"")</f>
        <v/>
      </c>
      <c r="I70" s="52"/>
      <c r="J70" s="84" t="s">
        <v>52</v>
      </c>
      <c r="K70" s="86"/>
      <c r="L70" s="117" t="str">
        <f>IFERROR(M9*20%,"")</f>
        <v/>
      </c>
      <c r="M70" s="52"/>
      <c r="N70" s="84" t="s">
        <v>52</v>
      </c>
      <c r="O70" s="85"/>
      <c r="P70" s="86"/>
      <c r="Q70" s="117" t="str">
        <f>IFERROR(R9*20%,"")</f>
        <v/>
      </c>
      <c r="R70" s="52"/>
      <c r="S70" s="84" t="s">
        <v>52</v>
      </c>
      <c r="T70" s="108"/>
    </row>
    <row r="71" spans="2:20" ht="16.5" customHeight="1">
      <c r="B71" s="102"/>
      <c r="C71" s="65" t="s">
        <v>53</v>
      </c>
      <c r="D71" s="66"/>
      <c r="E71" s="66"/>
      <c r="F71" s="67"/>
      <c r="G71" s="38">
        <v>0.8</v>
      </c>
      <c r="H71" s="119">
        <f>IFERROR(SUM(I44:I67)*80%,"")</f>
        <v>0</v>
      </c>
      <c r="I71" s="67"/>
      <c r="J71" s="56" t="str">
        <f>IF(H72&gt;=90,"A",IF(H72&gt;=80,"B",IF(H72&gt;=70,"C","D")))</f>
        <v>D</v>
      </c>
      <c r="K71" s="58"/>
      <c r="L71" s="118">
        <f>SUM(M44:M67)*80%</f>
        <v>0</v>
      </c>
      <c r="M71" s="67"/>
      <c r="N71" s="56" t="str">
        <f>IF(L72&gt;=90,"A",IF(L72&gt;=80,"B",IF(L72&gt;=70,"C","D")))</f>
        <v>D</v>
      </c>
      <c r="O71" s="57"/>
      <c r="P71" s="58"/>
      <c r="Q71" s="118">
        <f>SUM(R44:R67)*80%</f>
        <v>0</v>
      </c>
      <c r="R71" s="67"/>
      <c r="S71" s="56" t="str">
        <f>IF(Q72&gt;=90,"A",IF(Q72&gt;=80,"B",IF(Q72&gt;=70,"C","D")))</f>
        <v>D</v>
      </c>
      <c r="T71" s="106"/>
    </row>
    <row r="72" spans="2:20" ht="16.5" customHeight="1">
      <c r="B72" s="112"/>
      <c r="C72" s="65" t="s">
        <v>54</v>
      </c>
      <c r="D72" s="66"/>
      <c r="E72" s="66"/>
      <c r="F72" s="67"/>
      <c r="G72" s="38">
        <v>1</v>
      </c>
      <c r="H72" s="119">
        <f>IFERROR(SUM(H70:I71),"")</f>
        <v>0</v>
      </c>
      <c r="I72" s="67"/>
      <c r="J72" s="107"/>
      <c r="K72" s="86"/>
      <c r="L72" s="118">
        <f>SUM(L70:M71)</f>
        <v>0</v>
      </c>
      <c r="M72" s="67"/>
      <c r="N72" s="107"/>
      <c r="O72" s="85"/>
      <c r="P72" s="86"/>
      <c r="Q72" s="118">
        <f>SUM(Q70:R71)</f>
        <v>0</v>
      </c>
      <c r="R72" s="67"/>
      <c r="S72" s="107"/>
      <c r="T72" s="108"/>
    </row>
    <row r="73" spans="2:20" ht="16.5" customHeight="1">
      <c r="B73" s="111" t="s">
        <v>55</v>
      </c>
      <c r="C73" s="71" t="s">
        <v>56</v>
      </c>
      <c r="D73" s="56"/>
      <c r="E73" s="57"/>
      <c r="F73" s="57"/>
      <c r="G73" s="57"/>
      <c r="H73" s="57"/>
      <c r="I73" s="57"/>
      <c r="J73" s="57"/>
      <c r="K73" s="57"/>
      <c r="L73" s="57"/>
      <c r="M73" s="57"/>
      <c r="N73" s="57"/>
      <c r="O73" s="57"/>
      <c r="P73" s="58"/>
      <c r="Q73" s="56" t="s">
        <v>57</v>
      </c>
      <c r="R73" s="58"/>
      <c r="S73" s="122">
        <v>0.7</v>
      </c>
      <c r="T73" s="53">
        <f>L72*70%</f>
        <v>0</v>
      </c>
    </row>
    <row r="74" spans="2:20" ht="16.5" customHeight="1">
      <c r="B74" s="102"/>
      <c r="C74" s="69"/>
      <c r="D74" s="59"/>
      <c r="E74" s="60"/>
      <c r="F74" s="60"/>
      <c r="G74" s="60"/>
      <c r="H74" s="60"/>
      <c r="I74" s="60"/>
      <c r="J74" s="60"/>
      <c r="K74" s="60"/>
      <c r="L74" s="60"/>
      <c r="M74" s="60"/>
      <c r="N74" s="60"/>
      <c r="O74" s="60"/>
      <c r="P74" s="61"/>
      <c r="Q74" s="107"/>
      <c r="R74" s="86"/>
      <c r="S74" s="72"/>
      <c r="T74" s="114"/>
    </row>
    <row r="75" spans="2:20" ht="16.5" customHeight="1">
      <c r="B75" s="102"/>
      <c r="C75" s="69"/>
      <c r="D75" s="59"/>
      <c r="E75" s="60"/>
      <c r="F75" s="60"/>
      <c r="G75" s="60"/>
      <c r="H75" s="60"/>
      <c r="I75" s="60"/>
      <c r="J75" s="60"/>
      <c r="K75" s="60"/>
      <c r="L75" s="60"/>
      <c r="M75" s="60"/>
      <c r="N75" s="60"/>
      <c r="O75" s="60"/>
      <c r="P75" s="61"/>
      <c r="Q75" s="56" t="s">
        <v>14</v>
      </c>
      <c r="R75" s="58"/>
      <c r="S75" s="122">
        <v>0.3</v>
      </c>
      <c r="T75" s="53">
        <f>Q72*30%</f>
        <v>0</v>
      </c>
    </row>
    <row r="76" spans="2:20" ht="16.5" customHeight="1">
      <c r="B76" s="102"/>
      <c r="C76" s="69"/>
      <c r="D76" s="59"/>
      <c r="E76" s="60"/>
      <c r="F76" s="60"/>
      <c r="G76" s="60"/>
      <c r="H76" s="60"/>
      <c r="I76" s="60"/>
      <c r="J76" s="60"/>
      <c r="K76" s="60"/>
      <c r="L76" s="60"/>
      <c r="M76" s="60"/>
      <c r="N76" s="60"/>
      <c r="O76" s="60"/>
      <c r="P76" s="61"/>
      <c r="Q76" s="107"/>
      <c r="R76" s="86"/>
      <c r="S76" s="72"/>
      <c r="T76" s="114"/>
    </row>
    <row r="77" spans="2:20" ht="16.5" customHeight="1">
      <c r="B77" s="102"/>
      <c r="C77" s="72"/>
      <c r="D77" s="107"/>
      <c r="E77" s="85"/>
      <c r="F77" s="85"/>
      <c r="G77" s="85"/>
      <c r="H77" s="85"/>
      <c r="I77" s="85"/>
      <c r="J77" s="85"/>
      <c r="K77" s="85"/>
      <c r="L77" s="85"/>
      <c r="M77" s="85"/>
      <c r="N77" s="85"/>
      <c r="O77" s="85"/>
      <c r="P77" s="86"/>
      <c r="Q77" s="56" t="s">
        <v>58</v>
      </c>
      <c r="R77" s="58"/>
      <c r="S77" s="71" t="s">
        <v>59</v>
      </c>
      <c r="T77" s="53"/>
    </row>
    <row r="78" spans="2:20" ht="16.5" customHeight="1">
      <c r="B78" s="102"/>
      <c r="C78" s="68" t="s">
        <v>14</v>
      </c>
      <c r="D78" s="121"/>
      <c r="E78" s="57"/>
      <c r="F78" s="57"/>
      <c r="G78" s="57"/>
      <c r="H78" s="57"/>
      <c r="I78" s="57"/>
      <c r="J78" s="57"/>
      <c r="K78" s="57"/>
      <c r="L78" s="57"/>
      <c r="M78" s="57"/>
      <c r="N78" s="57"/>
      <c r="O78" s="57"/>
      <c r="P78" s="58"/>
      <c r="Q78" s="107"/>
      <c r="R78" s="86"/>
      <c r="S78" s="72"/>
      <c r="T78" s="114"/>
    </row>
    <row r="79" spans="2:20" ht="16.5" customHeight="1">
      <c r="B79" s="102"/>
      <c r="C79" s="69"/>
      <c r="D79" s="59"/>
      <c r="E79" s="60"/>
      <c r="F79" s="60"/>
      <c r="G79" s="60"/>
      <c r="H79" s="60"/>
      <c r="I79" s="60"/>
      <c r="J79" s="60"/>
      <c r="K79" s="60"/>
      <c r="L79" s="60"/>
      <c r="M79" s="60"/>
      <c r="N79" s="60"/>
      <c r="O79" s="60"/>
      <c r="P79" s="61"/>
      <c r="Q79" s="56" t="s">
        <v>60</v>
      </c>
      <c r="R79" s="57"/>
      <c r="S79" s="58"/>
      <c r="T79" s="53">
        <f>SUM(T73:T78)</f>
        <v>0</v>
      </c>
    </row>
    <row r="80" spans="2:20" ht="16.5" customHeight="1">
      <c r="B80" s="102"/>
      <c r="C80" s="69"/>
      <c r="D80" s="59"/>
      <c r="E80" s="60"/>
      <c r="F80" s="60"/>
      <c r="G80" s="60"/>
      <c r="H80" s="60"/>
      <c r="I80" s="60"/>
      <c r="J80" s="60"/>
      <c r="K80" s="60"/>
      <c r="L80" s="60"/>
      <c r="M80" s="60"/>
      <c r="N80" s="60"/>
      <c r="O80" s="60"/>
      <c r="P80" s="61"/>
      <c r="Q80" s="107"/>
      <c r="R80" s="85"/>
      <c r="S80" s="86"/>
      <c r="T80" s="114"/>
    </row>
    <row r="81" spans="2:20" ht="16.5" customHeight="1">
      <c r="B81" s="102"/>
      <c r="C81" s="69"/>
      <c r="D81" s="59"/>
      <c r="E81" s="60"/>
      <c r="F81" s="60"/>
      <c r="G81" s="60"/>
      <c r="H81" s="60"/>
      <c r="I81" s="60"/>
      <c r="J81" s="60"/>
      <c r="K81" s="60"/>
      <c r="L81" s="60"/>
      <c r="M81" s="60"/>
      <c r="N81" s="60"/>
      <c r="O81" s="60"/>
      <c r="P81" s="61"/>
      <c r="Q81" s="56" t="s">
        <v>61</v>
      </c>
      <c r="R81" s="57"/>
      <c r="S81" s="58"/>
      <c r="T81" s="53" t="str">
        <f>IF(T79&gt;=90,"A",IF(T79&gt;=80,"B",IF(T79&gt;=70,"C","D")))</f>
        <v>D</v>
      </c>
    </row>
    <row r="82" spans="2:20" ht="16.5" customHeight="1">
      <c r="B82" s="112"/>
      <c r="C82" s="72"/>
      <c r="D82" s="107"/>
      <c r="E82" s="85"/>
      <c r="F82" s="85"/>
      <c r="G82" s="85"/>
      <c r="H82" s="85"/>
      <c r="I82" s="85"/>
      <c r="J82" s="85"/>
      <c r="K82" s="85"/>
      <c r="L82" s="85"/>
      <c r="M82" s="85"/>
      <c r="N82" s="85"/>
      <c r="O82" s="85"/>
      <c r="P82" s="86"/>
      <c r="Q82" s="107"/>
      <c r="R82" s="85"/>
      <c r="S82" s="86"/>
      <c r="T82" s="114"/>
    </row>
    <row r="83" spans="2:20" ht="16.5" customHeight="1">
      <c r="B83" s="111" t="s">
        <v>62</v>
      </c>
      <c r="C83" s="110" t="s">
        <v>63</v>
      </c>
      <c r="D83" s="57"/>
      <c r="E83" s="57"/>
      <c r="F83" s="57"/>
      <c r="G83" s="57"/>
      <c r="H83" s="57"/>
      <c r="I83" s="57"/>
      <c r="J83" s="57"/>
      <c r="K83" s="57"/>
      <c r="L83" s="57"/>
      <c r="M83" s="57"/>
      <c r="N83" s="57"/>
      <c r="O83" s="57"/>
      <c r="P83" s="57"/>
      <c r="Q83" s="57"/>
      <c r="R83" s="57"/>
      <c r="S83" s="57"/>
      <c r="T83" s="106"/>
    </row>
    <row r="84" spans="2:20" ht="16.5" customHeight="1">
      <c r="B84" s="102"/>
      <c r="C84" s="59"/>
      <c r="D84" s="60"/>
      <c r="E84" s="60"/>
      <c r="F84" s="60"/>
      <c r="G84" s="60"/>
      <c r="H84" s="60"/>
      <c r="I84" s="60"/>
      <c r="J84" s="60"/>
      <c r="K84" s="60"/>
      <c r="L84" s="60"/>
      <c r="M84" s="60"/>
      <c r="N84" s="60"/>
      <c r="O84" s="60"/>
      <c r="P84" s="60"/>
      <c r="Q84" s="60"/>
      <c r="R84" s="60"/>
      <c r="S84" s="60"/>
      <c r="T84" s="104"/>
    </row>
    <row r="85" spans="2:20" ht="16.5" customHeight="1">
      <c r="B85" s="102"/>
      <c r="C85" s="59"/>
      <c r="D85" s="60"/>
      <c r="E85" s="60"/>
      <c r="F85" s="60"/>
      <c r="G85" s="60"/>
      <c r="H85" s="60"/>
      <c r="I85" s="60"/>
      <c r="J85" s="60"/>
      <c r="K85" s="60"/>
      <c r="L85" s="60"/>
      <c r="M85" s="60"/>
      <c r="N85" s="60"/>
      <c r="O85" s="60"/>
      <c r="P85" s="60"/>
      <c r="Q85" s="60"/>
      <c r="R85" s="60"/>
      <c r="S85" s="60"/>
      <c r="T85" s="104"/>
    </row>
    <row r="86" spans="2:20" ht="16.5" customHeight="1">
      <c r="B86" s="102"/>
      <c r="C86" s="59"/>
      <c r="D86" s="60"/>
      <c r="E86" s="60"/>
      <c r="F86" s="60"/>
      <c r="G86" s="60"/>
      <c r="H86" s="60"/>
      <c r="I86" s="60"/>
      <c r="J86" s="60"/>
      <c r="K86" s="60"/>
      <c r="L86" s="60"/>
      <c r="M86" s="60"/>
      <c r="N86" s="60"/>
      <c r="O86" s="60"/>
      <c r="P86" s="60"/>
      <c r="Q86" s="60"/>
      <c r="R86" s="60"/>
      <c r="S86" s="60"/>
      <c r="T86" s="104"/>
    </row>
    <row r="87" spans="2:20" ht="16.5" customHeight="1">
      <c r="B87" s="102"/>
      <c r="C87" s="59"/>
      <c r="D87" s="60"/>
      <c r="E87" s="60"/>
      <c r="F87" s="60"/>
      <c r="G87" s="60"/>
      <c r="H87" s="60"/>
      <c r="I87" s="60"/>
      <c r="J87" s="60"/>
      <c r="K87" s="60"/>
      <c r="L87" s="60"/>
      <c r="M87" s="60"/>
      <c r="N87" s="60"/>
      <c r="O87" s="60"/>
      <c r="P87" s="60"/>
      <c r="Q87" s="60"/>
      <c r="R87" s="60"/>
      <c r="S87" s="60"/>
      <c r="T87" s="104"/>
    </row>
    <row r="88" spans="2:20" ht="16.5" customHeight="1">
      <c r="B88" s="102"/>
      <c r="C88" s="59"/>
      <c r="D88" s="60"/>
      <c r="E88" s="60"/>
      <c r="F88" s="60"/>
      <c r="G88" s="60"/>
      <c r="H88" s="60"/>
      <c r="I88" s="60"/>
      <c r="J88" s="60"/>
      <c r="K88" s="60"/>
      <c r="L88" s="60"/>
      <c r="M88" s="60"/>
      <c r="N88" s="60"/>
      <c r="O88" s="60"/>
      <c r="P88" s="60"/>
      <c r="Q88" s="60"/>
      <c r="R88" s="60"/>
      <c r="S88" s="60"/>
      <c r="T88" s="104"/>
    </row>
    <row r="89" spans="2:20" ht="16.5" customHeight="1">
      <c r="B89" s="112"/>
      <c r="C89" s="107"/>
      <c r="D89" s="85"/>
      <c r="E89" s="85"/>
      <c r="F89" s="85"/>
      <c r="G89" s="85"/>
      <c r="H89" s="85"/>
      <c r="I89" s="85"/>
      <c r="J89" s="85"/>
      <c r="K89" s="85"/>
      <c r="L89" s="85"/>
      <c r="M89" s="85"/>
      <c r="N89" s="85"/>
      <c r="O89" s="85"/>
      <c r="P89" s="85"/>
      <c r="Q89" s="85"/>
      <c r="R89" s="85"/>
      <c r="S89" s="85"/>
      <c r="T89" s="108"/>
    </row>
    <row r="90" spans="2:20" ht="16.5" customHeight="1">
      <c r="B90" s="111" t="s">
        <v>64</v>
      </c>
      <c r="C90" s="110" t="s">
        <v>65</v>
      </c>
      <c r="D90" s="57"/>
      <c r="E90" s="58"/>
      <c r="F90" s="113" t="s">
        <v>66</v>
      </c>
      <c r="G90" s="57"/>
      <c r="H90" s="57"/>
      <c r="I90" s="30"/>
      <c r="J90" s="31"/>
      <c r="K90" s="31"/>
      <c r="L90" s="31"/>
      <c r="M90" s="31"/>
      <c r="N90" s="31"/>
      <c r="O90" s="31"/>
      <c r="P90" s="56" t="s">
        <v>6</v>
      </c>
      <c r="Q90" s="57"/>
      <c r="R90" s="57"/>
      <c r="S90" s="58"/>
      <c r="T90" s="53" t="s">
        <v>67</v>
      </c>
    </row>
    <row r="91" spans="2:20" ht="16.5" customHeight="1">
      <c r="B91" s="102"/>
      <c r="C91" s="59"/>
      <c r="D91" s="60"/>
      <c r="E91" s="61"/>
      <c r="F91" s="59"/>
      <c r="G91" s="60"/>
      <c r="H91" s="60"/>
      <c r="I91" s="32"/>
      <c r="J91" s="15"/>
      <c r="K91" s="15"/>
      <c r="L91" s="15"/>
      <c r="M91" s="15"/>
      <c r="N91" s="15"/>
      <c r="O91" s="15"/>
      <c r="P91" s="107"/>
      <c r="Q91" s="85"/>
      <c r="R91" s="85"/>
      <c r="S91" s="86"/>
      <c r="T91" s="114"/>
    </row>
    <row r="92" spans="2:20" ht="16.5" customHeight="1">
      <c r="B92" s="102"/>
      <c r="C92" s="59"/>
      <c r="D92" s="60"/>
      <c r="E92" s="61"/>
      <c r="F92" s="15"/>
      <c r="G92" s="33" t="s">
        <v>68</v>
      </c>
      <c r="H92" s="65" t="s">
        <v>69</v>
      </c>
      <c r="I92" s="66"/>
      <c r="J92" s="66"/>
      <c r="K92" s="67"/>
      <c r="L92" s="65" t="s">
        <v>70</v>
      </c>
      <c r="M92" s="66"/>
      <c r="N92" s="67"/>
      <c r="O92" s="25"/>
      <c r="P92" s="71" t="s">
        <v>56</v>
      </c>
      <c r="Q92" s="56"/>
      <c r="R92" s="57"/>
      <c r="S92" s="58"/>
      <c r="T92" s="53"/>
    </row>
    <row r="93" spans="2:20" ht="16.5" customHeight="1">
      <c r="B93" s="102"/>
      <c r="C93" s="59"/>
      <c r="D93" s="60"/>
      <c r="E93" s="61"/>
      <c r="F93" s="15"/>
      <c r="G93" s="33" t="s">
        <v>71</v>
      </c>
      <c r="H93" s="65" t="s">
        <v>72</v>
      </c>
      <c r="I93" s="66"/>
      <c r="J93" s="66"/>
      <c r="K93" s="67"/>
      <c r="L93" s="65" t="s">
        <v>73</v>
      </c>
      <c r="M93" s="66"/>
      <c r="N93" s="67"/>
      <c r="O93" s="25"/>
      <c r="P93" s="69"/>
      <c r="Q93" s="59"/>
      <c r="R93" s="60"/>
      <c r="S93" s="61"/>
      <c r="T93" s="54"/>
    </row>
    <row r="94" spans="2:20" ht="16.5" customHeight="1">
      <c r="B94" s="102"/>
      <c r="C94" s="59"/>
      <c r="D94" s="60"/>
      <c r="E94" s="61"/>
      <c r="F94" s="15"/>
      <c r="G94" s="33" t="s">
        <v>74</v>
      </c>
      <c r="H94" s="65" t="s">
        <v>75</v>
      </c>
      <c r="I94" s="66"/>
      <c r="J94" s="66"/>
      <c r="K94" s="67"/>
      <c r="L94" s="65" t="s">
        <v>76</v>
      </c>
      <c r="M94" s="66"/>
      <c r="N94" s="67"/>
      <c r="O94" s="25"/>
      <c r="P94" s="72"/>
      <c r="Q94" s="107"/>
      <c r="R94" s="85"/>
      <c r="S94" s="86"/>
      <c r="T94" s="114"/>
    </row>
    <row r="95" spans="2:20" ht="16.5" customHeight="1">
      <c r="B95" s="102"/>
      <c r="C95" s="59"/>
      <c r="D95" s="60"/>
      <c r="E95" s="61"/>
      <c r="F95" s="15"/>
      <c r="G95" s="33" t="s">
        <v>77</v>
      </c>
      <c r="H95" s="65" t="s">
        <v>78</v>
      </c>
      <c r="I95" s="66"/>
      <c r="J95" s="66"/>
      <c r="K95" s="67"/>
      <c r="L95" s="65" t="s">
        <v>79</v>
      </c>
      <c r="M95" s="66"/>
      <c r="N95" s="67"/>
      <c r="O95" s="25"/>
      <c r="P95" s="68" t="s">
        <v>14</v>
      </c>
      <c r="Q95" s="56"/>
      <c r="R95" s="57"/>
      <c r="S95" s="58"/>
      <c r="T95" s="53"/>
    </row>
    <row r="96" spans="2:20" ht="16.5" customHeight="1">
      <c r="B96" s="102"/>
      <c r="C96" s="59"/>
      <c r="D96" s="60"/>
      <c r="E96" s="61"/>
      <c r="F96" s="15"/>
      <c r="G96" s="33" t="s">
        <v>80</v>
      </c>
      <c r="H96" s="65" t="s">
        <v>81</v>
      </c>
      <c r="I96" s="66"/>
      <c r="J96" s="66"/>
      <c r="K96" s="67"/>
      <c r="L96" s="65" t="s">
        <v>82</v>
      </c>
      <c r="M96" s="66"/>
      <c r="N96" s="67"/>
      <c r="O96" s="25"/>
      <c r="P96" s="69"/>
      <c r="Q96" s="59"/>
      <c r="R96" s="60"/>
      <c r="S96" s="61"/>
      <c r="T96" s="54"/>
    </row>
    <row r="97" spans="2:20" ht="16.5" customHeight="1">
      <c r="B97" s="103"/>
      <c r="C97" s="62"/>
      <c r="D97" s="63"/>
      <c r="E97" s="64"/>
      <c r="F97" s="34"/>
      <c r="G97" s="34"/>
      <c r="H97" s="34"/>
      <c r="I97" s="34"/>
      <c r="J97" s="34"/>
      <c r="K97" s="34"/>
      <c r="L97" s="34"/>
      <c r="M97" s="34"/>
      <c r="N97" s="34"/>
      <c r="O97" s="34"/>
      <c r="P97" s="70"/>
      <c r="Q97" s="62"/>
      <c r="R97" s="63"/>
      <c r="S97" s="64"/>
      <c r="T97" s="55"/>
    </row>
    <row r="98" spans="2:20" ht="27" customHeight="1"/>
    <row r="99" spans="2:20" ht="16.5" customHeight="1">
      <c r="B99" s="1" t="s">
        <v>101</v>
      </c>
    </row>
    <row r="100" spans="2:20" ht="16.5" customHeight="1"/>
    <row r="101" spans="2:20" ht="36" customHeight="1">
      <c r="B101" s="35" t="s">
        <v>9</v>
      </c>
      <c r="C101" s="50" t="s">
        <v>84</v>
      </c>
      <c r="D101" s="51"/>
      <c r="E101" s="51"/>
      <c r="F101" s="51"/>
      <c r="G101" s="52"/>
      <c r="H101" s="50" t="s">
        <v>11</v>
      </c>
      <c r="I101" s="51"/>
      <c r="J101" s="52"/>
      <c r="K101" s="50" t="s">
        <v>85</v>
      </c>
      <c r="L101" s="51"/>
      <c r="M101" s="51"/>
      <c r="N101" s="51"/>
      <c r="O101" s="51"/>
      <c r="P101" s="51"/>
      <c r="Q101" s="51"/>
      <c r="R101" s="51"/>
      <c r="S101" s="51"/>
      <c r="T101" s="109"/>
    </row>
    <row r="102" spans="2:20" ht="20.25" customHeight="1">
      <c r="B102" s="111" t="s">
        <v>102</v>
      </c>
      <c r="C102" s="105" t="s">
        <v>103</v>
      </c>
      <c r="D102" s="57"/>
      <c r="E102" s="57"/>
      <c r="F102" s="57"/>
      <c r="G102" s="58"/>
      <c r="H102" s="56">
        <v>20</v>
      </c>
      <c r="I102" s="58"/>
      <c r="J102" s="68">
        <v>60</v>
      </c>
      <c r="K102" s="105" t="s">
        <v>104</v>
      </c>
      <c r="L102" s="57"/>
      <c r="M102" s="57"/>
      <c r="N102" s="57"/>
      <c r="O102" s="57"/>
      <c r="P102" s="57"/>
      <c r="Q102" s="57"/>
      <c r="R102" s="57"/>
      <c r="S102" s="57"/>
      <c r="T102" s="106"/>
    </row>
    <row r="103" spans="2:20" ht="20.25" customHeight="1">
      <c r="B103" s="102"/>
      <c r="C103" s="107"/>
      <c r="D103" s="85"/>
      <c r="E103" s="85"/>
      <c r="F103" s="85"/>
      <c r="G103" s="86"/>
      <c r="H103" s="107"/>
      <c r="I103" s="86"/>
      <c r="J103" s="69"/>
      <c r="K103" s="107"/>
      <c r="L103" s="85"/>
      <c r="M103" s="85"/>
      <c r="N103" s="85"/>
      <c r="O103" s="85"/>
      <c r="P103" s="85"/>
      <c r="Q103" s="85"/>
      <c r="R103" s="85"/>
      <c r="S103" s="85"/>
      <c r="T103" s="108"/>
    </row>
    <row r="104" spans="2:20" ht="21" customHeight="1">
      <c r="B104" s="102"/>
      <c r="C104" s="105" t="s">
        <v>29</v>
      </c>
      <c r="D104" s="57"/>
      <c r="E104" s="57"/>
      <c r="F104" s="57"/>
      <c r="G104" s="58"/>
      <c r="H104" s="56">
        <v>15</v>
      </c>
      <c r="I104" s="58"/>
      <c r="J104" s="69"/>
      <c r="K104" s="110" t="s">
        <v>105</v>
      </c>
      <c r="L104" s="57"/>
      <c r="M104" s="57"/>
      <c r="N104" s="57"/>
      <c r="O104" s="57"/>
      <c r="P104" s="57"/>
      <c r="Q104" s="57"/>
      <c r="R104" s="57"/>
      <c r="S104" s="57"/>
      <c r="T104" s="106"/>
    </row>
    <row r="105" spans="2:20" ht="21" customHeight="1">
      <c r="B105" s="102"/>
      <c r="C105" s="107"/>
      <c r="D105" s="85"/>
      <c r="E105" s="85"/>
      <c r="F105" s="85"/>
      <c r="G105" s="86"/>
      <c r="H105" s="107"/>
      <c r="I105" s="86"/>
      <c r="J105" s="69"/>
      <c r="K105" s="107"/>
      <c r="L105" s="85"/>
      <c r="M105" s="85"/>
      <c r="N105" s="85"/>
      <c r="O105" s="85"/>
      <c r="P105" s="85"/>
      <c r="Q105" s="85"/>
      <c r="R105" s="85"/>
      <c r="S105" s="85"/>
      <c r="T105" s="108"/>
    </row>
    <row r="106" spans="2:20" ht="30.75" customHeight="1">
      <c r="B106" s="102"/>
      <c r="C106" s="105" t="s">
        <v>30</v>
      </c>
      <c r="D106" s="57"/>
      <c r="E106" s="57"/>
      <c r="F106" s="57"/>
      <c r="G106" s="58"/>
      <c r="H106" s="56">
        <v>15</v>
      </c>
      <c r="I106" s="58"/>
      <c r="J106" s="69"/>
      <c r="K106" s="110" t="s">
        <v>110</v>
      </c>
      <c r="L106" s="57"/>
      <c r="M106" s="57"/>
      <c r="N106" s="57"/>
      <c r="O106" s="57"/>
      <c r="P106" s="57"/>
      <c r="Q106" s="57"/>
      <c r="R106" s="57"/>
      <c r="S106" s="57"/>
      <c r="T106" s="106"/>
    </row>
    <row r="107" spans="2:20" ht="30.75" customHeight="1">
      <c r="B107" s="102"/>
      <c r="C107" s="107"/>
      <c r="D107" s="85"/>
      <c r="E107" s="85"/>
      <c r="F107" s="85"/>
      <c r="G107" s="86"/>
      <c r="H107" s="107"/>
      <c r="I107" s="86"/>
      <c r="J107" s="69"/>
      <c r="K107" s="107"/>
      <c r="L107" s="85"/>
      <c r="M107" s="85"/>
      <c r="N107" s="85"/>
      <c r="O107" s="85"/>
      <c r="P107" s="85"/>
      <c r="Q107" s="85"/>
      <c r="R107" s="85"/>
      <c r="S107" s="85"/>
      <c r="T107" s="108"/>
    </row>
    <row r="108" spans="2:20" ht="30" customHeight="1">
      <c r="B108" s="102"/>
      <c r="C108" s="105" t="s">
        <v>111</v>
      </c>
      <c r="D108" s="57"/>
      <c r="E108" s="57"/>
      <c r="F108" s="57"/>
      <c r="G108" s="58"/>
      <c r="H108" s="56">
        <v>10</v>
      </c>
      <c r="I108" s="58"/>
      <c r="J108" s="69"/>
      <c r="K108" s="110" t="s">
        <v>113</v>
      </c>
      <c r="L108" s="57"/>
      <c r="M108" s="57"/>
      <c r="N108" s="57"/>
      <c r="O108" s="57"/>
      <c r="P108" s="57"/>
      <c r="Q108" s="57"/>
      <c r="R108" s="57"/>
      <c r="S108" s="57"/>
      <c r="T108" s="106"/>
    </row>
    <row r="109" spans="2:20" ht="30.75" customHeight="1">
      <c r="B109" s="112"/>
      <c r="C109" s="107"/>
      <c r="D109" s="85"/>
      <c r="E109" s="85"/>
      <c r="F109" s="85"/>
      <c r="G109" s="86"/>
      <c r="H109" s="107"/>
      <c r="I109" s="86"/>
      <c r="J109" s="72"/>
      <c r="K109" s="107"/>
      <c r="L109" s="85"/>
      <c r="M109" s="85"/>
      <c r="N109" s="85"/>
      <c r="O109" s="85"/>
      <c r="P109" s="85"/>
      <c r="Q109" s="85"/>
      <c r="R109" s="85"/>
      <c r="S109" s="85"/>
      <c r="T109" s="108"/>
    </row>
    <row r="110" spans="2:20" ht="16.5" customHeight="1">
      <c r="B110" s="111" t="s">
        <v>114</v>
      </c>
      <c r="C110" s="105" t="s">
        <v>35</v>
      </c>
      <c r="D110" s="57"/>
      <c r="E110" s="57"/>
      <c r="F110" s="57"/>
      <c r="G110" s="58"/>
      <c r="H110" s="56">
        <v>15</v>
      </c>
      <c r="I110" s="58"/>
      <c r="J110" s="68">
        <v>20</v>
      </c>
      <c r="K110" s="105" t="s">
        <v>115</v>
      </c>
      <c r="L110" s="57"/>
      <c r="M110" s="57"/>
      <c r="N110" s="57"/>
      <c r="O110" s="57"/>
      <c r="P110" s="57"/>
      <c r="Q110" s="57"/>
      <c r="R110" s="57"/>
      <c r="S110" s="57"/>
      <c r="T110" s="106"/>
    </row>
    <row r="111" spans="2:20" ht="16.5" customHeight="1">
      <c r="B111" s="102"/>
      <c r="C111" s="107"/>
      <c r="D111" s="85"/>
      <c r="E111" s="85"/>
      <c r="F111" s="85"/>
      <c r="G111" s="86"/>
      <c r="H111" s="107"/>
      <c r="I111" s="86"/>
      <c r="J111" s="69"/>
      <c r="K111" s="107"/>
      <c r="L111" s="85"/>
      <c r="M111" s="85"/>
      <c r="N111" s="85"/>
      <c r="O111" s="85"/>
      <c r="P111" s="85"/>
      <c r="Q111" s="85"/>
      <c r="R111" s="85"/>
      <c r="S111" s="85"/>
      <c r="T111" s="108"/>
    </row>
    <row r="112" spans="2:20" ht="29.25" customHeight="1">
      <c r="B112" s="102"/>
      <c r="C112" s="105" t="s">
        <v>37</v>
      </c>
      <c r="D112" s="57"/>
      <c r="E112" s="57"/>
      <c r="F112" s="57"/>
      <c r="G112" s="58"/>
      <c r="H112" s="56">
        <v>5</v>
      </c>
      <c r="I112" s="58"/>
      <c r="J112" s="69"/>
      <c r="K112" s="110" t="s">
        <v>117</v>
      </c>
      <c r="L112" s="57"/>
      <c r="M112" s="57"/>
      <c r="N112" s="57"/>
      <c r="O112" s="57"/>
      <c r="P112" s="57"/>
      <c r="Q112" s="57"/>
      <c r="R112" s="57"/>
      <c r="S112" s="57"/>
      <c r="T112" s="106"/>
    </row>
    <row r="113" spans="2:20" ht="29.25" customHeight="1">
      <c r="B113" s="112"/>
      <c r="C113" s="107"/>
      <c r="D113" s="85"/>
      <c r="E113" s="85"/>
      <c r="F113" s="85"/>
      <c r="G113" s="86"/>
      <c r="H113" s="107"/>
      <c r="I113" s="86"/>
      <c r="J113" s="72"/>
      <c r="K113" s="107"/>
      <c r="L113" s="85"/>
      <c r="M113" s="85"/>
      <c r="N113" s="85"/>
      <c r="O113" s="85"/>
      <c r="P113" s="85"/>
      <c r="Q113" s="85"/>
      <c r="R113" s="85"/>
      <c r="S113" s="85"/>
      <c r="T113" s="108"/>
    </row>
    <row r="114" spans="2:20" ht="16.5" customHeight="1">
      <c r="B114" s="111" t="s">
        <v>118</v>
      </c>
      <c r="C114" s="105" t="s">
        <v>40</v>
      </c>
      <c r="D114" s="57"/>
      <c r="E114" s="57"/>
      <c r="F114" s="57"/>
      <c r="G114" s="58"/>
      <c r="H114" s="56">
        <v>5</v>
      </c>
      <c r="I114" s="58"/>
      <c r="J114" s="68">
        <v>20</v>
      </c>
      <c r="K114" s="105" t="s">
        <v>120</v>
      </c>
      <c r="L114" s="57"/>
      <c r="M114" s="57"/>
      <c r="N114" s="57"/>
      <c r="O114" s="57"/>
      <c r="P114" s="57"/>
      <c r="Q114" s="57"/>
      <c r="R114" s="57"/>
      <c r="S114" s="57"/>
      <c r="T114" s="106"/>
    </row>
    <row r="115" spans="2:20" ht="16.5" customHeight="1">
      <c r="B115" s="102"/>
      <c r="C115" s="107"/>
      <c r="D115" s="85"/>
      <c r="E115" s="85"/>
      <c r="F115" s="85"/>
      <c r="G115" s="86"/>
      <c r="H115" s="107"/>
      <c r="I115" s="86"/>
      <c r="J115" s="69"/>
      <c r="K115" s="107"/>
      <c r="L115" s="85"/>
      <c r="M115" s="85"/>
      <c r="N115" s="85"/>
      <c r="O115" s="85"/>
      <c r="P115" s="85"/>
      <c r="Q115" s="85"/>
      <c r="R115" s="85"/>
      <c r="S115" s="85"/>
      <c r="T115" s="108"/>
    </row>
    <row r="116" spans="2:20" ht="16.5" customHeight="1">
      <c r="B116" s="102"/>
      <c r="C116" s="105" t="s">
        <v>45</v>
      </c>
      <c r="D116" s="57"/>
      <c r="E116" s="57"/>
      <c r="F116" s="57"/>
      <c r="G116" s="58"/>
      <c r="H116" s="56">
        <v>5</v>
      </c>
      <c r="I116" s="58"/>
      <c r="J116" s="69"/>
      <c r="K116" s="105" t="s">
        <v>121</v>
      </c>
      <c r="L116" s="57"/>
      <c r="M116" s="57"/>
      <c r="N116" s="57"/>
      <c r="O116" s="57"/>
      <c r="P116" s="57"/>
      <c r="Q116" s="57"/>
      <c r="R116" s="57"/>
      <c r="S116" s="57"/>
      <c r="T116" s="106"/>
    </row>
    <row r="117" spans="2:20" ht="16.5" customHeight="1">
      <c r="B117" s="102"/>
      <c r="C117" s="107"/>
      <c r="D117" s="85"/>
      <c r="E117" s="85"/>
      <c r="F117" s="85"/>
      <c r="G117" s="86"/>
      <c r="H117" s="107"/>
      <c r="I117" s="86"/>
      <c r="J117" s="69"/>
      <c r="K117" s="107"/>
      <c r="L117" s="85"/>
      <c r="M117" s="85"/>
      <c r="N117" s="85"/>
      <c r="O117" s="85"/>
      <c r="P117" s="85"/>
      <c r="Q117" s="85"/>
      <c r="R117" s="85"/>
      <c r="S117" s="85"/>
      <c r="T117" s="108"/>
    </row>
    <row r="118" spans="2:20" ht="30" customHeight="1">
      <c r="B118" s="102"/>
      <c r="C118" s="105" t="s">
        <v>48</v>
      </c>
      <c r="D118" s="57"/>
      <c r="E118" s="57"/>
      <c r="F118" s="57"/>
      <c r="G118" s="58"/>
      <c r="H118" s="56">
        <v>5</v>
      </c>
      <c r="I118" s="58"/>
      <c r="J118" s="69"/>
      <c r="K118" s="110" t="s">
        <v>123</v>
      </c>
      <c r="L118" s="57"/>
      <c r="M118" s="57"/>
      <c r="N118" s="57"/>
      <c r="O118" s="57"/>
      <c r="P118" s="57"/>
      <c r="Q118" s="57"/>
      <c r="R118" s="57"/>
      <c r="S118" s="57"/>
      <c r="T118" s="106"/>
    </row>
    <row r="119" spans="2:20" ht="30.75" customHeight="1">
      <c r="B119" s="102"/>
      <c r="C119" s="107"/>
      <c r="D119" s="85"/>
      <c r="E119" s="85"/>
      <c r="F119" s="85"/>
      <c r="G119" s="86"/>
      <c r="H119" s="107"/>
      <c r="I119" s="86"/>
      <c r="J119" s="69"/>
      <c r="K119" s="107"/>
      <c r="L119" s="85"/>
      <c r="M119" s="85"/>
      <c r="N119" s="85"/>
      <c r="O119" s="85"/>
      <c r="P119" s="85"/>
      <c r="Q119" s="85"/>
      <c r="R119" s="85"/>
      <c r="S119" s="85"/>
      <c r="T119" s="108"/>
    </row>
    <row r="120" spans="2:20" ht="16.5" customHeight="1">
      <c r="B120" s="102"/>
      <c r="C120" s="105" t="s">
        <v>49</v>
      </c>
      <c r="D120" s="57"/>
      <c r="E120" s="57"/>
      <c r="F120" s="57"/>
      <c r="G120" s="58"/>
      <c r="H120" s="56">
        <v>5</v>
      </c>
      <c r="I120" s="58"/>
      <c r="J120" s="69"/>
      <c r="K120" s="105" t="s">
        <v>125</v>
      </c>
      <c r="L120" s="57"/>
      <c r="M120" s="57"/>
      <c r="N120" s="57"/>
      <c r="O120" s="57"/>
      <c r="P120" s="57"/>
      <c r="Q120" s="57"/>
      <c r="R120" s="57"/>
      <c r="S120" s="57"/>
      <c r="T120" s="106"/>
    </row>
    <row r="121" spans="2:20" ht="16.5" customHeight="1">
      <c r="B121" s="103"/>
      <c r="C121" s="62"/>
      <c r="D121" s="63"/>
      <c r="E121" s="63"/>
      <c r="F121" s="63"/>
      <c r="G121" s="64"/>
      <c r="H121" s="62"/>
      <c r="I121" s="64"/>
      <c r="J121" s="70"/>
      <c r="K121" s="62"/>
      <c r="L121" s="63"/>
      <c r="M121" s="63"/>
      <c r="N121" s="63"/>
      <c r="O121" s="63"/>
      <c r="P121" s="63"/>
      <c r="Q121" s="63"/>
      <c r="R121" s="63"/>
      <c r="S121" s="63"/>
      <c r="T121" s="91"/>
    </row>
    <row r="122" spans="2:20" ht="16.5" customHeight="1"/>
    <row r="123" spans="2:20" ht="16.5" customHeight="1"/>
    <row r="124" spans="2:20" ht="16.5" customHeight="1"/>
    <row r="125" spans="2:20" ht="16.5" customHeight="1"/>
    <row r="126" spans="2:20" ht="16.5" customHeight="1"/>
    <row r="127" spans="2:20" ht="16.5" customHeight="1"/>
    <row r="128" spans="2:20" ht="16.5" customHeight="1"/>
    <row r="129" spans="2:2" ht="16.5" customHeight="1"/>
    <row r="130" spans="2:2" ht="16.5" customHeight="1"/>
    <row r="131" spans="2:2" ht="16.5" customHeight="1"/>
    <row r="132" spans="2:2" ht="16.5" customHeight="1"/>
    <row r="133" spans="2:2" ht="16.5" customHeight="1"/>
    <row r="134" spans="2:2" ht="16.5" customHeight="1"/>
    <row r="135" spans="2:2" ht="16.5" customHeight="1"/>
    <row r="136" spans="2:2" ht="16.5" customHeight="1"/>
    <row r="137" spans="2:2" ht="16.5" customHeight="1"/>
    <row r="138" spans="2:2" ht="16.5" customHeight="1"/>
    <row r="139" spans="2:2" ht="16.5" customHeight="1"/>
    <row r="140" spans="2:2" ht="16.5" customHeight="1"/>
    <row r="141" spans="2:2" ht="16.5" customHeight="1"/>
    <row r="142" spans="2:2" ht="16.5" customHeight="1"/>
    <row r="143" spans="2:2" ht="16.5" hidden="1" customHeight="1">
      <c r="B143" t="s">
        <v>100</v>
      </c>
    </row>
    <row r="144" spans="2:2" ht="16.5" hidden="1" customHeight="1">
      <c r="B144" t="s">
        <v>71</v>
      </c>
    </row>
    <row r="145" spans="2:2" ht="16.5" hidden="1" customHeight="1">
      <c r="B145" t="s">
        <v>74</v>
      </c>
    </row>
    <row r="146" spans="2:2" ht="16.5" hidden="1" customHeight="1">
      <c r="B146" t="s">
        <v>77</v>
      </c>
    </row>
    <row r="147" spans="2:2" ht="16.5" hidden="1" customHeight="1">
      <c r="B147" t="s">
        <v>80</v>
      </c>
    </row>
    <row r="148" spans="2:2" ht="16.5" customHeight="1"/>
    <row r="149" spans="2:2" ht="16.5" customHeight="1"/>
    <row r="150" spans="2:2" ht="16.5" customHeight="1"/>
    <row r="151" spans="2:2" ht="16.5" customHeight="1"/>
    <row r="152" spans="2:2" ht="16.5" customHeight="1"/>
    <row r="153" spans="2:2" ht="16.5" customHeight="1"/>
    <row r="154" spans="2:2" ht="16.5" customHeight="1"/>
    <row r="155" spans="2:2" ht="16.5" customHeight="1"/>
    <row r="156" spans="2:2" ht="16.5" customHeight="1"/>
    <row r="157" spans="2:2" ht="16.5" customHeight="1"/>
    <row r="158" spans="2:2" ht="16.5" customHeight="1"/>
    <row r="159" spans="2:2" ht="16.5" customHeight="1"/>
    <row r="160" spans="2:2" ht="16.5" customHeight="1"/>
    <row r="161" ht="16.5" customHeight="1"/>
    <row r="162" ht="16.5" customHeight="1"/>
    <row r="163" ht="16.5" customHeight="1"/>
    <row r="164" ht="16.5" customHeight="1"/>
    <row r="165" ht="16.5" customHeight="1"/>
    <row r="166" ht="16.5" customHeight="1"/>
    <row r="167" ht="16.5" customHeight="1"/>
    <row r="168" ht="16.5" customHeight="1"/>
    <row r="169" ht="16.5" customHeight="1"/>
    <row r="170" ht="16.5" customHeight="1"/>
    <row r="171" ht="16.5" customHeight="1"/>
    <row r="172" ht="16.5" customHeight="1"/>
    <row r="173" ht="16.5" customHeight="1"/>
    <row r="174" ht="16.5" customHeight="1"/>
    <row r="175" ht="16.5" customHeight="1"/>
    <row r="176" ht="16.5" customHeight="1"/>
    <row r="177" ht="16.5" customHeight="1"/>
    <row r="178" ht="16.5" customHeight="1"/>
    <row r="179" ht="16.5" customHeight="1"/>
    <row r="180" ht="16.5" customHeight="1"/>
    <row r="181" ht="16.5" customHeight="1"/>
    <row r="182" ht="16.5" customHeight="1"/>
    <row r="183" ht="16.5" customHeight="1"/>
    <row r="184" ht="16.5" customHeight="1"/>
    <row r="185" ht="16.5" customHeight="1"/>
    <row r="186" ht="16.5" customHeight="1"/>
    <row r="187" ht="16.5" customHeight="1"/>
    <row r="188" ht="16.5" customHeight="1"/>
    <row r="189" ht="16.5" customHeight="1"/>
    <row r="190" ht="16.5" customHeight="1"/>
    <row r="191" ht="16.5" customHeight="1"/>
    <row r="192" ht="16.5" customHeight="1"/>
    <row r="193" ht="16.5" customHeight="1"/>
    <row r="194" ht="16.5" customHeight="1"/>
    <row r="195" ht="16.5" customHeight="1"/>
    <row r="196" ht="16.5" customHeight="1"/>
    <row r="197" ht="16.5" customHeight="1"/>
    <row r="198" ht="16.5" customHeight="1"/>
    <row r="199" ht="16.5" customHeight="1"/>
    <row r="200" ht="16.5" customHeight="1"/>
    <row r="201" ht="16.5" customHeight="1"/>
    <row r="202" ht="16.5" customHeight="1"/>
    <row r="203" ht="16.5" customHeight="1"/>
    <row r="204" ht="16.5" customHeight="1"/>
    <row r="205" ht="16.5" customHeight="1"/>
    <row r="206" ht="16.5" customHeight="1"/>
    <row r="207" ht="16.5" customHeight="1"/>
    <row r="208" ht="16.5" customHeight="1"/>
    <row r="209" ht="16.5" customHeight="1"/>
    <row r="210" ht="16.5" customHeight="1"/>
    <row r="211" ht="16.5" customHeight="1"/>
    <row r="212" ht="16.5" customHeight="1"/>
    <row r="213" ht="16.5" customHeight="1"/>
    <row r="214" ht="16.5" customHeight="1"/>
    <row r="215" ht="16.5" customHeight="1"/>
    <row r="216" ht="16.5" customHeight="1"/>
    <row r="217" ht="16.5" customHeight="1"/>
    <row r="218" ht="16.5" customHeight="1"/>
    <row r="219" ht="16.5" customHeight="1"/>
    <row r="220" ht="16.5" customHeight="1"/>
    <row r="221" ht="16.5" customHeight="1"/>
    <row r="222" ht="16.5" customHeight="1"/>
    <row r="223" ht="16.5" customHeight="1"/>
    <row r="224" ht="16.5" customHeight="1"/>
    <row r="225" ht="16.5" customHeight="1"/>
    <row r="226" ht="16.5" customHeight="1"/>
    <row r="227" ht="16.5" customHeight="1"/>
    <row r="228" ht="16.5" customHeight="1"/>
    <row r="229" ht="16.5" customHeight="1"/>
    <row r="230" ht="16.5" customHeight="1"/>
    <row r="231" ht="16.5" customHeight="1"/>
    <row r="232" ht="16.5" customHeight="1"/>
    <row r="233" ht="16.5" customHeight="1"/>
    <row r="234" ht="16.5" customHeight="1"/>
    <row r="235" ht="16.5" customHeight="1"/>
    <row r="236" ht="16.5" customHeight="1"/>
    <row r="237" ht="16.5" customHeight="1"/>
    <row r="238" ht="16.5" customHeight="1"/>
    <row r="239" ht="16.5" customHeight="1"/>
    <row r="240" ht="16.5" customHeight="1"/>
    <row r="241" ht="16.5" customHeight="1"/>
    <row r="242" ht="16.5" customHeight="1"/>
    <row r="243" ht="16.5" customHeight="1"/>
    <row r="244" ht="16.5" customHeight="1"/>
    <row r="245" ht="16.5" customHeight="1"/>
    <row r="246" ht="16.5" customHeight="1"/>
    <row r="247" ht="16.5" customHeight="1"/>
    <row r="248" ht="16.5" customHeight="1"/>
    <row r="249" ht="16.5" customHeight="1"/>
    <row r="250" ht="16.5" customHeight="1"/>
    <row r="251" ht="16.5" customHeight="1"/>
    <row r="252" ht="16.5" customHeight="1"/>
    <row r="253" ht="16.5" customHeight="1"/>
    <row r="254" ht="16.5" customHeight="1"/>
    <row r="255" ht="16.5" customHeight="1"/>
    <row r="256" ht="16.5" customHeight="1"/>
    <row r="257" ht="16.5" customHeight="1"/>
    <row r="258" ht="16.5" customHeight="1"/>
    <row r="259" ht="16.5" customHeight="1"/>
    <row r="260" ht="16.5" customHeight="1"/>
    <row r="261" ht="16.5" customHeight="1"/>
    <row r="262" ht="16.5" customHeight="1"/>
    <row r="263" ht="16.5" customHeight="1"/>
    <row r="264" ht="16.5" customHeight="1"/>
    <row r="265" ht="16.5" customHeight="1"/>
    <row r="266" ht="16.5" customHeight="1"/>
    <row r="267" ht="16.5" customHeight="1"/>
    <row r="268" ht="16.5" customHeight="1"/>
    <row r="269" ht="16.5" customHeight="1"/>
    <row r="270" ht="16.5" customHeight="1"/>
    <row r="271" ht="16.5" customHeight="1"/>
    <row r="272" ht="16.5" customHeight="1"/>
    <row r="273" ht="16.5" customHeight="1"/>
    <row r="274" ht="16.5" customHeight="1"/>
    <row r="275" ht="16.5" customHeight="1"/>
    <row r="276" ht="16.5" customHeight="1"/>
    <row r="277" ht="16.5" customHeight="1"/>
    <row r="278" ht="16.5" customHeight="1"/>
    <row r="279" ht="16.5" customHeight="1"/>
    <row r="280" ht="16.5" customHeight="1"/>
    <row r="281" ht="16.5" customHeight="1"/>
    <row r="282" ht="16.5" customHeight="1"/>
    <row r="283" ht="16.5" customHeight="1"/>
    <row r="284" ht="16.5" customHeight="1"/>
    <row r="285" ht="16.5" customHeight="1"/>
    <row r="286" ht="16.5" customHeight="1"/>
    <row r="287" ht="16.5" customHeight="1"/>
    <row r="288" ht="16.5" customHeight="1"/>
    <row r="289" ht="16.5" customHeight="1"/>
    <row r="290" ht="16.5" customHeight="1"/>
    <row r="291" ht="16.5" customHeight="1"/>
    <row r="292" ht="16.5" customHeight="1"/>
    <row r="293" ht="16.5" customHeight="1"/>
    <row r="294" ht="16.5" customHeight="1"/>
    <row r="295" ht="16.5" customHeight="1"/>
    <row r="296" ht="16.5" customHeight="1"/>
    <row r="297" ht="16.5" customHeight="1"/>
    <row r="298" ht="16.5" customHeight="1"/>
    <row r="299" ht="16.5" customHeight="1"/>
    <row r="300" ht="16.5" customHeight="1"/>
    <row r="301" ht="16.5" customHeight="1"/>
    <row r="302" ht="16.5" customHeight="1"/>
    <row r="303" ht="16.5" customHeight="1"/>
    <row r="304" ht="16.5" customHeight="1"/>
    <row r="305" ht="16.5" customHeight="1"/>
    <row r="306" ht="16.5" customHeight="1"/>
    <row r="307" ht="16.5" customHeight="1"/>
    <row r="308" ht="16.5" customHeight="1"/>
    <row r="309" ht="16.5" customHeight="1"/>
    <row r="310" ht="16.5" customHeight="1"/>
    <row r="311" ht="16.5" customHeight="1"/>
    <row r="312" ht="16.5" customHeight="1"/>
    <row r="313" ht="16.5" customHeight="1"/>
    <row r="314" ht="16.5" customHeight="1"/>
    <row r="315" ht="16.5" customHeight="1"/>
    <row r="316" ht="16.5" customHeight="1"/>
    <row r="317" ht="16.5" customHeight="1"/>
    <row r="318" ht="16.5" customHeight="1"/>
    <row r="319" ht="16.5" customHeight="1"/>
    <row r="320" ht="16.5" customHeight="1"/>
    <row r="321" ht="16.5" customHeight="1"/>
    <row r="322" ht="16.5" customHeight="1"/>
    <row r="323" ht="16.5" customHeight="1"/>
    <row r="324" ht="16.5" customHeight="1"/>
    <row r="325" ht="16.5" customHeight="1"/>
    <row r="326" ht="16.5" customHeight="1"/>
    <row r="327" ht="16.5" customHeight="1"/>
    <row r="328" ht="16.5" customHeight="1"/>
    <row r="329" ht="16.5" customHeight="1"/>
    <row r="330" ht="16.5" customHeight="1"/>
    <row r="331" ht="16.5" customHeight="1"/>
    <row r="332" ht="16.5" customHeight="1"/>
    <row r="333" ht="16.5" customHeight="1"/>
    <row r="334" ht="16.5" customHeight="1"/>
    <row r="335" ht="16.5" customHeight="1"/>
    <row r="336" ht="16.5" customHeight="1"/>
    <row r="337" ht="16.5" customHeight="1"/>
    <row r="338" ht="16.5" customHeight="1"/>
    <row r="339" ht="16.5" customHeight="1"/>
    <row r="340" ht="16.5" customHeight="1"/>
    <row r="341" ht="16.5" customHeight="1"/>
    <row r="342" ht="16.5" customHeight="1"/>
    <row r="343" ht="16.5" customHeight="1"/>
    <row r="344" ht="16.5" customHeight="1"/>
    <row r="345" ht="16.5" customHeight="1"/>
    <row r="346" ht="16.5" customHeight="1"/>
    <row r="347" ht="16.5" customHeight="1"/>
    <row r="348" ht="16.5" customHeight="1"/>
    <row r="349" ht="16.5" customHeight="1"/>
    <row r="350" ht="16.5" customHeight="1"/>
    <row r="351" ht="16.5" customHeight="1"/>
    <row r="352" ht="16.5" customHeight="1"/>
    <row r="353" ht="16.5" customHeight="1"/>
    <row r="354" ht="16.5" customHeight="1"/>
    <row r="355" ht="16.5" customHeight="1"/>
    <row r="356" ht="16.5" customHeight="1"/>
    <row r="357" ht="16.5" customHeight="1"/>
    <row r="358" ht="16.5" customHeight="1"/>
    <row r="359" ht="16.5" customHeight="1"/>
    <row r="360" ht="16.5" customHeight="1"/>
    <row r="361" ht="16.5" customHeight="1"/>
    <row r="362" ht="16.5" customHeight="1"/>
    <row r="363" ht="16.5" customHeight="1"/>
    <row r="364" ht="16.5" customHeight="1"/>
    <row r="365" ht="16.5" customHeight="1"/>
    <row r="366" ht="16.5" customHeight="1"/>
    <row r="367" ht="16.5" customHeight="1"/>
    <row r="368" ht="16.5" customHeight="1"/>
    <row r="369" ht="16.5" customHeight="1"/>
    <row r="370" ht="16.5" customHeight="1"/>
    <row r="371" ht="16.5" customHeight="1"/>
    <row r="372" ht="16.5" customHeight="1"/>
    <row r="373" ht="16.5" customHeight="1"/>
    <row r="374" ht="16.5" customHeight="1"/>
    <row r="375" ht="16.5" customHeight="1"/>
    <row r="376" ht="16.5" customHeight="1"/>
    <row r="377" ht="16.5" customHeight="1"/>
    <row r="378" ht="16.5" customHeight="1"/>
    <row r="379" ht="16.5" customHeight="1"/>
    <row r="380" ht="16.5" customHeight="1"/>
    <row r="381" ht="16.5" customHeight="1"/>
    <row r="382" ht="16.5" customHeight="1"/>
    <row r="383" ht="16.5" customHeight="1"/>
    <row r="384" ht="16.5" customHeight="1"/>
    <row r="385" ht="16.5" customHeight="1"/>
    <row r="386" ht="16.5" customHeight="1"/>
    <row r="387" ht="16.5" customHeight="1"/>
    <row r="388" ht="16.5" customHeight="1"/>
    <row r="389" ht="16.5" customHeight="1"/>
    <row r="390" ht="16.5" customHeight="1"/>
    <row r="391" ht="16.5" customHeight="1"/>
    <row r="392" ht="16.5" customHeight="1"/>
    <row r="393" ht="16.5" customHeight="1"/>
    <row r="394" ht="16.5" customHeight="1"/>
    <row r="395" ht="16.5" customHeight="1"/>
    <row r="396" ht="16.5" customHeight="1"/>
    <row r="397" ht="16.5" customHeight="1"/>
    <row r="398" ht="16.5" customHeight="1"/>
    <row r="399" ht="16.5" customHeight="1"/>
    <row r="400" ht="16.5" customHeight="1"/>
    <row r="401" ht="16.5" customHeight="1"/>
    <row r="402" ht="16.5" customHeight="1"/>
    <row r="403" ht="16.5" customHeight="1"/>
    <row r="404" ht="16.5" customHeight="1"/>
    <row r="405" ht="16.5" customHeight="1"/>
    <row r="406" ht="16.5" customHeight="1"/>
    <row r="407" ht="16.5" customHeight="1"/>
    <row r="408" ht="16.5" customHeight="1"/>
    <row r="409" ht="16.5" customHeight="1"/>
    <row r="410" ht="16.5" customHeight="1"/>
    <row r="411" ht="16.5" customHeight="1"/>
    <row r="412" ht="16.5" customHeight="1"/>
    <row r="413" ht="16.5" customHeight="1"/>
    <row r="414" ht="16.5" customHeight="1"/>
    <row r="415" ht="16.5" customHeight="1"/>
    <row r="416" ht="16.5" customHeight="1"/>
    <row r="417" ht="16.5" customHeight="1"/>
    <row r="418" ht="16.5" customHeight="1"/>
    <row r="419" ht="16.5" customHeight="1"/>
    <row r="420" ht="16.5" customHeight="1"/>
    <row r="421" ht="16.5" customHeight="1"/>
    <row r="422" ht="16.5" customHeight="1"/>
    <row r="423" ht="16.5" customHeight="1"/>
    <row r="424" ht="16.5" customHeight="1"/>
    <row r="425" ht="16.5" customHeight="1"/>
    <row r="426" ht="16.5" customHeight="1"/>
    <row r="427" ht="16.5" customHeight="1"/>
    <row r="428" ht="16.5" customHeight="1"/>
    <row r="429" ht="16.5" customHeight="1"/>
    <row r="430" ht="16.5" customHeight="1"/>
    <row r="431" ht="16.5" customHeight="1"/>
    <row r="432" ht="16.5" customHeight="1"/>
    <row r="433" ht="16.5" customHeight="1"/>
    <row r="434" ht="16.5" customHeight="1"/>
    <row r="435" ht="16.5" customHeight="1"/>
    <row r="436" ht="16.5" customHeight="1"/>
    <row r="437" ht="16.5" customHeight="1"/>
    <row r="438" ht="16.5" customHeight="1"/>
    <row r="439" ht="16.5" customHeight="1"/>
    <row r="440" ht="16.5" customHeight="1"/>
    <row r="441" ht="16.5" customHeight="1"/>
    <row r="442" ht="16.5" customHeight="1"/>
    <row r="443" ht="16.5" customHeight="1"/>
    <row r="444" ht="16.5" customHeight="1"/>
    <row r="445" ht="16.5" customHeight="1"/>
    <row r="446" ht="16.5" customHeight="1"/>
    <row r="447" ht="16.5" customHeight="1"/>
    <row r="448" ht="16.5" customHeight="1"/>
    <row r="449" ht="16.5" customHeight="1"/>
    <row r="450" ht="16.5" customHeight="1"/>
    <row r="451" ht="16.5" customHeight="1"/>
    <row r="452" ht="16.5" customHeight="1"/>
    <row r="453" ht="16.5" customHeight="1"/>
    <row r="454" ht="16.5" customHeight="1"/>
    <row r="455" ht="16.5" customHeight="1"/>
    <row r="456" ht="16.5" customHeight="1"/>
    <row r="457" ht="16.5" customHeight="1"/>
    <row r="458" ht="16.5" customHeight="1"/>
    <row r="459" ht="16.5" customHeight="1"/>
    <row r="460" ht="16.5" customHeight="1"/>
    <row r="461" ht="16.5" customHeight="1"/>
    <row r="462" ht="16.5" customHeight="1"/>
    <row r="463" ht="16.5" customHeight="1"/>
    <row r="464" ht="16.5" customHeight="1"/>
    <row r="465" ht="16.5" customHeight="1"/>
    <row r="466" ht="16.5" customHeight="1"/>
    <row r="467" ht="16.5" customHeight="1"/>
    <row r="468" ht="16.5" customHeight="1"/>
    <row r="469" ht="16.5" customHeight="1"/>
    <row r="470" ht="16.5" customHeight="1"/>
    <row r="471" ht="16.5" customHeight="1"/>
    <row r="472" ht="16.5" customHeight="1"/>
    <row r="473" ht="16.5" customHeight="1"/>
    <row r="474" ht="16.5" customHeight="1"/>
    <row r="475" ht="16.5" customHeight="1"/>
    <row r="476" ht="16.5" customHeight="1"/>
    <row r="477" ht="16.5" customHeight="1"/>
    <row r="478" ht="16.5" customHeight="1"/>
    <row r="479" ht="16.5" customHeight="1"/>
    <row r="480" ht="16.5" customHeight="1"/>
    <row r="481" ht="16.5" customHeight="1"/>
    <row r="482" ht="16.5" customHeight="1"/>
    <row r="483" ht="16.5" customHeight="1"/>
    <row r="484" ht="16.5" customHeight="1"/>
    <row r="485" ht="16.5" customHeight="1"/>
    <row r="486" ht="16.5" customHeight="1"/>
    <row r="487" ht="16.5" customHeight="1"/>
    <row r="488" ht="16.5" customHeight="1"/>
    <row r="489" ht="16.5" customHeight="1"/>
    <row r="490" ht="16.5" customHeight="1"/>
    <row r="491" ht="16.5" customHeight="1"/>
    <row r="492" ht="16.5" customHeight="1"/>
    <row r="493" ht="16.5" customHeight="1"/>
    <row r="494" ht="16.5" customHeight="1"/>
    <row r="495" ht="16.5" customHeight="1"/>
    <row r="496" ht="16.5" customHeight="1"/>
    <row r="497" ht="16.5" customHeight="1"/>
    <row r="498" ht="16.5" customHeight="1"/>
    <row r="499" ht="16.5" customHeight="1"/>
    <row r="500" ht="16.5" customHeight="1"/>
    <row r="501" ht="16.5" customHeight="1"/>
    <row r="502" ht="16.5" customHeight="1"/>
    <row r="503" ht="16.5" customHeight="1"/>
    <row r="504" ht="16.5" customHeight="1"/>
    <row r="505" ht="16.5" customHeight="1"/>
    <row r="506" ht="16.5" customHeight="1"/>
    <row r="507" ht="16.5" customHeight="1"/>
    <row r="508" ht="16.5" customHeight="1"/>
    <row r="509" ht="16.5" customHeight="1"/>
    <row r="510" ht="16.5" customHeight="1"/>
    <row r="511" ht="16.5" customHeight="1"/>
    <row r="512" ht="16.5" customHeight="1"/>
    <row r="513" ht="16.5" customHeight="1"/>
    <row r="514" ht="16.5" customHeight="1"/>
    <row r="515" ht="16.5" customHeight="1"/>
    <row r="516" ht="16.5" customHeight="1"/>
    <row r="517" ht="16.5" customHeight="1"/>
    <row r="518" ht="16.5" customHeight="1"/>
    <row r="519" ht="16.5" customHeight="1"/>
    <row r="520" ht="16.5" customHeight="1"/>
    <row r="521" ht="16.5" customHeight="1"/>
    <row r="522" ht="16.5" customHeight="1"/>
    <row r="523" ht="16.5" customHeight="1"/>
    <row r="524" ht="16.5" customHeight="1"/>
    <row r="525" ht="16.5" customHeight="1"/>
    <row r="526" ht="16.5" customHeight="1"/>
    <row r="527" ht="16.5" customHeight="1"/>
    <row r="528" ht="16.5" customHeight="1"/>
    <row r="529" ht="16.5" customHeight="1"/>
    <row r="530" ht="16.5" customHeight="1"/>
    <row r="531" ht="16.5" customHeight="1"/>
    <row r="532" ht="16.5" customHeight="1"/>
    <row r="533" ht="16.5" customHeight="1"/>
    <row r="534" ht="16.5" customHeight="1"/>
    <row r="535" ht="16.5" customHeight="1"/>
    <row r="536" ht="16.5" customHeight="1"/>
    <row r="537" ht="16.5" customHeight="1"/>
    <row r="538" ht="16.5" customHeight="1"/>
    <row r="539" ht="16.5" customHeight="1"/>
    <row r="540" ht="16.5" customHeight="1"/>
    <row r="541" ht="16.5" customHeight="1"/>
    <row r="542" ht="16.5" customHeight="1"/>
    <row r="543" ht="16.5" customHeight="1"/>
    <row r="544" ht="16.5" customHeight="1"/>
    <row r="545" ht="16.5" customHeight="1"/>
    <row r="546" ht="16.5" customHeight="1"/>
    <row r="547" ht="16.5" customHeight="1"/>
    <row r="548" ht="16.5" customHeight="1"/>
    <row r="549" ht="16.5" customHeight="1"/>
    <row r="550" ht="16.5" customHeight="1"/>
    <row r="551" ht="16.5" customHeight="1"/>
    <row r="552" ht="16.5" customHeight="1"/>
    <row r="553" ht="16.5" customHeight="1"/>
    <row r="554" ht="16.5" customHeight="1"/>
    <row r="555" ht="16.5" customHeight="1"/>
    <row r="556" ht="16.5" customHeight="1"/>
    <row r="557" ht="16.5" customHeight="1"/>
    <row r="558" ht="16.5" customHeight="1"/>
    <row r="559" ht="16.5" customHeight="1"/>
    <row r="560" ht="16.5" customHeight="1"/>
    <row r="561" ht="16.5" customHeight="1"/>
    <row r="562" ht="16.5" customHeight="1"/>
    <row r="563" ht="16.5" customHeight="1"/>
    <row r="564" ht="16.5" customHeight="1"/>
    <row r="565" ht="16.5" customHeight="1"/>
    <row r="566" ht="16.5" customHeight="1"/>
    <row r="567" ht="16.5" customHeight="1"/>
    <row r="568" ht="16.5" customHeight="1"/>
    <row r="569" ht="16.5" customHeight="1"/>
    <row r="570" ht="16.5" customHeight="1"/>
    <row r="571" ht="16.5" customHeight="1"/>
    <row r="572" ht="16.5" customHeight="1"/>
    <row r="573" ht="16.5" customHeight="1"/>
    <row r="574" ht="16.5" customHeight="1"/>
    <row r="575" ht="16.5" customHeight="1"/>
    <row r="576" ht="16.5" customHeight="1"/>
    <row r="577" ht="16.5" customHeight="1"/>
    <row r="578" ht="16.5" customHeight="1"/>
    <row r="579" ht="16.5" customHeight="1"/>
    <row r="580" ht="16.5" customHeight="1"/>
    <row r="581" ht="16.5" customHeight="1"/>
    <row r="582" ht="16.5" customHeight="1"/>
    <row r="583" ht="16.5" customHeight="1"/>
    <row r="584" ht="16.5" customHeight="1"/>
    <row r="585" ht="16.5" customHeight="1"/>
    <row r="586" ht="16.5" customHeight="1"/>
    <row r="587" ht="16.5" customHeight="1"/>
    <row r="588" ht="16.5" customHeight="1"/>
    <row r="589" ht="16.5" customHeight="1"/>
    <row r="590" ht="16.5" customHeight="1"/>
    <row r="591" ht="16.5" customHeight="1"/>
    <row r="592" ht="16.5" customHeight="1"/>
    <row r="593" ht="16.5" customHeight="1"/>
    <row r="594" ht="16.5" customHeight="1"/>
    <row r="595" ht="16.5" customHeight="1"/>
    <row r="596" ht="16.5" customHeight="1"/>
    <row r="597" ht="16.5" customHeight="1"/>
    <row r="598" ht="16.5" customHeight="1"/>
    <row r="599" ht="16.5" customHeight="1"/>
    <row r="600" ht="16.5" customHeight="1"/>
    <row r="601" ht="16.5" customHeight="1"/>
    <row r="602" ht="16.5" customHeight="1"/>
    <row r="603" ht="16.5" customHeight="1"/>
    <row r="604" ht="16.5" customHeight="1"/>
    <row r="605" ht="16.5" customHeight="1"/>
    <row r="606" ht="16.5" customHeight="1"/>
    <row r="607" ht="16.5" customHeight="1"/>
    <row r="608" ht="16.5" customHeight="1"/>
    <row r="609" ht="16.5" customHeight="1"/>
    <row r="610" ht="16.5" customHeight="1"/>
    <row r="611" ht="16.5" customHeight="1"/>
    <row r="612" ht="16.5" customHeight="1"/>
    <row r="613" ht="16.5" customHeight="1"/>
    <row r="614" ht="16.5" customHeight="1"/>
    <row r="615" ht="16.5" customHeight="1"/>
    <row r="616" ht="16.5" customHeight="1"/>
    <row r="617" ht="16.5" customHeight="1"/>
    <row r="618" ht="16.5" customHeight="1"/>
    <row r="619" ht="16.5" customHeight="1"/>
    <row r="620" ht="16.5" customHeight="1"/>
    <row r="621" ht="16.5" customHeight="1"/>
    <row r="622" ht="16.5" customHeight="1"/>
    <row r="623" ht="16.5" customHeight="1"/>
    <row r="624" ht="16.5" customHeight="1"/>
    <row r="625" ht="16.5" customHeight="1"/>
    <row r="626" ht="16.5" customHeight="1"/>
    <row r="627" ht="16.5" customHeight="1"/>
    <row r="628" ht="16.5" customHeight="1"/>
    <row r="629" ht="16.5" customHeight="1"/>
    <row r="630" ht="16.5" customHeight="1"/>
    <row r="631" ht="16.5" customHeight="1"/>
    <row r="632" ht="16.5" customHeight="1"/>
    <row r="633" ht="16.5" customHeight="1"/>
    <row r="634" ht="16.5" customHeight="1"/>
    <row r="635" ht="16.5" customHeight="1"/>
    <row r="636" ht="16.5" customHeight="1"/>
    <row r="637" ht="16.5" customHeight="1"/>
    <row r="638" ht="16.5" customHeight="1"/>
    <row r="639" ht="16.5" customHeight="1"/>
    <row r="640" ht="16.5" customHeight="1"/>
    <row r="641" ht="16.5" customHeight="1"/>
    <row r="642" ht="16.5" customHeight="1"/>
    <row r="643" ht="16.5" customHeight="1"/>
    <row r="644" ht="16.5" customHeight="1"/>
    <row r="645" ht="16.5" customHeight="1"/>
    <row r="646" ht="16.5" customHeight="1"/>
    <row r="647" ht="16.5" customHeight="1"/>
    <row r="648" ht="16.5" customHeight="1"/>
    <row r="649" ht="16.5" customHeight="1"/>
    <row r="650" ht="16.5" customHeight="1"/>
    <row r="651" ht="16.5" customHeight="1"/>
    <row r="652" ht="16.5" customHeight="1"/>
    <row r="653" ht="16.5" customHeight="1"/>
    <row r="654" ht="16.5" customHeight="1"/>
    <row r="655" ht="16.5" customHeight="1"/>
    <row r="656" ht="16.5" customHeight="1"/>
    <row r="657" ht="16.5" customHeight="1"/>
    <row r="658" ht="16.5" customHeight="1"/>
    <row r="659" ht="16.5" customHeight="1"/>
    <row r="660" ht="16.5" customHeight="1"/>
    <row r="661" ht="16.5" customHeight="1"/>
    <row r="662" ht="16.5" customHeight="1"/>
    <row r="663" ht="16.5" customHeight="1"/>
    <row r="664" ht="16.5" customHeight="1"/>
    <row r="665" ht="16.5" customHeight="1"/>
    <row r="666" ht="16.5" customHeight="1"/>
    <row r="667" ht="16.5" customHeight="1"/>
    <row r="668" ht="16.5" customHeight="1"/>
    <row r="669" ht="16.5" customHeight="1"/>
    <row r="670" ht="16.5" customHeight="1"/>
    <row r="671" ht="16.5" customHeight="1"/>
    <row r="672" ht="16.5" customHeight="1"/>
    <row r="673" ht="16.5" customHeight="1"/>
    <row r="674" ht="16.5" customHeight="1"/>
    <row r="675" ht="16.5" customHeight="1"/>
    <row r="676" ht="16.5" customHeight="1"/>
    <row r="677" ht="16.5" customHeight="1"/>
    <row r="678" ht="16.5" customHeight="1"/>
    <row r="679" ht="16.5" customHeight="1"/>
    <row r="680" ht="16.5" customHeight="1"/>
    <row r="681" ht="16.5" customHeight="1"/>
    <row r="682" ht="16.5" customHeight="1"/>
    <row r="683" ht="16.5" customHeight="1"/>
    <row r="684" ht="16.5" customHeight="1"/>
    <row r="685" ht="16.5" customHeight="1"/>
    <row r="686" ht="16.5" customHeight="1"/>
    <row r="687" ht="16.5" customHeight="1"/>
    <row r="688" ht="16.5" customHeight="1"/>
    <row r="689" ht="16.5" customHeight="1"/>
    <row r="690" ht="16.5" customHeight="1"/>
    <row r="691" ht="16.5" customHeight="1"/>
    <row r="692" ht="16.5" customHeight="1"/>
    <row r="693" ht="16.5" customHeight="1"/>
    <row r="694" ht="16.5" customHeight="1"/>
    <row r="695" ht="16.5" customHeight="1"/>
    <row r="696" ht="16.5" customHeight="1"/>
    <row r="697" ht="16.5" customHeight="1"/>
    <row r="698" ht="16.5" customHeight="1"/>
    <row r="699" ht="16.5" customHeight="1"/>
    <row r="700" ht="16.5" customHeight="1"/>
    <row r="701" ht="16.5" customHeight="1"/>
    <row r="702" ht="16.5" customHeight="1"/>
    <row r="703" ht="16.5" customHeight="1"/>
    <row r="704" ht="16.5" customHeight="1"/>
    <row r="705" ht="16.5" customHeight="1"/>
    <row r="706" ht="16.5" customHeight="1"/>
    <row r="707" ht="16.5" customHeight="1"/>
    <row r="708" ht="16.5" customHeight="1"/>
    <row r="709" ht="16.5" customHeight="1"/>
    <row r="710" ht="16.5" customHeight="1"/>
    <row r="711" ht="16.5" customHeight="1"/>
    <row r="712" ht="16.5" customHeight="1"/>
    <row r="713" ht="16.5" customHeight="1"/>
    <row r="714" ht="16.5" customHeight="1"/>
    <row r="715" ht="16.5" customHeight="1"/>
    <row r="716" ht="16.5" customHeight="1"/>
    <row r="717" ht="16.5" customHeight="1"/>
    <row r="718" ht="16.5" customHeight="1"/>
    <row r="719" ht="16.5" customHeight="1"/>
    <row r="720" ht="16.5" customHeight="1"/>
    <row r="721" ht="16.5" customHeight="1"/>
    <row r="722" ht="16.5" customHeight="1"/>
    <row r="723" ht="16.5" customHeight="1"/>
    <row r="724" ht="16.5" customHeight="1"/>
    <row r="725" ht="16.5" customHeight="1"/>
    <row r="726" ht="16.5" customHeight="1"/>
    <row r="727" ht="16.5" customHeight="1"/>
    <row r="728" ht="16.5" customHeight="1"/>
    <row r="729" ht="16.5" customHeight="1"/>
    <row r="730" ht="16.5" customHeight="1"/>
    <row r="731" ht="16.5" customHeight="1"/>
    <row r="732" ht="16.5" customHeight="1"/>
    <row r="733" ht="16.5" customHeight="1"/>
    <row r="734" ht="16.5" customHeight="1"/>
    <row r="735" ht="16.5" customHeight="1"/>
    <row r="736" ht="16.5" customHeight="1"/>
    <row r="737" ht="16.5" customHeight="1"/>
    <row r="738" ht="16.5" customHeight="1"/>
    <row r="739" ht="16.5" customHeight="1"/>
    <row r="740" ht="16.5" customHeight="1"/>
    <row r="741" ht="16.5" customHeight="1"/>
    <row r="742" ht="16.5" customHeight="1"/>
    <row r="743" ht="16.5" customHeight="1"/>
    <row r="744" ht="16.5" customHeight="1"/>
    <row r="745" ht="16.5" customHeight="1"/>
    <row r="746" ht="16.5" customHeight="1"/>
    <row r="747" ht="16.5" customHeight="1"/>
    <row r="748" ht="16.5" customHeight="1"/>
    <row r="749" ht="16.5" customHeight="1"/>
    <row r="750" ht="16.5" customHeight="1"/>
    <row r="751" ht="16.5" customHeight="1"/>
    <row r="752" ht="16.5" customHeight="1"/>
    <row r="753" ht="16.5" customHeight="1"/>
    <row r="754" ht="16.5" customHeight="1"/>
    <row r="755" ht="16.5" customHeight="1"/>
    <row r="756" ht="16.5" customHeight="1"/>
    <row r="757" ht="16.5" customHeight="1"/>
    <row r="758" ht="16.5" customHeight="1"/>
    <row r="759" ht="16.5" customHeight="1"/>
    <row r="760" ht="16.5" customHeight="1"/>
    <row r="761" ht="16.5" customHeight="1"/>
    <row r="762" ht="16.5" customHeight="1"/>
    <row r="763" ht="16.5" customHeight="1"/>
    <row r="764" ht="16.5" customHeight="1"/>
    <row r="765" ht="16.5" customHeight="1"/>
    <row r="766" ht="16.5" customHeight="1"/>
    <row r="767" ht="16.5" customHeight="1"/>
    <row r="768" ht="16.5" customHeight="1"/>
    <row r="769" ht="16.5" customHeight="1"/>
    <row r="770" ht="16.5" customHeight="1"/>
    <row r="771" ht="16.5" customHeight="1"/>
    <row r="772" ht="16.5" customHeight="1"/>
    <row r="773" ht="16.5" customHeight="1"/>
    <row r="774" ht="16.5" customHeight="1"/>
    <row r="775" ht="16.5" customHeight="1"/>
    <row r="776" ht="16.5" customHeight="1"/>
    <row r="777" ht="16.5" customHeight="1"/>
    <row r="778" ht="16.5" customHeight="1"/>
    <row r="779" ht="16.5" customHeight="1"/>
    <row r="780" ht="16.5" customHeight="1"/>
    <row r="781" ht="16.5" customHeight="1"/>
    <row r="782" ht="16.5" customHeight="1"/>
    <row r="783" ht="16.5" customHeight="1"/>
    <row r="784" ht="16.5" customHeight="1"/>
    <row r="785" ht="16.5" customHeight="1"/>
    <row r="786" ht="16.5" customHeight="1"/>
    <row r="787" ht="16.5" customHeight="1"/>
    <row r="788" ht="16.5" customHeight="1"/>
    <row r="789" ht="16.5" customHeight="1"/>
    <row r="790" ht="16.5" customHeight="1"/>
    <row r="791" ht="16.5" customHeight="1"/>
    <row r="792" ht="16.5" customHeight="1"/>
    <row r="793" ht="16.5" customHeight="1"/>
    <row r="794" ht="16.5" customHeight="1"/>
    <row r="795" ht="16.5" customHeight="1"/>
    <row r="796" ht="16.5" customHeight="1"/>
    <row r="797" ht="16.5" customHeight="1"/>
    <row r="798" ht="16.5" customHeight="1"/>
    <row r="799" ht="16.5" customHeight="1"/>
    <row r="800" ht="16.5" customHeight="1"/>
    <row r="801" ht="16.5" customHeight="1"/>
    <row r="802" ht="16.5" customHeight="1"/>
    <row r="803" ht="16.5" customHeight="1"/>
    <row r="804" ht="16.5" customHeight="1"/>
    <row r="805" ht="16.5" customHeight="1"/>
    <row r="806" ht="16.5" customHeight="1"/>
    <row r="807" ht="16.5" customHeight="1"/>
    <row r="808" ht="16.5" customHeight="1"/>
    <row r="809" ht="16.5" customHeight="1"/>
    <row r="810" ht="16.5" customHeight="1"/>
    <row r="811" ht="16.5" customHeight="1"/>
    <row r="812" ht="16.5" customHeight="1"/>
    <row r="813" ht="16.5" customHeight="1"/>
    <row r="814" ht="16.5" customHeight="1"/>
    <row r="815" ht="16.5" customHeight="1"/>
    <row r="816" ht="16.5" customHeight="1"/>
    <row r="817" ht="16.5" customHeight="1"/>
    <row r="818" ht="16.5" customHeight="1"/>
    <row r="819" ht="16.5" customHeight="1"/>
    <row r="820" ht="16.5" customHeight="1"/>
    <row r="821" ht="16.5" customHeight="1"/>
    <row r="822" ht="16.5" customHeight="1"/>
    <row r="823" ht="16.5" customHeight="1"/>
    <row r="824" ht="16.5" customHeight="1"/>
    <row r="825" ht="16.5" customHeight="1"/>
    <row r="826" ht="16.5" customHeight="1"/>
    <row r="827" ht="16.5" customHeight="1"/>
    <row r="828" ht="16.5" customHeight="1"/>
    <row r="829" ht="16.5" customHeight="1"/>
    <row r="830" ht="16.5" customHeight="1"/>
    <row r="831" ht="16.5" customHeight="1"/>
    <row r="832" ht="16.5" customHeight="1"/>
    <row r="833" ht="16.5" customHeight="1"/>
    <row r="834" ht="16.5" customHeight="1"/>
    <row r="835" ht="16.5" customHeight="1"/>
    <row r="836" ht="16.5" customHeight="1"/>
    <row r="837" ht="16.5" customHeight="1"/>
    <row r="838" ht="16.5" customHeight="1"/>
    <row r="839" ht="16.5" customHeight="1"/>
    <row r="840" ht="16.5" customHeight="1"/>
    <row r="841" ht="16.5" customHeight="1"/>
    <row r="842" ht="16.5" customHeight="1"/>
    <row r="843" ht="16.5" customHeight="1"/>
    <row r="844" ht="16.5" customHeight="1"/>
    <row r="845" ht="16.5" customHeight="1"/>
    <row r="846" ht="16.5" customHeight="1"/>
    <row r="847" ht="16.5" customHeight="1"/>
    <row r="848" ht="16.5" customHeight="1"/>
    <row r="849" ht="16.5" customHeight="1"/>
    <row r="850" ht="16.5" customHeight="1"/>
    <row r="851" ht="16.5" customHeight="1"/>
    <row r="852" ht="16.5" customHeight="1"/>
    <row r="853" ht="16.5" customHeight="1"/>
    <row r="854" ht="16.5" customHeight="1"/>
    <row r="855" ht="16.5" customHeight="1"/>
    <row r="856" ht="16.5" customHeight="1"/>
    <row r="857" ht="16.5" customHeight="1"/>
    <row r="858" ht="16.5" customHeight="1"/>
    <row r="859" ht="16.5" customHeight="1"/>
    <row r="860" ht="16.5" customHeight="1"/>
    <row r="861" ht="16.5" customHeight="1"/>
    <row r="862" ht="16.5" customHeight="1"/>
    <row r="863" ht="16.5" customHeight="1"/>
    <row r="864" ht="16.5" customHeight="1"/>
    <row r="865" ht="16.5" customHeight="1"/>
    <row r="866" ht="16.5" customHeight="1"/>
    <row r="867" ht="16.5" customHeight="1"/>
    <row r="868" ht="16.5" customHeight="1"/>
    <row r="869" ht="16.5" customHeight="1"/>
    <row r="870" ht="16.5" customHeight="1"/>
    <row r="871" ht="16.5" customHeight="1"/>
    <row r="872" ht="16.5" customHeight="1"/>
    <row r="873" ht="16.5" customHeight="1"/>
    <row r="874" ht="16.5" customHeight="1"/>
    <row r="875" ht="16.5" customHeight="1"/>
    <row r="876" ht="16.5" customHeight="1"/>
    <row r="877" ht="16.5" customHeight="1"/>
    <row r="878" ht="16.5" customHeight="1"/>
    <row r="879" ht="16.5" customHeight="1"/>
    <row r="880" ht="16.5" customHeight="1"/>
    <row r="881" ht="16.5" customHeight="1"/>
    <row r="882" ht="16.5" customHeight="1"/>
    <row r="883" ht="16.5" customHeight="1"/>
    <row r="884" ht="16.5" customHeight="1"/>
    <row r="885" ht="16.5" customHeight="1"/>
    <row r="886" ht="16.5" customHeight="1"/>
    <row r="887" ht="16.5" customHeight="1"/>
    <row r="888" ht="16.5" customHeight="1"/>
    <row r="889" ht="16.5" customHeight="1"/>
    <row r="890" ht="16.5" customHeight="1"/>
    <row r="891" ht="16.5" customHeight="1"/>
    <row r="892" ht="16.5" customHeight="1"/>
    <row r="893" ht="16.5" customHeight="1"/>
    <row r="894" ht="16.5" customHeight="1"/>
    <row r="895" ht="16.5" customHeight="1"/>
    <row r="896" ht="16.5" customHeight="1"/>
    <row r="897" ht="16.5" customHeight="1"/>
    <row r="898" ht="16.5" customHeight="1"/>
    <row r="899" ht="16.5" customHeight="1"/>
    <row r="900" ht="16.5" customHeight="1"/>
    <row r="901" ht="16.5" customHeight="1"/>
    <row r="902" ht="16.5" customHeight="1"/>
    <row r="903" ht="16.5" customHeight="1"/>
    <row r="904" ht="16.5" customHeight="1"/>
    <row r="905" ht="16.5" customHeight="1"/>
    <row r="906" ht="16.5" customHeight="1"/>
    <row r="907" ht="16.5" customHeight="1"/>
    <row r="908" ht="16.5" customHeight="1"/>
    <row r="909" ht="16.5" customHeight="1"/>
    <row r="910" ht="16.5" customHeight="1"/>
    <row r="911" ht="16.5" customHeight="1"/>
    <row r="912" ht="16.5" customHeight="1"/>
    <row r="913" ht="16.5" customHeight="1"/>
    <row r="914" ht="16.5" customHeight="1"/>
    <row r="915" ht="16.5" customHeight="1"/>
    <row r="916" ht="16.5" customHeight="1"/>
    <row r="917" ht="16.5" customHeight="1"/>
    <row r="918" ht="16.5" customHeight="1"/>
    <row r="919" ht="16.5" customHeight="1"/>
    <row r="920" ht="16.5" customHeight="1"/>
    <row r="921" ht="16.5" customHeight="1"/>
    <row r="922" ht="16.5" customHeight="1"/>
    <row r="923" ht="16.5" customHeight="1"/>
    <row r="924" ht="16.5" customHeight="1"/>
    <row r="925" ht="16.5" customHeight="1"/>
    <row r="926" ht="16.5" customHeight="1"/>
    <row r="927" ht="16.5" customHeight="1"/>
    <row r="928" ht="16.5" customHeight="1"/>
    <row r="929" ht="16.5" customHeight="1"/>
    <row r="930" ht="16.5" customHeight="1"/>
    <row r="931" ht="16.5" customHeight="1"/>
    <row r="932" ht="16.5" customHeight="1"/>
    <row r="933" ht="16.5" customHeight="1"/>
    <row r="934" ht="16.5" customHeight="1"/>
    <row r="935" ht="16.5" customHeight="1"/>
    <row r="936" ht="16.5" customHeight="1"/>
    <row r="937" ht="16.5" customHeight="1"/>
    <row r="938" ht="16.5" customHeight="1"/>
    <row r="939" ht="16.5" customHeight="1"/>
    <row r="940" ht="16.5" customHeight="1"/>
    <row r="941" ht="16.5" customHeight="1"/>
    <row r="942" ht="16.5" customHeight="1"/>
    <row r="943" ht="16.5" customHeight="1"/>
    <row r="944" ht="16.5" customHeight="1"/>
    <row r="945" ht="16.5" customHeight="1"/>
    <row r="946" ht="16.5" customHeight="1"/>
    <row r="947" ht="16.5" customHeight="1"/>
    <row r="948" ht="16.5" customHeight="1"/>
    <row r="949" ht="16.5" customHeight="1"/>
    <row r="950" ht="16.5" customHeight="1"/>
    <row r="951" ht="16.5" customHeight="1"/>
    <row r="952" ht="16.5" customHeight="1"/>
    <row r="953" ht="16.5" customHeight="1"/>
    <row r="954" ht="16.5" customHeight="1"/>
    <row r="955" ht="16.5" customHeight="1"/>
    <row r="956" ht="16.5" customHeight="1"/>
    <row r="957" ht="16.5" customHeight="1"/>
    <row r="958" ht="16.5" customHeight="1"/>
    <row r="959" ht="16.5" customHeight="1"/>
    <row r="960" ht="16.5" customHeight="1"/>
    <row r="961" ht="16.5" customHeight="1"/>
    <row r="962" ht="16.5" customHeight="1"/>
    <row r="963" ht="16.5" customHeight="1"/>
    <row r="964" ht="16.5" customHeight="1"/>
    <row r="965" ht="16.5" customHeight="1"/>
    <row r="966" ht="16.5" customHeight="1"/>
    <row r="967" ht="16.5" customHeight="1"/>
    <row r="968" ht="16.5" customHeight="1"/>
    <row r="969" ht="16.5" customHeight="1"/>
    <row r="970" ht="16.5" customHeight="1"/>
    <row r="971" ht="16.5" customHeight="1"/>
    <row r="972" ht="16.5" customHeight="1"/>
    <row r="973" ht="16.5" customHeight="1"/>
    <row r="974" ht="16.5" customHeight="1"/>
    <row r="975" ht="16.5" customHeight="1"/>
    <row r="976" ht="16.5" customHeight="1"/>
    <row r="977" ht="16.5" customHeight="1"/>
    <row r="978" ht="16.5" customHeight="1"/>
    <row r="979" ht="16.5" customHeight="1"/>
    <row r="980" ht="16.5" customHeight="1"/>
    <row r="981" ht="16.5" customHeight="1"/>
    <row r="982" ht="16.5" customHeight="1"/>
    <row r="983" ht="16.5" customHeight="1"/>
    <row r="984" ht="16.5" customHeight="1"/>
    <row r="985" ht="16.5" customHeight="1"/>
    <row r="986" ht="16.5" customHeight="1"/>
    <row r="987" ht="16.5" customHeight="1"/>
    <row r="988" ht="16.5" customHeight="1"/>
    <row r="989" ht="16.5" customHeight="1"/>
    <row r="990" ht="16.5" customHeight="1"/>
    <row r="991" ht="16.5" customHeight="1"/>
    <row r="992" ht="16.5" customHeight="1"/>
    <row r="993" ht="16.5" customHeight="1"/>
    <row r="994" ht="16.5" customHeight="1"/>
    <row r="995" ht="16.5" customHeight="1"/>
    <row r="996" ht="16.5" customHeight="1"/>
    <row r="997" ht="16.5" customHeight="1"/>
    <row r="998" ht="16.5" customHeight="1"/>
    <row r="999" ht="16.5" customHeight="1"/>
    <row r="1000" ht="16.5" customHeight="1"/>
  </sheetData>
  <mergeCells count="254">
    <mergeCell ref="S41:T41"/>
    <mergeCell ref="R46:R47"/>
    <mergeCell ref="J41:K41"/>
    <mergeCell ref="N41:P41"/>
    <mergeCell ref="J46:K47"/>
    <mergeCell ref="J48:K49"/>
    <mergeCell ref="J50:K51"/>
    <mergeCell ref="J44:K45"/>
    <mergeCell ref="Q60:Q61"/>
    <mergeCell ref="Q62:Q63"/>
    <mergeCell ref="M56:M57"/>
    <mergeCell ref="M62:M63"/>
    <mergeCell ref="N56:P57"/>
    <mergeCell ref="R50:R51"/>
    <mergeCell ref="R62:R63"/>
    <mergeCell ref="N60:P61"/>
    <mergeCell ref="N62:P63"/>
    <mergeCell ref="N54:P55"/>
    <mergeCell ref="Q54:Q55"/>
    <mergeCell ref="B73:B82"/>
    <mergeCell ref="H71:I71"/>
    <mergeCell ref="C71:F71"/>
    <mergeCell ref="B70:B72"/>
    <mergeCell ref="C72:F72"/>
    <mergeCell ref="H69:K69"/>
    <mergeCell ref="C69:F69"/>
    <mergeCell ref="D78:P82"/>
    <mergeCell ref="Q73:R74"/>
    <mergeCell ref="Q75:R76"/>
    <mergeCell ref="H72:I72"/>
    <mergeCell ref="Q79:S80"/>
    <mergeCell ref="Q81:S82"/>
    <mergeCell ref="D73:P77"/>
    <mergeCell ref="S77:S78"/>
    <mergeCell ref="S73:S74"/>
    <mergeCell ref="S75:S76"/>
    <mergeCell ref="J71:K72"/>
    <mergeCell ref="J70:K70"/>
    <mergeCell ref="Q72:R72"/>
    <mergeCell ref="N70:P70"/>
    <mergeCell ref="Q70:R70"/>
    <mergeCell ref="Q71:R71"/>
    <mergeCell ref="N71:P72"/>
    <mergeCell ref="B42:B68"/>
    <mergeCell ref="C66:F67"/>
    <mergeCell ref="G44:G45"/>
    <mergeCell ref="G46:G47"/>
    <mergeCell ref="G48:G49"/>
    <mergeCell ref="C54:F55"/>
    <mergeCell ref="H62:H63"/>
    <mergeCell ref="H66:H67"/>
    <mergeCell ref="G66:G67"/>
    <mergeCell ref="G54:G55"/>
    <mergeCell ref="G56:G57"/>
    <mergeCell ref="G64:G65"/>
    <mergeCell ref="H64:H65"/>
    <mergeCell ref="G50:G51"/>
    <mergeCell ref="C50:F51"/>
    <mergeCell ref="H44:H45"/>
    <mergeCell ref="H46:H47"/>
    <mergeCell ref="H50:H51"/>
    <mergeCell ref="H54:H55"/>
    <mergeCell ref="H56:H57"/>
    <mergeCell ref="C53:F53"/>
    <mergeCell ref="C56:F57"/>
    <mergeCell ref="J114:J121"/>
    <mergeCell ref="S70:T70"/>
    <mergeCell ref="S71:T72"/>
    <mergeCell ref="G62:G63"/>
    <mergeCell ref="G60:G61"/>
    <mergeCell ref="I60:I61"/>
    <mergeCell ref="I62:I63"/>
    <mergeCell ref="R60:R61"/>
    <mergeCell ref="Q77:R78"/>
    <mergeCell ref="T73:T74"/>
    <mergeCell ref="T75:T76"/>
    <mergeCell ref="T77:T78"/>
    <mergeCell ref="T79:T80"/>
    <mergeCell ref="T81:T82"/>
    <mergeCell ref="L69:P69"/>
    <mergeCell ref="L70:M70"/>
    <mergeCell ref="L71:M71"/>
    <mergeCell ref="L72:M72"/>
    <mergeCell ref="C106:G107"/>
    <mergeCell ref="C108:G109"/>
    <mergeCell ref="K116:T117"/>
    <mergeCell ref="J64:K65"/>
    <mergeCell ref="J60:K61"/>
    <mergeCell ref="M60:M61"/>
    <mergeCell ref="C116:G117"/>
    <mergeCell ref="C118:G119"/>
    <mergeCell ref="C120:G121"/>
    <mergeCell ref="B114:B121"/>
    <mergeCell ref="B110:B113"/>
    <mergeCell ref="C110:G111"/>
    <mergeCell ref="C112:G113"/>
    <mergeCell ref="C114:G115"/>
    <mergeCell ref="K106:T107"/>
    <mergeCell ref="K110:T111"/>
    <mergeCell ref="K112:T113"/>
    <mergeCell ref="K114:T115"/>
    <mergeCell ref="K118:T119"/>
    <mergeCell ref="K120:T121"/>
    <mergeCell ref="K108:T109"/>
    <mergeCell ref="H118:I119"/>
    <mergeCell ref="H120:I121"/>
    <mergeCell ref="H106:I107"/>
    <mergeCell ref="H108:I109"/>
    <mergeCell ref="H110:I111"/>
    <mergeCell ref="H112:I113"/>
    <mergeCell ref="H114:I115"/>
    <mergeCell ref="H116:I117"/>
    <mergeCell ref="J110:J113"/>
    <mergeCell ref="K102:T103"/>
    <mergeCell ref="K101:T101"/>
    <mergeCell ref="K104:T105"/>
    <mergeCell ref="J102:J109"/>
    <mergeCell ref="B90:B97"/>
    <mergeCell ref="C90:E97"/>
    <mergeCell ref="C83:T89"/>
    <mergeCell ref="H92:K92"/>
    <mergeCell ref="H95:K95"/>
    <mergeCell ref="H96:K96"/>
    <mergeCell ref="H93:K93"/>
    <mergeCell ref="H94:K94"/>
    <mergeCell ref="B83:B89"/>
    <mergeCell ref="C102:G103"/>
    <mergeCell ref="C104:G105"/>
    <mergeCell ref="B102:B109"/>
    <mergeCell ref="H102:I103"/>
    <mergeCell ref="H104:I105"/>
    <mergeCell ref="F90:H91"/>
    <mergeCell ref="T90:T91"/>
    <mergeCell ref="P90:S91"/>
    <mergeCell ref="P92:P94"/>
    <mergeCell ref="T92:T94"/>
    <mergeCell ref="Q92:S94"/>
    <mergeCell ref="C7:F8"/>
    <mergeCell ref="G7:G8"/>
    <mergeCell ref="H4:J4"/>
    <mergeCell ref="F4:G4"/>
    <mergeCell ref="B2:T2"/>
    <mergeCell ref="C4:D4"/>
    <mergeCell ref="J9:K39"/>
    <mergeCell ref="J8:K8"/>
    <mergeCell ref="L7:P7"/>
    <mergeCell ref="N8:P8"/>
    <mergeCell ref="L4:N4"/>
    <mergeCell ref="O4:P4"/>
    <mergeCell ref="C9:F39"/>
    <mergeCell ref="B9:B39"/>
    <mergeCell ref="R9:R39"/>
    <mergeCell ref="S8:T8"/>
    <mergeCell ref="S9:T39"/>
    <mergeCell ref="H7:K7"/>
    <mergeCell ref="B7:B8"/>
    <mergeCell ref="Q7:T7"/>
    <mergeCell ref="Q9:Q39"/>
    <mergeCell ref="C40:F41"/>
    <mergeCell ref="B40:B41"/>
    <mergeCell ref="G9:G39"/>
    <mergeCell ref="H9:H39"/>
    <mergeCell ref="G40:G41"/>
    <mergeCell ref="L9:L39"/>
    <mergeCell ref="N9:P39"/>
    <mergeCell ref="M9:M39"/>
    <mergeCell ref="H40:K40"/>
    <mergeCell ref="L40:P40"/>
    <mergeCell ref="I9:I39"/>
    <mergeCell ref="Q40:T40"/>
    <mergeCell ref="Q69:T69"/>
    <mergeCell ref="Q56:Q57"/>
    <mergeCell ref="Q4:S4"/>
    <mergeCell ref="R48:R49"/>
    <mergeCell ref="C60:F61"/>
    <mergeCell ref="C62:F63"/>
    <mergeCell ref="H70:I70"/>
    <mergeCell ref="C59:F59"/>
    <mergeCell ref="H60:H61"/>
    <mergeCell ref="I64:I65"/>
    <mergeCell ref="I66:I67"/>
    <mergeCell ref="C70:F70"/>
    <mergeCell ref="C64:F65"/>
    <mergeCell ref="C46:F47"/>
    <mergeCell ref="C48:F49"/>
    <mergeCell ref="Q48:Q49"/>
    <mergeCell ref="Q50:Q51"/>
    <mergeCell ref="I46:I47"/>
    <mergeCell ref="I54:I55"/>
    <mergeCell ref="C43:F43"/>
    <mergeCell ref="C44:F45"/>
    <mergeCell ref="L50:L51"/>
    <mergeCell ref="H48:H49"/>
    <mergeCell ref="Q64:Q65"/>
    <mergeCell ref="S62:T63"/>
    <mergeCell ref="S64:T65"/>
    <mergeCell ref="R64:R65"/>
    <mergeCell ref="L64:L65"/>
    <mergeCell ref="M64:M65"/>
    <mergeCell ref="N64:P65"/>
    <mergeCell ref="I48:I49"/>
    <mergeCell ref="I50:I51"/>
    <mergeCell ref="M48:M49"/>
    <mergeCell ref="M50:M51"/>
    <mergeCell ref="I56:I57"/>
    <mergeCell ref="M54:M55"/>
    <mergeCell ref="L54:L55"/>
    <mergeCell ref="J54:K55"/>
    <mergeCell ref="J56:K57"/>
    <mergeCell ref="L60:L61"/>
    <mergeCell ref="L62:L63"/>
    <mergeCell ref="L56:L57"/>
    <mergeCell ref="J62:K63"/>
    <mergeCell ref="S60:T61"/>
    <mergeCell ref="S48:T49"/>
    <mergeCell ref="N48:P49"/>
    <mergeCell ref="N50:P51"/>
    <mergeCell ref="I44:I45"/>
    <mergeCell ref="L44:L45"/>
    <mergeCell ref="L46:L47"/>
    <mergeCell ref="L48:L49"/>
    <mergeCell ref="S54:T55"/>
    <mergeCell ref="R54:R55"/>
    <mergeCell ref="R56:R57"/>
    <mergeCell ref="S56:T57"/>
    <mergeCell ref="S50:T51"/>
    <mergeCell ref="S46:T47"/>
    <mergeCell ref="S44:T45"/>
    <mergeCell ref="Q44:Q45"/>
    <mergeCell ref="R44:R45"/>
    <mergeCell ref="N44:P45"/>
    <mergeCell ref="N46:P47"/>
    <mergeCell ref="M46:M47"/>
    <mergeCell ref="M44:M45"/>
    <mergeCell ref="Q46:Q47"/>
    <mergeCell ref="S66:T67"/>
    <mergeCell ref="Q66:Q67"/>
    <mergeCell ref="R66:R67"/>
    <mergeCell ref="N66:P67"/>
    <mergeCell ref="L66:L67"/>
    <mergeCell ref="M66:M67"/>
    <mergeCell ref="J66:K67"/>
    <mergeCell ref="C101:G101"/>
    <mergeCell ref="H101:J101"/>
    <mergeCell ref="T95:T97"/>
    <mergeCell ref="Q95:S97"/>
    <mergeCell ref="L92:N92"/>
    <mergeCell ref="L93:N93"/>
    <mergeCell ref="L94:N94"/>
    <mergeCell ref="L95:N95"/>
    <mergeCell ref="P95:P97"/>
    <mergeCell ref="L96:N96"/>
    <mergeCell ref="C73:C77"/>
    <mergeCell ref="C78:C82"/>
  </mergeCells>
  <phoneticPr fontId="8" type="noConversion"/>
  <dataValidations count="11">
    <dataValidation type="list" allowBlank="1" showErrorMessage="1" sqref="H44 L44 Q44" xr:uid="{00000000-0002-0000-0000-000000000000}">
      <formula1>INDIRECT($B143)</formula1>
    </dataValidation>
    <dataValidation type="list" allowBlank="1" showErrorMessage="1" sqref="H50 L50 Q50" xr:uid="{00000000-0002-0000-0000-000001000000}">
      <formula1>INDIRECT($B143)</formula1>
    </dataValidation>
    <dataValidation type="list" allowBlank="1" showErrorMessage="1" sqref="H60 L60 Q60" xr:uid="{00000000-0002-0000-0000-000002000000}">
      <formula1>INDIRECT($B143)</formula1>
    </dataValidation>
    <dataValidation type="list" allowBlank="1" showErrorMessage="1" sqref="L9 Q9" xr:uid="{00000000-0002-0000-0000-000003000000}">
      <formula1>INDIRECT($B143)</formula1>
    </dataValidation>
    <dataValidation type="list" allowBlank="1" showErrorMessage="1" sqref="H54 L54 Q54" xr:uid="{00000000-0002-0000-0000-000005000000}">
      <formula1>INDIRECT($B143)</formula1>
    </dataValidation>
    <dataValidation type="list" allowBlank="1" showErrorMessage="1" sqref="H56 L56 Q56" xr:uid="{00000000-0002-0000-0000-000006000000}">
      <formula1>INDIRECT($B143)</formula1>
    </dataValidation>
    <dataValidation type="list" allowBlank="1" showErrorMessage="1" sqref="H64 L64 Q64" xr:uid="{00000000-0002-0000-0000-000007000000}">
      <formula1>INDIRECT($B143)</formula1>
    </dataValidation>
    <dataValidation type="list" allowBlank="1" showErrorMessage="1" sqref="H48 L48 Q48" xr:uid="{00000000-0002-0000-0000-000008000000}">
      <formula1>INDIRECT($B143)</formula1>
    </dataValidation>
    <dataValidation type="list" allowBlank="1" showErrorMessage="1" sqref="H62 L62 Q62" xr:uid="{00000000-0002-0000-0000-000009000000}">
      <formula1>INDIRECT($B143)</formula1>
    </dataValidation>
    <dataValidation type="list" allowBlank="1" showErrorMessage="1" sqref="H46 L46 Q46" xr:uid="{00000000-0002-0000-0000-00000A000000}">
      <formula1>INDIRECT($B143)</formula1>
    </dataValidation>
    <dataValidation type="list" allowBlank="1" showErrorMessage="1" sqref="H66 L66 Q66" xr:uid="{00000000-0002-0000-0000-00000B000000}">
      <formula1>INDIRECT($B143)</formula1>
    </dataValidation>
  </dataValidations>
  <pageMargins left="0.7" right="0.7" top="0.75" bottom="0.75" header="0" footer="0"/>
  <pageSetup paperSize="9" orientation="portrait" r:id="rId1"/>
  <extLst>
    <ext xmlns:x14="http://schemas.microsoft.com/office/spreadsheetml/2009/9/main" uri="{CCE6A557-97BC-4b89-ADB6-D9C93CAAB3DF}">
      <x14:dataValidations xmlns:xm="http://schemas.microsoft.com/office/excel/2006/main" count="1">
        <x14:dataValidation type="list" allowBlank="1" showErrorMessage="1" xr:uid="{00000000-0002-0000-0000-000004000000}">
          <x14:formula1>
            <xm:f>점수!$C$4:$C$7</xm:f>
          </x14:formula1>
          <xm:sqref>H9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T1000"/>
  <sheetViews>
    <sheetView workbookViewId="0"/>
  </sheetViews>
  <sheetFormatPr defaultColWidth="12.6640625" defaultRowHeight="15" customHeight="1"/>
  <cols>
    <col min="1" max="1" width="5.5" customWidth="1"/>
    <col min="2" max="2" width="14" customWidth="1"/>
    <col min="3" max="4" width="9.25" customWidth="1"/>
    <col min="5" max="5" width="14" customWidth="1"/>
    <col min="6" max="7" width="9.25" customWidth="1"/>
    <col min="8" max="10" width="7.6640625" customWidth="1"/>
    <col min="11" max="11" width="14" customWidth="1"/>
    <col min="12" max="14" width="7.6640625" customWidth="1"/>
    <col min="15" max="16" width="7.4140625" customWidth="1"/>
    <col min="17" max="19" width="7.6640625" customWidth="1"/>
    <col min="20" max="20" width="14" customWidth="1"/>
    <col min="21" max="26" width="7.6640625" customWidth="1"/>
  </cols>
  <sheetData>
    <row r="1" spans="2:20" ht="16.5" customHeight="1"/>
    <row r="2" spans="2:20" ht="40.5" customHeight="1">
      <c r="B2" s="99" t="s">
        <v>0</v>
      </c>
      <c r="C2" s="60"/>
      <c r="D2" s="60"/>
      <c r="E2" s="60"/>
      <c r="F2" s="60"/>
      <c r="G2" s="60"/>
      <c r="H2" s="60"/>
      <c r="I2" s="60"/>
      <c r="J2" s="60"/>
      <c r="K2" s="60"/>
      <c r="L2" s="60"/>
      <c r="M2" s="60"/>
      <c r="N2" s="60"/>
      <c r="O2" s="60"/>
      <c r="P2" s="60"/>
      <c r="Q2" s="60"/>
      <c r="R2" s="60"/>
      <c r="S2" s="60"/>
      <c r="T2" s="60"/>
    </row>
    <row r="3" spans="2:20" ht="30.75" customHeight="1">
      <c r="B3" s="1" t="s">
        <v>1</v>
      </c>
    </row>
    <row r="4" spans="2:20" ht="35.25" customHeight="1">
      <c r="B4" s="2" t="s">
        <v>2</v>
      </c>
      <c r="C4" s="74"/>
      <c r="D4" s="76"/>
      <c r="E4" s="2" t="s">
        <v>4</v>
      </c>
      <c r="F4" s="74"/>
      <c r="G4" s="76"/>
      <c r="H4" s="80" t="s">
        <v>5</v>
      </c>
      <c r="I4" s="75"/>
      <c r="J4" s="76"/>
      <c r="K4" s="3"/>
      <c r="L4" s="80" t="s">
        <v>6</v>
      </c>
      <c r="M4" s="75"/>
      <c r="N4" s="76"/>
      <c r="O4" s="74"/>
      <c r="P4" s="76"/>
      <c r="Q4" s="80" t="s">
        <v>7</v>
      </c>
      <c r="R4" s="75"/>
      <c r="S4" s="76"/>
      <c r="T4" s="3"/>
    </row>
    <row r="5" spans="2:20" ht="21" customHeight="1"/>
    <row r="6" spans="2:20" ht="30" customHeight="1">
      <c r="B6" s="1" t="s">
        <v>8</v>
      </c>
    </row>
    <row r="7" spans="2:20" ht="33" customHeight="1">
      <c r="B7" s="92" t="s">
        <v>9</v>
      </c>
      <c r="C7" s="87" t="s">
        <v>10</v>
      </c>
      <c r="D7" s="88"/>
      <c r="E7" s="88"/>
      <c r="F7" s="89"/>
      <c r="G7" s="92" t="s">
        <v>11</v>
      </c>
      <c r="H7" s="74" t="s">
        <v>12</v>
      </c>
      <c r="I7" s="75"/>
      <c r="J7" s="75"/>
      <c r="K7" s="76"/>
      <c r="L7" s="74" t="s">
        <v>13</v>
      </c>
      <c r="M7" s="75"/>
      <c r="N7" s="75"/>
      <c r="O7" s="75"/>
      <c r="P7" s="76"/>
      <c r="Q7" s="74" t="s">
        <v>14</v>
      </c>
      <c r="R7" s="75"/>
      <c r="S7" s="75"/>
      <c r="T7" s="76"/>
    </row>
    <row r="8" spans="2:20" ht="30" customHeight="1">
      <c r="B8" s="93"/>
      <c r="C8" s="90"/>
      <c r="D8" s="63"/>
      <c r="E8" s="63"/>
      <c r="F8" s="91"/>
      <c r="G8" s="93"/>
      <c r="H8" s="3" t="s">
        <v>18</v>
      </c>
      <c r="I8" s="3" t="s">
        <v>19</v>
      </c>
      <c r="J8" s="74" t="s">
        <v>20</v>
      </c>
      <c r="K8" s="76"/>
      <c r="L8" s="3" t="s">
        <v>18</v>
      </c>
      <c r="M8" s="3" t="s">
        <v>19</v>
      </c>
      <c r="N8" s="74" t="s">
        <v>20</v>
      </c>
      <c r="O8" s="75"/>
      <c r="P8" s="76"/>
      <c r="Q8" s="3" t="s">
        <v>18</v>
      </c>
      <c r="R8" s="3" t="s">
        <v>19</v>
      </c>
      <c r="S8" s="74" t="s">
        <v>20</v>
      </c>
      <c r="T8" s="76"/>
    </row>
    <row r="9" spans="2:20" ht="16.5" customHeight="1">
      <c r="B9" s="101" t="s">
        <v>22</v>
      </c>
      <c r="C9" s="97"/>
      <c r="D9" s="88"/>
      <c r="E9" s="88"/>
      <c r="F9" s="98"/>
      <c r="G9" s="94">
        <v>100</v>
      </c>
      <c r="H9" s="95"/>
      <c r="I9" s="95" t="str">
        <f>IFERROR(VLOOKUP($H$9,점수!$C:$D,2,FALSE),"")</f>
        <v/>
      </c>
      <c r="J9" s="97"/>
      <c r="K9" s="98"/>
      <c r="L9" s="95"/>
      <c r="M9" s="95" t="str">
        <f>IFERROR(VLOOKUP($L$9,점수!$C:$D,2,FALSE),"")</f>
        <v/>
      </c>
      <c r="N9" s="97"/>
      <c r="O9" s="88"/>
      <c r="P9" s="98"/>
      <c r="Q9" s="95"/>
      <c r="R9" s="95" t="str">
        <f>IFERROR(VLOOKUP($Q$9,점수!$C:$D,2,FALSE),"")</f>
        <v/>
      </c>
      <c r="S9" s="97"/>
      <c r="T9" s="89"/>
    </row>
    <row r="10" spans="2:20" ht="16.5" customHeight="1">
      <c r="B10" s="102"/>
      <c r="C10" s="59"/>
      <c r="D10" s="60"/>
      <c r="E10" s="60"/>
      <c r="F10" s="61"/>
      <c r="G10" s="69"/>
      <c r="H10" s="69"/>
      <c r="I10" s="69"/>
      <c r="J10" s="59"/>
      <c r="K10" s="61"/>
      <c r="L10" s="69"/>
      <c r="M10" s="69"/>
      <c r="N10" s="59"/>
      <c r="O10" s="60"/>
      <c r="P10" s="61"/>
      <c r="Q10" s="69"/>
      <c r="R10" s="69"/>
      <c r="S10" s="59"/>
      <c r="T10" s="104"/>
    </row>
    <row r="11" spans="2:20" ht="16.5" customHeight="1">
      <c r="B11" s="102"/>
      <c r="C11" s="59"/>
      <c r="D11" s="60"/>
      <c r="E11" s="60"/>
      <c r="F11" s="61"/>
      <c r="G11" s="69"/>
      <c r="H11" s="69"/>
      <c r="I11" s="69"/>
      <c r="J11" s="59"/>
      <c r="K11" s="61"/>
      <c r="L11" s="69"/>
      <c r="M11" s="69"/>
      <c r="N11" s="59"/>
      <c r="O11" s="60"/>
      <c r="P11" s="61"/>
      <c r="Q11" s="69"/>
      <c r="R11" s="69"/>
      <c r="S11" s="59"/>
      <c r="T11" s="104"/>
    </row>
    <row r="12" spans="2:20" ht="16.5" customHeight="1">
      <c r="B12" s="102"/>
      <c r="C12" s="59"/>
      <c r="D12" s="60"/>
      <c r="E12" s="60"/>
      <c r="F12" s="61"/>
      <c r="G12" s="69"/>
      <c r="H12" s="69"/>
      <c r="I12" s="69"/>
      <c r="J12" s="59"/>
      <c r="K12" s="61"/>
      <c r="L12" s="69"/>
      <c r="M12" s="69"/>
      <c r="N12" s="59"/>
      <c r="O12" s="60"/>
      <c r="P12" s="61"/>
      <c r="Q12" s="69"/>
      <c r="R12" s="69"/>
      <c r="S12" s="59"/>
      <c r="T12" s="104"/>
    </row>
    <row r="13" spans="2:20" ht="16.5" customHeight="1">
      <c r="B13" s="102"/>
      <c r="C13" s="59"/>
      <c r="D13" s="60"/>
      <c r="E13" s="60"/>
      <c r="F13" s="61"/>
      <c r="G13" s="69"/>
      <c r="H13" s="69"/>
      <c r="I13" s="69"/>
      <c r="J13" s="59"/>
      <c r="K13" s="61"/>
      <c r="L13" s="69"/>
      <c r="M13" s="69"/>
      <c r="N13" s="59"/>
      <c r="O13" s="60"/>
      <c r="P13" s="61"/>
      <c r="Q13" s="69"/>
      <c r="R13" s="69"/>
      <c r="S13" s="59"/>
      <c r="T13" s="104"/>
    </row>
    <row r="14" spans="2:20" ht="16.5" customHeight="1">
      <c r="B14" s="102"/>
      <c r="C14" s="59"/>
      <c r="D14" s="60"/>
      <c r="E14" s="60"/>
      <c r="F14" s="61"/>
      <c r="G14" s="69"/>
      <c r="H14" s="69"/>
      <c r="I14" s="69"/>
      <c r="J14" s="59"/>
      <c r="K14" s="61"/>
      <c r="L14" s="69"/>
      <c r="M14" s="69"/>
      <c r="N14" s="59"/>
      <c r="O14" s="60"/>
      <c r="P14" s="61"/>
      <c r="Q14" s="69"/>
      <c r="R14" s="69"/>
      <c r="S14" s="59"/>
      <c r="T14" s="104"/>
    </row>
    <row r="15" spans="2:20" ht="16.5" customHeight="1">
      <c r="B15" s="102"/>
      <c r="C15" s="59"/>
      <c r="D15" s="60"/>
      <c r="E15" s="60"/>
      <c r="F15" s="61"/>
      <c r="G15" s="69"/>
      <c r="H15" s="69"/>
      <c r="I15" s="69"/>
      <c r="J15" s="59"/>
      <c r="K15" s="61"/>
      <c r="L15" s="69"/>
      <c r="M15" s="69"/>
      <c r="N15" s="59"/>
      <c r="O15" s="60"/>
      <c r="P15" s="61"/>
      <c r="Q15" s="69"/>
      <c r="R15" s="69"/>
      <c r="S15" s="59"/>
      <c r="T15" s="104"/>
    </row>
    <row r="16" spans="2:20" ht="16.5" customHeight="1">
      <c r="B16" s="102"/>
      <c r="C16" s="59"/>
      <c r="D16" s="60"/>
      <c r="E16" s="60"/>
      <c r="F16" s="61"/>
      <c r="G16" s="69"/>
      <c r="H16" s="69"/>
      <c r="I16" s="69"/>
      <c r="J16" s="59"/>
      <c r="K16" s="61"/>
      <c r="L16" s="69"/>
      <c r="M16" s="69"/>
      <c r="N16" s="59"/>
      <c r="O16" s="60"/>
      <c r="P16" s="61"/>
      <c r="Q16" s="69"/>
      <c r="R16" s="69"/>
      <c r="S16" s="59"/>
      <c r="T16" s="104"/>
    </row>
    <row r="17" spans="2:20" ht="16.5" customHeight="1">
      <c r="B17" s="102"/>
      <c r="C17" s="59"/>
      <c r="D17" s="60"/>
      <c r="E17" s="60"/>
      <c r="F17" s="61"/>
      <c r="G17" s="69"/>
      <c r="H17" s="69"/>
      <c r="I17" s="69"/>
      <c r="J17" s="59"/>
      <c r="K17" s="61"/>
      <c r="L17" s="69"/>
      <c r="M17" s="69"/>
      <c r="N17" s="59"/>
      <c r="O17" s="60"/>
      <c r="P17" s="61"/>
      <c r="Q17" s="69"/>
      <c r="R17" s="69"/>
      <c r="S17" s="59"/>
      <c r="T17" s="104"/>
    </row>
    <row r="18" spans="2:20" ht="16.5" customHeight="1">
      <c r="B18" s="102"/>
      <c r="C18" s="59"/>
      <c r="D18" s="60"/>
      <c r="E18" s="60"/>
      <c r="F18" s="61"/>
      <c r="G18" s="69"/>
      <c r="H18" s="69"/>
      <c r="I18" s="69"/>
      <c r="J18" s="59"/>
      <c r="K18" s="61"/>
      <c r="L18" s="69"/>
      <c r="M18" s="69"/>
      <c r="N18" s="59"/>
      <c r="O18" s="60"/>
      <c r="P18" s="61"/>
      <c r="Q18" s="69"/>
      <c r="R18" s="69"/>
      <c r="S18" s="59"/>
      <c r="T18" s="104"/>
    </row>
    <row r="19" spans="2:20" ht="16.5" customHeight="1">
      <c r="B19" s="102"/>
      <c r="C19" s="59"/>
      <c r="D19" s="60"/>
      <c r="E19" s="60"/>
      <c r="F19" s="61"/>
      <c r="G19" s="69"/>
      <c r="H19" s="69"/>
      <c r="I19" s="69"/>
      <c r="J19" s="59"/>
      <c r="K19" s="61"/>
      <c r="L19" s="69"/>
      <c r="M19" s="69"/>
      <c r="N19" s="59"/>
      <c r="O19" s="60"/>
      <c r="P19" s="61"/>
      <c r="Q19" s="69"/>
      <c r="R19" s="69"/>
      <c r="S19" s="59"/>
      <c r="T19" s="104"/>
    </row>
    <row r="20" spans="2:20" ht="16.5" customHeight="1">
      <c r="B20" s="102"/>
      <c r="C20" s="59"/>
      <c r="D20" s="60"/>
      <c r="E20" s="60"/>
      <c r="F20" s="61"/>
      <c r="G20" s="69"/>
      <c r="H20" s="69"/>
      <c r="I20" s="69"/>
      <c r="J20" s="59"/>
      <c r="K20" s="61"/>
      <c r="L20" s="69"/>
      <c r="M20" s="69"/>
      <c r="N20" s="59"/>
      <c r="O20" s="60"/>
      <c r="P20" s="61"/>
      <c r="Q20" s="69"/>
      <c r="R20" s="69"/>
      <c r="S20" s="59"/>
      <c r="T20" s="104"/>
    </row>
    <row r="21" spans="2:20" ht="16.5" customHeight="1">
      <c r="B21" s="102"/>
      <c r="C21" s="59"/>
      <c r="D21" s="60"/>
      <c r="E21" s="60"/>
      <c r="F21" s="61"/>
      <c r="G21" s="69"/>
      <c r="H21" s="69"/>
      <c r="I21" s="69"/>
      <c r="J21" s="59"/>
      <c r="K21" s="61"/>
      <c r="L21" s="69"/>
      <c r="M21" s="69"/>
      <c r="N21" s="59"/>
      <c r="O21" s="60"/>
      <c r="P21" s="61"/>
      <c r="Q21" s="69"/>
      <c r="R21" s="69"/>
      <c r="S21" s="59"/>
      <c r="T21" s="104"/>
    </row>
    <row r="22" spans="2:20" ht="16.5" customHeight="1">
      <c r="B22" s="102"/>
      <c r="C22" s="59"/>
      <c r="D22" s="60"/>
      <c r="E22" s="60"/>
      <c r="F22" s="61"/>
      <c r="G22" s="69"/>
      <c r="H22" s="69"/>
      <c r="I22" s="69"/>
      <c r="J22" s="59"/>
      <c r="K22" s="61"/>
      <c r="L22" s="69"/>
      <c r="M22" s="69"/>
      <c r="N22" s="59"/>
      <c r="O22" s="60"/>
      <c r="P22" s="61"/>
      <c r="Q22" s="69"/>
      <c r="R22" s="69"/>
      <c r="S22" s="59"/>
      <c r="T22" s="104"/>
    </row>
    <row r="23" spans="2:20" ht="16.5" customHeight="1">
      <c r="B23" s="102"/>
      <c r="C23" s="59"/>
      <c r="D23" s="60"/>
      <c r="E23" s="60"/>
      <c r="F23" s="61"/>
      <c r="G23" s="69"/>
      <c r="H23" s="69"/>
      <c r="I23" s="69"/>
      <c r="J23" s="59"/>
      <c r="K23" s="61"/>
      <c r="L23" s="69"/>
      <c r="M23" s="69"/>
      <c r="N23" s="59"/>
      <c r="O23" s="60"/>
      <c r="P23" s="61"/>
      <c r="Q23" s="69"/>
      <c r="R23" s="69"/>
      <c r="S23" s="59"/>
      <c r="T23" s="104"/>
    </row>
    <row r="24" spans="2:20" ht="16.5" customHeight="1">
      <c r="B24" s="102"/>
      <c r="C24" s="59"/>
      <c r="D24" s="60"/>
      <c r="E24" s="60"/>
      <c r="F24" s="61"/>
      <c r="G24" s="69"/>
      <c r="H24" s="69"/>
      <c r="I24" s="69"/>
      <c r="J24" s="59"/>
      <c r="K24" s="61"/>
      <c r="L24" s="69"/>
      <c r="M24" s="69"/>
      <c r="N24" s="59"/>
      <c r="O24" s="60"/>
      <c r="P24" s="61"/>
      <c r="Q24" s="69"/>
      <c r="R24" s="69"/>
      <c r="S24" s="59"/>
      <c r="T24" s="104"/>
    </row>
    <row r="25" spans="2:20" ht="16.5" customHeight="1">
      <c r="B25" s="102"/>
      <c r="C25" s="59"/>
      <c r="D25" s="60"/>
      <c r="E25" s="60"/>
      <c r="F25" s="61"/>
      <c r="G25" s="69"/>
      <c r="H25" s="69"/>
      <c r="I25" s="69"/>
      <c r="J25" s="59"/>
      <c r="K25" s="61"/>
      <c r="L25" s="69"/>
      <c r="M25" s="69"/>
      <c r="N25" s="59"/>
      <c r="O25" s="60"/>
      <c r="P25" s="61"/>
      <c r="Q25" s="69"/>
      <c r="R25" s="69"/>
      <c r="S25" s="59"/>
      <c r="T25" s="104"/>
    </row>
    <row r="26" spans="2:20" ht="16.5" customHeight="1">
      <c r="B26" s="102"/>
      <c r="C26" s="59"/>
      <c r="D26" s="60"/>
      <c r="E26" s="60"/>
      <c r="F26" s="61"/>
      <c r="G26" s="69"/>
      <c r="H26" s="69"/>
      <c r="I26" s="69"/>
      <c r="J26" s="59"/>
      <c r="K26" s="61"/>
      <c r="L26" s="69"/>
      <c r="M26" s="69"/>
      <c r="N26" s="59"/>
      <c r="O26" s="60"/>
      <c r="P26" s="61"/>
      <c r="Q26" s="69"/>
      <c r="R26" s="69"/>
      <c r="S26" s="59"/>
      <c r="T26" s="104"/>
    </row>
    <row r="27" spans="2:20" ht="16.5" customHeight="1">
      <c r="B27" s="102"/>
      <c r="C27" s="59"/>
      <c r="D27" s="60"/>
      <c r="E27" s="60"/>
      <c r="F27" s="61"/>
      <c r="G27" s="69"/>
      <c r="H27" s="69"/>
      <c r="I27" s="69"/>
      <c r="J27" s="59"/>
      <c r="K27" s="61"/>
      <c r="L27" s="69"/>
      <c r="M27" s="69"/>
      <c r="N27" s="59"/>
      <c r="O27" s="60"/>
      <c r="P27" s="61"/>
      <c r="Q27" s="69"/>
      <c r="R27" s="69"/>
      <c r="S27" s="59"/>
      <c r="T27" s="104"/>
    </row>
    <row r="28" spans="2:20" ht="16.5" customHeight="1">
      <c r="B28" s="102"/>
      <c r="C28" s="59"/>
      <c r="D28" s="60"/>
      <c r="E28" s="60"/>
      <c r="F28" s="61"/>
      <c r="G28" s="69"/>
      <c r="H28" s="69"/>
      <c r="I28" s="69"/>
      <c r="J28" s="59"/>
      <c r="K28" s="61"/>
      <c r="L28" s="69"/>
      <c r="M28" s="69"/>
      <c r="N28" s="59"/>
      <c r="O28" s="60"/>
      <c r="P28" s="61"/>
      <c r="Q28" s="69"/>
      <c r="R28" s="69"/>
      <c r="S28" s="59"/>
      <c r="T28" s="104"/>
    </row>
    <row r="29" spans="2:20" ht="16.5" customHeight="1">
      <c r="B29" s="102"/>
      <c r="C29" s="59"/>
      <c r="D29" s="60"/>
      <c r="E29" s="60"/>
      <c r="F29" s="61"/>
      <c r="G29" s="69"/>
      <c r="H29" s="69"/>
      <c r="I29" s="69"/>
      <c r="J29" s="59"/>
      <c r="K29" s="61"/>
      <c r="L29" s="69"/>
      <c r="M29" s="69"/>
      <c r="N29" s="59"/>
      <c r="O29" s="60"/>
      <c r="P29" s="61"/>
      <c r="Q29" s="69"/>
      <c r="R29" s="69"/>
      <c r="S29" s="59"/>
      <c r="T29" s="104"/>
    </row>
    <row r="30" spans="2:20" ht="16.5" customHeight="1">
      <c r="B30" s="102"/>
      <c r="C30" s="59"/>
      <c r="D30" s="60"/>
      <c r="E30" s="60"/>
      <c r="F30" s="61"/>
      <c r="G30" s="69"/>
      <c r="H30" s="69"/>
      <c r="I30" s="69"/>
      <c r="J30" s="59"/>
      <c r="K30" s="61"/>
      <c r="L30" s="69"/>
      <c r="M30" s="69"/>
      <c r="N30" s="59"/>
      <c r="O30" s="60"/>
      <c r="P30" s="61"/>
      <c r="Q30" s="69"/>
      <c r="R30" s="69"/>
      <c r="S30" s="59"/>
      <c r="T30" s="104"/>
    </row>
    <row r="31" spans="2:20" ht="16.5" customHeight="1">
      <c r="B31" s="102"/>
      <c r="C31" s="59"/>
      <c r="D31" s="60"/>
      <c r="E31" s="60"/>
      <c r="F31" s="61"/>
      <c r="G31" s="69"/>
      <c r="H31" s="69"/>
      <c r="I31" s="69"/>
      <c r="J31" s="59"/>
      <c r="K31" s="61"/>
      <c r="L31" s="69"/>
      <c r="M31" s="69"/>
      <c r="N31" s="59"/>
      <c r="O31" s="60"/>
      <c r="P31" s="61"/>
      <c r="Q31" s="69"/>
      <c r="R31" s="69"/>
      <c r="S31" s="59"/>
      <c r="T31" s="104"/>
    </row>
    <row r="32" spans="2:20" ht="16.5" customHeight="1">
      <c r="B32" s="102"/>
      <c r="C32" s="59"/>
      <c r="D32" s="60"/>
      <c r="E32" s="60"/>
      <c r="F32" s="61"/>
      <c r="G32" s="69"/>
      <c r="H32" s="69"/>
      <c r="I32" s="69"/>
      <c r="J32" s="59"/>
      <c r="K32" s="61"/>
      <c r="L32" s="69"/>
      <c r="M32" s="69"/>
      <c r="N32" s="59"/>
      <c r="O32" s="60"/>
      <c r="P32" s="61"/>
      <c r="Q32" s="69"/>
      <c r="R32" s="69"/>
      <c r="S32" s="59"/>
      <c r="T32" s="104"/>
    </row>
    <row r="33" spans="2:20" ht="16.5" customHeight="1">
      <c r="B33" s="102"/>
      <c r="C33" s="59"/>
      <c r="D33" s="60"/>
      <c r="E33" s="60"/>
      <c r="F33" s="61"/>
      <c r="G33" s="69"/>
      <c r="H33" s="69"/>
      <c r="I33" s="69"/>
      <c r="J33" s="59"/>
      <c r="K33" s="61"/>
      <c r="L33" s="69"/>
      <c r="M33" s="69"/>
      <c r="N33" s="59"/>
      <c r="O33" s="60"/>
      <c r="P33" s="61"/>
      <c r="Q33" s="69"/>
      <c r="R33" s="69"/>
      <c r="S33" s="59"/>
      <c r="T33" s="104"/>
    </row>
    <row r="34" spans="2:20" ht="16.5" customHeight="1">
      <c r="B34" s="102"/>
      <c r="C34" s="59"/>
      <c r="D34" s="60"/>
      <c r="E34" s="60"/>
      <c r="F34" s="61"/>
      <c r="G34" s="69"/>
      <c r="H34" s="69"/>
      <c r="I34" s="69"/>
      <c r="J34" s="59"/>
      <c r="K34" s="61"/>
      <c r="L34" s="69"/>
      <c r="M34" s="69"/>
      <c r="N34" s="59"/>
      <c r="O34" s="60"/>
      <c r="P34" s="61"/>
      <c r="Q34" s="69"/>
      <c r="R34" s="69"/>
      <c r="S34" s="59"/>
      <c r="T34" s="104"/>
    </row>
    <row r="35" spans="2:20" ht="16.5" customHeight="1">
      <c r="B35" s="102"/>
      <c r="C35" s="59"/>
      <c r="D35" s="60"/>
      <c r="E35" s="60"/>
      <c r="F35" s="61"/>
      <c r="G35" s="69"/>
      <c r="H35" s="69"/>
      <c r="I35" s="69"/>
      <c r="J35" s="59"/>
      <c r="K35" s="61"/>
      <c r="L35" s="69"/>
      <c r="M35" s="69"/>
      <c r="N35" s="59"/>
      <c r="O35" s="60"/>
      <c r="P35" s="61"/>
      <c r="Q35" s="69"/>
      <c r="R35" s="69"/>
      <c r="S35" s="59"/>
      <c r="T35" s="104"/>
    </row>
    <row r="36" spans="2:20" ht="16.5" customHeight="1">
      <c r="B36" s="102"/>
      <c r="C36" s="59"/>
      <c r="D36" s="60"/>
      <c r="E36" s="60"/>
      <c r="F36" s="61"/>
      <c r="G36" s="69"/>
      <c r="H36" s="69"/>
      <c r="I36" s="69"/>
      <c r="J36" s="59"/>
      <c r="K36" s="61"/>
      <c r="L36" s="69"/>
      <c r="M36" s="69"/>
      <c r="N36" s="59"/>
      <c r="O36" s="60"/>
      <c r="P36" s="61"/>
      <c r="Q36" s="69"/>
      <c r="R36" s="69"/>
      <c r="S36" s="59"/>
      <c r="T36" s="104"/>
    </row>
    <row r="37" spans="2:20" ht="16.5" customHeight="1">
      <c r="B37" s="102"/>
      <c r="C37" s="59"/>
      <c r="D37" s="60"/>
      <c r="E37" s="60"/>
      <c r="F37" s="61"/>
      <c r="G37" s="69"/>
      <c r="H37" s="69"/>
      <c r="I37" s="69"/>
      <c r="J37" s="59"/>
      <c r="K37" s="61"/>
      <c r="L37" s="69"/>
      <c r="M37" s="69"/>
      <c r="N37" s="59"/>
      <c r="O37" s="60"/>
      <c r="P37" s="61"/>
      <c r="Q37" s="69"/>
      <c r="R37" s="69"/>
      <c r="S37" s="59"/>
      <c r="T37" s="104"/>
    </row>
    <row r="38" spans="2:20" ht="16.5" customHeight="1">
      <c r="B38" s="102"/>
      <c r="C38" s="59"/>
      <c r="D38" s="60"/>
      <c r="E38" s="60"/>
      <c r="F38" s="61"/>
      <c r="G38" s="69"/>
      <c r="H38" s="69"/>
      <c r="I38" s="69"/>
      <c r="J38" s="59"/>
      <c r="K38" s="61"/>
      <c r="L38" s="69"/>
      <c r="M38" s="69"/>
      <c r="N38" s="59"/>
      <c r="O38" s="60"/>
      <c r="P38" s="61"/>
      <c r="Q38" s="69"/>
      <c r="R38" s="69"/>
      <c r="S38" s="59"/>
      <c r="T38" s="104"/>
    </row>
    <row r="39" spans="2:20" ht="16.5" customHeight="1">
      <c r="B39" s="103"/>
      <c r="C39" s="62"/>
      <c r="D39" s="63"/>
      <c r="E39" s="63"/>
      <c r="F39" s="64"/>
      <c r="G39" s="69"/>
      <c r="H39" s="96"/>
      <c r="I39" s="72"/>
      <c r="J39" s="62"/>
      <c r="K39" s="64"/>
      <c r="L39" s="96"/>
      <c r="M39" s="72"/>
      <c r="N39" s="62"/>
      <c r="O39" s="63"/>
      <c r="P39" s="64"/>
      <c r="Q39" s="96"/>
      <c r="R39" s="72"/>
      <c r="S39" s="62"/>
      <c r="T39" s="91"/>
    </row>
    <row r="40" spans="2:20" ht="33" customHeight="1">
      <c r="B40" s="92" t="s">
        <v>9</v>
      </c>
      <c r="C40" s="87" t="s">
        <v>23</v>
      </c>
      <c r="D40" s="88"/>
      <c r="E40" s="88"/>
      <c r="F40" s="89"/>
      <c r="G40" s="92" t="s">
        <v>11</v>
      </c>
      <c r="H40" s="74" t="s">
        <v>12</v>
      </c>
      <c r="I40" s="75"/>
      <c r="J40" s="75"/>
      <c r="K40" s="76"/>
      <c r="L40" s="74" t="s">
        <v>13</v>
      </c>
      <c r="M40" s="75"/>
      <c r="N40" s="75"/>
      <c r="O40" s="75"/>
      <c r="P40" s="76"/>
      <c r="Q40" s="74" t="s">
        <v>14</v>
      </c>
      <c r="R40" s="75"/>
      <c r="S40" s="75"/>
      <c r="T40" s="76"/>
    </row>
    <row r="41" spans="2:20" ht="30.75" customHeight="1">
      <c r="B41" s="93"/>
      <c r="C41" s="90"/>
      <c r="D41" s="63"/>
      <c r="E41" s="63"/>
      <c r="F41" s="91"/>
      <c r="G41" s="93"/>
      <c r="H41" s="3" t="s">
        <v>18</v>
      </c>
      <c r="I41" s="3" t="s">
        <v>19</v>
      </c>
      <c r="J41" s="74" t="s">
        <v>20</v>
      </c>
      <c r="K41" s="76"/>
      <c r="L41" s="3" t="s">
        <v>18</v>
      </c>
      <c r="M41" s="3" t="s">
        <v>19</v>
      </c>
      <c r="N41" s="74" t="s">
        <v>20</v>
      </c>
      <c r="O41" s="75"/>
      <c r="P41" s="76"/>
      <c r="Q41" s="3" t="s">
        <v>18</v>
      </c>
      <c r="R41" s="3" t="s">
        <v>19</v>
      </c>
      <c r="S41" s="74" t="s">
        <v>20</v>
      </c>
      <c r="T41" s="76"/>
    </row>
    <row r="42" spans="2:20" ht="11.25" customHeight="1">
      <c r="B42" s="101" t="s">
        <v>24</v>
      </c>
      <c r="C42" s="5"/>
      <c r="D42" s="7"/>
      <c r="E42" s="7"/>
      <c r="F42" s="8"/>
      <c r="G42" s="6"/>
      <c r="H42" s="6"/>
      <c r="I42" s="5"/>
      <c r="J42" s="5"/>
      <c r="K42" s="8"/>
      <c r="L42" s="6"/>
      <c r="M42" s="5"/>
      <c r="N42" s="5"/>
      <c r="O42" s="7"/>
      <c r="P42" s="8"/>
      <c r="Q42" s="6"/>
      <c r="R42" s="6"/>
      <c r="S42" s="7"/>
      <c r="T42" s="9"/>
    </row>
    <row r="43" spans="2:20" ht="21" customHeight="1">
      <c r="B43" s="102"/>
      <c r="C43" s="83" t="s">
        <v>27</v>
      </c>
      <c r="D43" s="60"/>
      <c r="E43" s="60"/>
      <c r="F43" s="61"/>
      <c r="G43" s="11"/>
      <c r="H43" s="12"/>
      <c r="I43" s="13"/>
      <c r="J43" s="13"/>
      <c r="K43" s="14"/>
      <c r="L43" s="12"/>
      <c r="M43" s="13"/>
      <c r="N43" s="13"/>
      <c r="O43" s="15"/>
      <c r="P43" s="14"/>
      <c r="Q43" s="12"/>
      <c r="R43" s="16"/>
      <c r="S43" s="15"/>
      <c r="T43" s="17"/>
    </row>
    <row r="44" spans="2:20" ht="21.75" customHeight="1">
      <c r="B44" s="102"/>
      <c r="C44" s="81" t="s">
        <v>28</v>
      </c>
      <c r="D44" s="46"/>
      <c r="E44" s="46"/>
      <c r="F44" s="47"/>
      <c r="G44" s="115">
        <v>15</v>
      </c>
      <c r="H44" s="44"/>
      <c r="I44" s="44" t="str">
        <f>IFERROR(VLOOKUP(H44,점수!K:L,2,FALSE),"")</f>
        <v/>
      </c>
      <c r="J44" s="124"/>
      <c r="K44" s="47"/>
      <c r="L44" s="44"/>
      <c r="M44" s="44" t="str">
        <f>IFERROR(VLOOKUP(L44,점수!K:L,2,FALSE),"")</f>
        <v/>
      </c>
      <c r="N44" s="40"/>
      <c r="O44" s="46"/>
      <c r="P44" s="47"/>
      <c r="Q44" s="44"/>
      <c r="R44" s="44" t="str">
        <f>IFERROR(VLOOKUP(Q44,점수!K:L,2,FALSE),"")</f>
        <v/>
      </c>
      <c r="S44" s="40"/>
      <c r="T44" s="41"/>
    </row>
    <row r="45" spans="2:20" ht="21" customHeight="1">
      <c r="B45" s="102"/>
      <c r="C45" s="42"/>
      <c r="D45" s="48"/>
      <c r="E45" s="48"/>
      <c r="F45" s="49"/>
      <c r="G45" s="45"/>
      <c r="H45" s="45"/>
      <c r="I45" s="45"/>
      <c r="J45" s="42"/>
      <c r="K45" s="49"/>
      <c r="L45" s="45"/>
      <c r="M45" s="45"/>
      <c r="N45" s="42"/>
      <c r="O45" s="48"/>
      <c r="P45" s="49"/>
      <c r="Q45" s="45"/>
      <c r="R45" s="45"/>
      <c r="S45" s="42"/>
      <c r="T45" s="43"/>
    </row>
    <row r="46" spans="2:20" ht="21.75" customHeight="1">
      <c r="B46" s="102"/>
      <c r="C46" s="81" t="s">
        <v>33</v>
      </c>
      <c r="D46" s="46"/>
      <c r="E46" s="46"/>
      <c r="F46" s="47"/>
      <c r="G46" s="115">
        <v>15</v>
      </c>
      <c r="H46" s="44"/>
      <c r="I46" s="44" t="str">
        <f>IFERROR(VLOOKUP(H46,점수!K:L,2,FALSE),"")</f>
        <v/>
      </c>
      <c r="J46" s="40"/>
      <c r="K46" s="47"/>
      <c r="L46" s="44"/>
      <c r="M46" s="44" t="str">
        <f>IFERROR(VLOOKUP(L46,점수!K:L,2,FALSE),"")</f>
        <v/>
      </c>
      <c r="N46" s="40"/>
      <c r="O46" s="46"/>
      <c r="P46" s="47"/>
      <c r="Q46" s="44"/>
      <c r="R46" s="44" t="str">
        <f>IFERROR(VLOOKUP(Q46,점수!K:L,2,FALSE),"")</f>
        <v/>
      </c>
      <c r="S46" s="40"/>
      <c r="T46" s="41"/>
    </row>
    <row r="47" spans="2:20" ht="21.75" customHeight="1">
      <c r="B47" s="102"/>
      <c r="C47" s="42"/>
      <c r="D47" s="48"/>
      <c r="E47" s="48"/>
      <c r="F47" s="49"/>
      <c r="G47" s="45"/>
      <c r="H47" s="45"/>
      <c r="I47" s="45"/>
      <c r="J47" s="42"/>
      <c r="K47" s="49"/>
      <c r="L47" s="45"/>
      <c r="M47" s="45"/>
      <c r="N47" s="42"/>
      <c r="O47" s="48"/>
      <c r="P47" s="49"/>
      <c r="Q47" s="45"/>
      <c r="R47" s="45"/>
      <c r="S47" s="42"/>
      <c r="T47" s="43"/>
    </row>
    <row r="48" spans="2:20" ht="21.75" customHeight="1">
      <c r="B48" s="102"/>
      <c r="C48" s="81" t="s">
        <v>36</v>
      </c>
      <c r="D48" s="46"/>
      <c r="E48" s="46"/>
      <c r="F48" s="47"/>
      <c r="G48" s="115">
        <v>10</v>
      </c>
      <c r="H48" s="44"/>
      <c r="I48" s="44" t="str">
        <f>IFERROR(VLOOKUP(H48,점수!O:P,2,FALSE),"")</f>
        <v/>
      </c>
      <c r="J48" s="40"/>
      <c r="K48" s="47"/>
      <c r="L48" s="44"/>
      <c r="M48" s="44" t="str">
        <f>IFERROR(VLOOKUP(L48,점수!O:P,2,FALSE),"")</f>
        <v/>
      </c>
      <c r="N48" s="40"/>
      <c r="O48" s="46"/>
      <c r="P48" s="47"/>
      <c r="Q48" s="44"/>
      <c r="R48" s="44" t="str">
        <f>IFERROR(VLOOKUP(Q48,점수!O:P,2,FALSE),"")</f>
        <v/>
      </c>
      <c r="S48" s="40"/>
      <c r="T48" s="41"/>
    </row>
    <row r="49" spans="2:20" ht="21" customHeight="1">
      <c r="B49" s="102"/>
      <c r="C49" s="42"/>
      <c r="D49" s="48"/>
      <c r="E49" s="48"/>
      <c r="F49" s="49"/>
      <c r="G49" s="45"/>
      <c r="H49" s="45"/>
      <c r="I49" s="45"/>
      <c r="J49" s="42"/>
      <c r="K49" s="49"/>
      <c r="L49" s="45"/>
      <c r="M49" s="45"/>
      <c r="N49" s="42"/>
      <c r="O49" s="48"/>
      <c r="P49" s="49"/>
      <c r="Q49" s="45"/>
      <c r="R49" s="45"/>
      <c r="S49" s="42"/>
      <c r="T49" s="43"/>
    </row>
    <row r="50" spans="2:20" ht="16.5" customHeight="1">
      <c r="B50" s="102"/>
      <c r="C50" s="13"/>
      <c r="D50" s="15"/>
      <c r="E50" s="15"/>
      <c r="F50" s="14"/>
      <c r="G50" s="12"/>
      <c r="H50" s="12"/>
      <c r="I50" s="13"/>
      <c r="J50" s="13"/>
      <c r="K50" s="14"/>
      <c r="L50" s="12"/>
      <c r="M50" s="13"/>
      <c r="N50" s="13"/>
      <c r="O50" s="15"/>
      <c r="P50" s="14"/>
      <c r="Q50" s="12"/>
      <c r="R50" s="20"/>
      <c r="S50" s="15"/>
      <c r="T50" s="17"/>
    </row>
    <row r="51" spans="2:20" ht="20.25" customHeight="1">
      <c r="B51" s="102"/>
      <c r="C51" s="83" t="s">
        <v>38</v>
      </c>
      <c r="D51" s="60"/>
      <c r="E51" s="60"/>
      <c r="F51" s="61"/>
      <c r="G51" s="11"/>
      <c r="H51" s="12"/>
      <c r="I51" s="13"/>
      <c r="J51" s="13"/>
      <c r="K51" s="14"/>
      <c r="L51" s="12"/>
      <c r="M51" s="13"/>
      <c r="N51" s="13"/>
      <c r="O51" s="15"/>
      <c r="P51" s="14"/>
      <c r="Q51" s="12"/>
      <c r="R51" s="16"/>
      <c r="S51" s="15"/>
      <c r="T51" s="17"/>
    </row>
    <row r="52" spans="2:20" ht="21.75" customHeight="1">
      <c r="B52" s="102"/>
      <c r="C52" s="81" t="s">
        <v>41</v>
      </c>
      <c r="D52" s="46"/>
      <c r="E52" s="46"/>
      <c r="F52" s="47"/>
      <c r="G52" s="115">
        <v>15</v>
      </c>
      <c r="H52" s="44"/>
      <c r="I52" s="44" t="str">
        <f>IFERROR(VLOOKUP(H52,점수!K:L,2,FALSE),"")</f>
        <v/>
      </c>
      <c r="J52" s="40"/>
      <c r="K52" s="47"/>
      <c r="L52" s="44"/>
      <c r="M52" s="44" t="str">
        <f>IFERROR(VLOOKUP(L52,점수!K:L,2,FALSE),"")</f>
        <v/>
      </c>
      <c r="N52" s="40"/>
      <c r="O52" s="46"/>
      <c r="P52" s="47"/>
      <c r="Q52" s="44"/>
      <c r="R52" s="44" t="str">
        <f>IFERROR(VLOOKUP(Q52,점수!K:L,2,FALSE),"")</f>
        <v/>
      </c>
      <c r="S52" s="40"/>
      <c r="T52" s="41"/>
    </row>
    <row r="53" spans="2:20" ht="21.75" customHeight="1">
      <c r="B53" s="102"/>
      <c r="C53" s="42"/>
      <c r="D53" s="48"/>
      <c r="E53" s="48"/>
      <c r="F53" s="49"/>
      <c r="G53" s="45"/>
      <c r="H53" s="45"/>
      <c r="I53" s="45"/>
      <c r="J53" s="42"/>
      <c r="K53" s="49"/>
      <c r="L53" s="45"/>
      <c r="M53" s="45"/>
      <c r="N53" s="42"/>
      <c r="O53" s="48"/>
      <c r="P53" s="49"/>
      <c r="Q53" s="45"/>
      <c r="R53" s="45"/>
      <c r="S53" s="42"/>
      <c r="T53" s="43"/>
    </row>
    <row r="54" spans="2:20" ht="21" customHeight="1">
      <c r="B54" s="102"/>
      <c r="C54" s="81" t="s">
        <v>44</v>
      </c>
      <c r="D54" s="46"/>
      <c r="E54" s="46"/>
      <c r="F54" s="47"/>
      <c r="G54" s="115">
        <v>15</v>
      </c>
      <c r="H54" s="44"/>
      <c r="I54" s="44" t="str">
        <f>IFERROR(VLOOKUP(H54,점수!K:L,2,FALSE),"")</f>
        <v/>
      </c>
      <c r="J54" s="40"/>
      <c r="K54" s="47"/>
      <c r="L54" s="44"/>
      <c r="M54" s="44" t="str">
        <f>IFERROR(VLOOKUP(L54,점수!K:L,2,FALSE),"")</f>
        <v/>
      </c>
      <c r="N54" s="40"/>
      <c r="O54" s="46"/>
      <c r="P54" s="47"/>
      <c r="Q54" s="44"/>
      <c r="R54" s="44" t="str">
        <f>IFERROR(VLOOKUP(Q54,점수!K:L,2,FALSE),"")</f>
        <v/>
      </c>
      <c r="S54" s="40"/>
      <c r="T54" s="41"/>
    </row>
    <row r="55" spans="2:20" ht="21.75" customHeight="1">
      <c r="B55" s="102"/>
      <c r="C55" s="42"/>
      <c r="D55" s="48"/>
      <c r="E55" s="48"/>
      <c r="F55" s="49"/>
      <c r="G55" s="45"/>
      <c r="H55" s="45"/>
      <c r="I55" s="45"/>
      <c r="J55" s="42"/>
      <c r="K55" s="49"/>
      <c r="L55" s="45"/>
      <c r="M55" s="45"/>
      <c r="N55" s="42"/>
      <c r="O55" s="48"/>
      <c r="P55" s="49"/>
      <c r="Q55" s="45"/>
      <c r="R55" s="45"/>
      <c r="S55" s="42"/>
      <c r="T55" s="43"/>
    </row>
    <row r="56" spans="2:20" ht="21.75" customHeight="1">
      <c r="B56" s="102"/>
      <c r="C56" s="81" t="s">
        <v>47</v>
      </c>
      <c r="D56" s="46"/>
      <c r="E56" s="46"/>
      <c r="F56" s="47"/>
      <c r="G56" s="115">
        <v>10</v>
      </c>
      <c r="H56" s="44"/>
      <c r="I56" s="44" t="str">
        <f>IFERROR(VLOOKUP(H56,점수!O:P,2,FALSE),"")</f>
        <v/>
      </c>
      <c r="J56" s="40"/>
      <c r="K56" s="47"/>
      <c r="L56" s="44"/>
      <c r="M56" s="44" t="str">
        <f>IFERROR(VLOOKUP(L56,점수!O:P,2,FALSE),"")</f>
        <v/>
      </c>
      <c r="N56" s="40"/>
      <c r="O56" s="46"/>
      <c r="P56" s="47"/>
      <c r="Q56" s="44"/>
      <c r="R56" s="44" t="str">
        <f>IFERROR(VLOOKUP(Q56,점수!O:P,2,FALSE),"")</f>
        <v/>
      </c>
      <c r="S56" s="40"/>
      <c r="T56" s="41"/>
    </row>
    <row r="57" spans="2:20" ht="21.75" customHeight="1">
      <c r="B57" s="102"/>
      <c r="C57" s="42"/>
      <c r="D57" s="48"/>
      <c r="E57" s="48"/>
      <c r="F57" s="49"/>
      <c r="G57" s="45"/>
      <c r="H57" s="45"/>
      <c r="I57" s="45"/>
      <c r="J57" s="42"/>
      <c r="K57" s="49"/>
      <c r="L57" s="45"/>
      <c r="M57" s="45"/>
      <c r="N57" s="42"/>
      <c r="O57" s="48"/>
      <c r="P57" s="49"/>
      <c r="Q57" s="45"/>
      <c r="R57" s="45"/>
      <c r="S57" s="42"/>
      <c r="T57" s="43"/>
    </row>
    <row r="58" spans="2:20" ht="16.5" customHeight="1">
      <c r="B58" s="102"/>
      <c r="C58" s="13"/>
      <c r="D58" s="15"/>
      <c r="E58" s="15"/>
      <c r="F58" s="14"/>
      <c r="G58" s="12"/>
      <c r="H58" s="12"/>
      <c r="I58" s="13"/>
      <c r="J58" s="13"/>
      <c r="K58" s="14"/>
      <c r="L58" s="12"/>
      <c r="M58" s="13"/>
      <c r="N58" s="13"/>
      <c r="O58" s="15"/>
      <c r="P58" s="14"/>
      <c r="Q58" s="12"/>
      <c r="R58" s="20"/>
      <c r="S58" s="15"/>
      <c r="T58" s="17"/>
    </row>
    <row r="59" spans="2:20" ht="21" customHeight="1">
      <c r="B59" s="102"/>
      <c r="C59" s="83" t="s">
        <v>39</v>
      </c>
      <c r="D59" s="60"/>
      <c r="E59" s="60"/>
      <c r="F59" s="61"/>
      <c r="G59" s="11"/>
      <c r="H59" s="12"/>
      <c r="I59" s="13"/>
      <c r="J59" s="13"/>
      <c r="K59" s="14"/>
      <c r="L59" s="12"/>
      <c r="M59" s="13"/>
      <c r="N59" s="13"/>
      <c r="O59" s="15"/>
      <c r="P59" s="14"/>
      <c r="Q59" s="12"/>
      <c r="R59" s="16"/>
      <c r="S59" s="15"/>
      <c r="T59" s="17"/>
    </row>
    <row r="60" spans="2:20" ht="21.75" customHeight="1">
      <c r="B60" s="102"/>
      <c r="C60" s="81" t="s">
        <v>40</v>
      </c>
      <c r="D60" s="46"/>
      <c r="E60" s="46"/>
      <c r="F60" s="47"/>
      <c r="G60" s="115">
        <v>5</v>
      </c>
      <c r="H60" s="44"/>
      <c r="I60" s="44" t="str">
        <f>IFERROR(VLOOKUP(H60,점수!S:T,2,FALSE),"")</f>
        <v/>
      </c>
      <c r="J60" s="40"/>
      <c r="K60" s="47"/>
      <c r="L60" s="44"/>
      <c r="M60" s="44" t="str">
        <f>IFERROR(VLOOKUP(L60,점수!S:T,2,FALSE),"")</f>
        <v/>
      </c>
      <c r="N60" s="40"/>
      <c r="O60" s="46"/>
      <c r="P60" s="47"/>
      <c r="Q60" s="44"/>
      <c r="R60" s="44" t="str">
        <f>IFERROR(VLOOKUP(Q60,점수!S:T,2,FALSE),"")</f>
        <v/>
      </c>
      <c r="S60" s="40"/>
      <c r="T60" s="41"/>
    </row>
    <row r="61" spans="2:20" ht="21.75" customHeight="1">
      <c r="B61" s="102"/>
      <c r="C61" s="42"/>
      <c r="D61" s="48"/>
      <c r="E61" s="48"/>
      <c r="F61" s="49"/>
      <c r="G61" s="45"/>
      <c r="H61" s="45"/>
      <c r="I61" s="45"/>
      <c r="J61" s="42"/>
      <c r="K61" s="49"/>
      <c r="L61" s="45"/>
      <c r="M61" s="45"/>
      <c r="N61" s="42"/>
      <c r="O61" s="48"/>
      <c r="P61" s="49"/>
      <c r="Q61" s="45"/>
      <c r="R61" s="45"/>
      <c r="S61" s="42"/>
      <c r="T61" s="43"/>
    </row>
    <row r="62" spans="2:20" ht="21.75" customHeight="1">
      <c r="B62" s="102"/>
      <c r="C62" s="81" t="s">
        <v>45</v>
      </c>
      <c r="D62" s="46"/>
      <c r="E62" s="46"/>
      <c r="F62" s="47"/>
      <c r="G62" s="115">
        <v>5</v>
      </c>
      <c r="H62" s="44"/>
      <c r="I62" s="44" t="str">
        <f>IFERROR(VLOOKUP(H62,점수!S:T,2,FALSE),"")</f>
        <v/>
      </c>
      <c r="J62" s="40"/>
      <c r="K62" s="47"/>
      <c r="L62" s="44"/>
      <c r="M62" s="44" t="str">
        <f>IFERROR(VLOOKUP(L62,점수!S:T,2,FALSE),"")</f>
        <v/>
      </c>
      <c r="N62" s="40"/>
      <c r="O62" s="46"/>
      <c r="P62" s="47"/>
      <c r="Q62" s="44"/>
      <c r="R62" s="44" t="str">
        <f>IFERROR(VLOOKUP(Q62,점수!S:T,2,FALSE),"")</f>
        <v/>
      </c>
      <c r="S62" s="40"/>
      <c r="T62" s="41"/>
    </row>
    <row r="63" spans="2:20" ht="20.25" customHeight="1">
      <c r="B63" s="102"/>
      <c r="C63" s="42"/>
      <c r="D63" s="48"/>
      <c r="E63" s="48"/>
      <c r="F63" s="49"/>
      <c r="G63" s="45"/>
      <c r="H63" s="45"/>
      <c r="I63" s="45"/>
      <c r="J63" s="42"/>
      <c r="K63" s="49"/>
      <c r="L63" s="45"/>
      <c r="M63" s="45"/>
      <c r="N63" s="42"/>
      <c r="O63" s="48"/>
      <c r="P63" s="49"/>
      <c r="Q63" s="45"/>
      <c r="R63" s="45"/>
      <c r="S63" s="42"/>
      <c r="T63" s="43"/>
    </row>
    <row r="64" spans="2:20" ht="21.75" customHeight="1">
      <c r="B64" s="102"/>
      <c r="C64" s="81" t="s">
        <v>48</v>
      </c>
      <c r="D64" s="46"/>
      <c r="E64" s="46"/>
      <c r="F64" s="47"/>
      <c r="G64" s="115">
        <v>5</v>
      </c>
      <c r="H64" s="44"/>
      <c r="I64" s="44" t="str">
        <f>IFERROR(VLOOKUP(H64,점수!S:T,2,FALSE),"")</f>
        <v/>
      </c>
      <c r="J64" s="40"/>
      <c r="K64" s="47"/>
      <c r="L64" s="44"/>
      <c r="M64" s="44" t="str">
        <f>IFERROR(VLOOKUP(L64,점수!S:T,2,FALSE),"")</f>
        <v/>
      </c>
      <c r="N64" s="40"/>
      <c r="O64" s="46"/>
      <c r="P64" s="47"/>
      <c r="Q64" s="44"/>
      <c r="R64" s="44" t="str">
        <f>IFERROR(VLOOKUP(Q64,점수!S:T,2,FALSE),"")</f>
        <v/>
      </c>
      <c r="S64" s="40"/>
      <c r="T64" s="41"/>
    </row>
    <row r="65" spans="2:20" ht="20.25" customHeight="1">
      <c r="B65" s="102"/>
      <c r="C65" s="42"/>
      <c r="D65" s="48"/>
      <c r="E65" s="48"/>
      <c r="F65" s="49"/>
      <c r="G65" s="45"/>
      <c r="H65" s="45"/>
      <c r="I65" s="45"/>
      <c r="J65" s="42"/>
      <c r="K65" s="49"/>
      <c r="L65" s="45"/>
      <c r="M65" s="45"/>
      <c r="N65" s="42"/>
      <c r="O65" s="48"/>
      <c r="P65" s="49"/>
      <c r="Q65" s="45"/>
      <c r="R65" s="45"/>
      <c r="S65" s="42"/>
      <c r="T65" s="43"/>
    </row>
    <row r="66" spans="2:20" ht="21" customHeight="1">
      <c r="B66" s="102"/>
      <c r="C66" s="81" t="s">
        <v>49</v>
      </c>
      <c r="D66" s="46"/>
      <c r="E66" s="46"/>
      <c r="F66" s="47"/>
      <c r="G66" s="115">
        <v>5</v>
      </c>
      <c r="H66" s="44"/>
      <c r="I66" s="44" t="str">
        <f>IFERROR(VLOOKUP(H66,점수!S:T,2,FALSE),"")</f>
        <v/>
      </c>
      <c r="J66" s="40"/>
      <c r="K66" s="47"/>
      <c r="L66" s="44"/>
      <c r="M66" s="44" t="str">
        <f>IFERROR(VLOOKUP(L66,점수!S:T,2,FALSE),"")</f>
        <v/>
      </c>
      <c r="N66" s="40"/>
      <c r="O66" s="46"/>
      <c r="P66" s="47"/>
      <c r="Q66" s="44"/>
      <c r="R66" s="44" t="str">
        <f>IFERROR(VLOOKUP(Q66,점수!S:T,2,FALSE),"")</f>
        <v/>
      </c>
      <c r="S66" s="40"/>
      <c r="T66" s="41"/>
    </row>
    <row r="67" spans="2:20" ht="21.75" customHeight="1">
      <c r="B67" s="102"/>
      <c r="C67" s="42"/>
      <c r="D67" s="48"/>
      <c r="E67" s="48"/>
      <c r="F67" s="49"/>
      <c r="G67" s="45"/>
      <c r="H67" s="45"/>
      <c r="I67" s="45"/>
      <c r="J67" s="42"/>
      <c r="K67" s="49"/>
      <c r="L67" s="45"/>
      <c r="M67" s="45"/>
      <c r="N67" s="42"/>
      <c r="O67" s="48"/>
      <c r="P67" s="49"/>
      <c r="Q67" s="45"/>
      <c r="R67" s="45"/>
      <c r="S67" s="42"/>
      <c r="T67" s="43"/>
    </row>
    <row r="68" spans="2:20" ht="21.75" customHeight="1">
      <c r="B68" s="102"/>
      <c r="C68" s="10"/>
      <c r="D68" s="21"/>
      <c r="E68" s="21"/>
      <c r="F68" s="22"/>
      <c r="G68" s="12"/>
      <c r="H68" s="11"/>
      <c r="I68" s="23"/>
      <c r="J68" s="23"/>
      <c r="K68" s="24"/>
      <c r="L68" s="11"/>
      <c r="M68" s="23"/>
      <c r="N68" s="23"/>
      <c r="O68" s="25"/>
      <c r="P68" s="24"/>
      <c r="Q68" s="11"/>
      <c r="R68" s="26"/>
      <c r="S68" s="25"/>
      <c r="T68" s="27"/>
    </row>
    <row r="69" spans="2:20" ht="16.5" customHeight="1">
      <c r="B69" s="18" t="s">
        <v>31</v>
      </c>
      <c r="C69" s="77"/>
      <c r="D69" s="78"/>
      <c r="E69" s="78"/>
      <c r="F69" s="116"/>
      <c r="G69" s="19"/>
      <c r="H69" s="77"/>
      <c r="I69" s="78"/>
      <c r="J69" s="78"/>
      <c r="K69" s="116"/>
      <c r="L69" s="77"/>
      <c r="M69" s="78"/>
      <c r="N69" s="78"/>
      <c r="O69" s="78"/>
      <c r="P69" s="116"/>
      <c r="Q69" s="77"/>
      <c r="R69" s="78"/>
      <c r="S69" s="78"/>
      <c r="T69" s="79"/>
    </row>
    <row r="70" spans="2:20" ht="16.5" customHeight="1">
      <c r="B70" s="129" t="s">
        <v>50</v>
      </c>
      <c r="C70" s="126" t="s">
        <v>51</v>
      </c>
      <c r="D70" s="127"/>
      <c r="E70" s="127"/>
      <c r="F70" s="128"/>
      <c r="G70" s="28">
        <v>0.3</v>
      </c>
      <c r="H70" s="123" t="str">
        <f>IFERROR(I9*30%,"")</f>
        <v/>
      </c>
      <c r="I70" s="52"/>
      <c r="J70" s="126" t="s">
        <v>52</v>
      </c>
      <c r="K70" s="128"/>
      <c r="L70" s="123" t="str">
        <f>IFERROR(M9*30%,"")</f>
        <v/>
      </c>
      <c r="M70" s="52"/>
      <c r="N70" s="126" t="s">
        <v>52</v>
      </c>
      <c r="O70" s="127"/>
      <c r="P70" s="128"/>
      <c r="Q70" s="123" t="str">
        <f>IFERROR(R9*30%,"")</f>
        <v/>
      </c>
      <c r="R70" s="52"/>
      <c r="S70" s="126" t="s">
        <v>52</v>
      </c>
      <c r="T70" s="130"/>
    </row>
    <row r="71" spans="2:20" ht="16.5" customHeight="1">
      <c r="B71" s="102"/>
      <c r="C71" s="125" t="s">
        <v>53</v>
      </c>
      <c r="D71" s="66"/>
      <c r="E71" s="66"/>
      <c r="F71" s="67"/>
      <c r="G71" s="29">
        <v>0.7</v>
      </c>
      <c r="H71" s="125">
        <f>SUM(I44:I67)*70%</f>
        <v>0</v>
      </c>
      <c r="I71" s="67"/>
      <c r="J71" s="131" t="str">
        <f>IF(H72&gt;=90,"A",IF(H72&gt;=80,"B",IF(H72&gt;=70,"C","D")))</f>
        <v>D</v>
      </c>
      <c r="K71" s="58"/>
      <c r="L71" s="125">
        <f>SUM(M44:M67)*70%</f>
        <v>0</v>
      </c>
      <c r="M71" s="67"/>
      <c r="N71" s="131" t="str">
        <f>IF(L72&gt;=90,"A",IF(L72&gt;=80,"B",IF(L72&gt;=70,"C","D")))</f>
        <v>D</v>
      </c>
      <c r="O71" s="57"/>
      <c r="P71" s="58"/>
      <c r="Q71" s="125">
        <f>SUM(R44:R67)*70%</f>
        <v>0</v>
      </c>
      <c r="R71" s="67"/>
      <c r="S71" s="131" t="str">
        <f>IF(Q72&gt;=90,"A",IF(Q72&gt;=80,"B",IF(Q72&gt;=70,"C","D")))</f>
        <v>D</v>
      </c>
      <c r="T71" s="106"/>
    </row>
    <row r="72" spans="2:20" ht="16.5" customHeight="1">
      <c r="B72" s="112"/>
      <c r="C72" s="125" t="s">
        <v>54</v>
      </c>
      <c r="D72" s="66"/>
      <c r="E72" s="66"/>
      <c r="F72" s="67"/>
      <c r="G72" s="29">
        <v>1</v>
      </c>
      <c r="H72" s="125">
        <f>SUM(H70:I71)</f>
        <v>0</v>
      </c>
      <c r="I72" s="67"/>
      <c r="J72" s="107"/>
      <c r="K72" s="86"/>
      <c r="L72" s="125">
        <f>SUM(L70:M71)</f>
        <v>0</v>
      </c>
      <c r="M72" s="67"/>
      <c r="N72" s="107"/>
      <c r="O72" s="85"/>
      <c r="P72" s="86"/>
      <c r="Q72" s="125">
        <f>SUM(Q70:R71)</f>
        <v>0</v>
      </c>
      <c r="R72" s="67"/>
      <c r="S72" s="107"/>
      <c r="T72" s="108"/>
    </row>
    <row r="73" spans="2:20" ht="16.5" customHeight="1">
      <c r="B73" s="111" t="s">
        <v>55</v>
      </c>
      <c r="C73" s="71" t="s">
        <v>56</v>
      </c>
      <c r="D73" s="56"/>
      <c r="E73" s="57"/>
      <c r="F73" s="57"/>
      <c r="G73" s="57"/>
      <c r="H73" s="57"/>
      <c r="I73" s="57"/>
      <c r="J73" s="57"/>
      <c r="K73" s="57"/>
      <c r="L73" s="57"/>
      <c r="M73" s="57"/>
      <c r="N73" s="57"/>
      <c r="O73" s="57"/>
      <c r="P73" s="58"/>
      <c r="Q73" s="56" t="s">
        <v>57</v>
      </c>
      <c r="R73" s="58"/>
      <c r="S73" s="122">
        <v>0.7</v>
      </c>
      <c r="T73" s="53">
        <f>L72*70%</f>
        <v>0</v>
      </c>
    </row>
    <row r="74" spans="2:20" ht="16.5" customHeight="1">
      <c r="B74" s="102"/>
      <c r="C74" s="69"/>
      <c r="D74" s="59"/>
      <c r="E74" s="60"/>
      <c r="F74" s="60"/>
      <c r="G74" s="60"/>
      <c r="H74" s="60"/>
      <c r="I74" s="60"/>
      <c r="J74" s="60"/>
      <c r="K74" s="60"/>
      <c r="L74" s="60"/>
      <c r="M74" s="60"/>
      <c r="N74" s="60"/>
      <c r="O74" s="60"/>
      <c r="P74" s="61"/>
      <c r="Q74" s="107"/>
      <c r="R74" s="86"/>
      <c r="S74" s="72"/>
      <c r="T74" s="114"/>
    </row>
    <row r="75" spans="2:20" ht="16.5" customHeight="1">
      <c r="B75" s="102"/>
      <c r="C75" s="69"/>
      <c r="D75" s="59"/>
      <c r="E75" s="60"/>
      <c r="F75" s="60"/>
      <c r="G75" s="60"/>
      <c r="H75" s="60"/>
      <c r="I75" s="60"/>
      <c r="J75" s="60"/>
      <c r="K75" s="60"/>
      <c r="L75" s="60"/>
      <c r="M75" s="60"/>
      <c r="N75" s="60"/>
      <c r="O75" s="60"/>
      <c r="P75" s="61"/>
      <c r="Q75" s="56" t="s">
        <v>14</v>
      </c>
      <c r="R75" s="58"/>
      <c r="S75" s="122">
        <v>0.3</v>
      </c>
      <c r="T75" s="53">
        <f>Q72*30%</f>
        <v>0</v>
      </c>
    </row>
    <row r="76" spans="2:20" ht="16.5" customHeight="1">
      <c r="B76" s="102"/>
      <c r="C76" s="69"/>
      <c r="D76" s="59"/>
      <c r="E76" s="60"/>
      <c r="F76" s="60"/>
      <c r="G76" s="60"/>
      <c r="H76" s="60"/>
      <c r="I76" s="60"/>
      <c r="J76" s="60"/>
      <c r="K76" s="60"/>
      <c r="L76" s="60"/>
      <c r="M76" s="60"/>
      <c r="N76" s="60"/>
      <c r="O76" s="60"/>
      <c r="P76" s="61"/>
      <c r="Q76" s="107"/>
      <c r="R76" s="86"/>
      <c r="S76" s="72"/>
      <c r="T76" s="114"/>
    </row>
    <row r="77" spans="2:20" ht="16.5" customHeight="1">
      <c r="B77" s="102"/>
      <c r="C77" s="72"/>
      <c r="D77" s="107"/>
      <c r="E77" s="85"/>
      <c r="F77" s="85"/>
      <c r="G77" s="85"/>
      <c r="H77" s="85"/>
      <c r="I77" s="85"/>
      <c r="J77" s="85"/>
      <c r="K77" s="85"/>
      <c r="L77" s="85"/>
      <c r="M77" s="85"/>
      <c r="N77" s="85"/>
      <c r="O77" s="85"/>
      <c r="P77" s="86"/>
      <c r="Q77" s="56" t="s">
        <v>58</v>
      </c>
      <c r="R77" s="58"/>
      <c r="S77" s="71" t="s">
        <v>59</v>
      </c>
      <c r="T77" s="53"/>
    </row>
    <row r="78" spans="2:20" ht="16.5" customHeight="1">
      <c r="B78" s="102"/>
      <c r="C78" s="68" t="s">
        <v>14</v>
      </c>
      <c r="D78" s="56"/>
      <c r="E78" s="57"/>
      <c r="F78" s="57"/>
      <c r="G78" s="57"/>
      <c r="H78" s="57"/>
      <c r="I78" s="57"/>
      <c r="J78" s="57"/>
      <c r="K78" s="57"/>
      <c r="L78" s="57"/>
      <c r="M78" s="57"/>
      <c r="N78" s="57"/>
      <c r="O78" s="57"/>
      <c r="P78" s="58"/>
      <c r="Q78" s="107"/>
      <c r="R78" s="86"/>
      <c r="S78" s="72"/>
      <c r="T78" s="114"/>
    </row>
    <row r="79" spans="2:20" ht="16.5" customHeight="1">
      <c r="B79" s="102"/>
      <c r="C79" s="69"/>
      <c r="D79" s="59"/>
      <c r="E79" s="60"/>
      <c r="F79" s="60"/>
      <c r="G79" s="60"/>
      <c r="H79" s="60"/>
      <c r="I79" s="60"/>
      <c r="J79" s="60"/>
      <c r="K79" s="60"/>
      <c r="L79" s="60"/>
      <c r="M79" s="60"/>
      <c r="N79" s="60"/>
      <c r="O79" s="60"/>
      <c r="P79" s="61"/>
      <c r="Q79" s="56" t="s">
        <v>60</v>
      </c>
      <c r="R79" s="57"/>
      <c r="S79" s="58"/>
      <c r="T79" s="53">
        <f>SUM(T73:T78)</f>
        <v>0</v>
      </c>
    </row>
    <row r="80" spans="2:20" ht="16.5" customHeight="1">
      <c r="B80" s="102"/>
      <c r="C80" s="69"/>
      <c r="D80" s="59"/>
      <c r="E80" s="60"/>
      <c r="F80" s="60"/>
      <c r="G80" s="60"/>
      <c r="H80" s="60"/>
      <c r="I80" s="60"/>
      <c r="J80" s="60"/>
      <c r="K80" s="60"/>
      <c r="L80" s="60"/>
      <c r="M80" s="60"/>
      <c r="N80" s="60"/>
      <c r="O80" s="60"/>
      <c r="P80" s="61"/>
      <c r="Q80" s="107"/>
      <c r="R80" s="85"/>
      <c r="S80" s="86"/>
      <c r="T80" s="114"/>
    </row>
    <row r="81" spans="2:20" ht="16.5" customHeight="1">
      <c r="B81" s="102"/>
      <c r="C81" s="69"/>
      <c r="D81" s="59"/>
      <c r="E81" s="60"/>
      <c r="F81" s="60"/>
      <c r="G81" s="60"/>
      <c r="H81" s="60"/>
      <c r="I81" s="60"/>
      <c r="J81" s="60"/>
      <c r="K81" s="60"/>
      <c r="L81" s="60"/>
      <c r="M81" s="60"/>
      <c r="N81" s="60"/>
      <c r="O81" s="60"/>
      <c r="P81" s="61"/>
      <c r="Q81" s="56" t="s">
        <v>61</v>
      </c>
      <c r="R81" s="57"/>
      <c r="S81" s="58"/>
      <c r="T81" s="53" t="str">
        <f>IF(T79&gt;=90,"A",IF(T79&gt;=80,"B",IF(T79&gt;=70,"C","D")))</f>
        <v>D</v>
      </c>
    </row>
    <row r="82" spans="2:20" ht="16.5" customHeight="1">
      <c r="B82" s="112"/>
      <c r="C82" s="72"/>
      <c r="D82" s="107"/>
      <c r="E82" s="85"/>
      <c r="F82" s="85"/>
      <c r="G82" s="85"/>
      <c r="H82" s="85"/>
      <c r="I82" s="85"/>
      <c r="J82" s="85"/>
      <c r="K82" s="85"/>
      <c r="L82" s="85"/>
      <c r="M82" s="85"/>
      <c r="N82" s="85"/>
      <c r="O82" s="85"/>
      <c r="P82" s="86"/>
      <c r="Q82" s="107"/>
      <c r="R82" s="85"/>
      <c r="S82" s="86"/>
      <c r="T82" s="114"/>
    </row>
    <row r="83" spans="2:20" ht="16.5" customHeight="1">
      <c r="B83" s="111" t="s">
        <v>62</v>
      </c>
      <c r="C83" s="110" t="s">
        <v>63</v>
      </c>
      <c r="D83" s="57"/>
      <c r="E83" s="57"/>
      <c r="F83" s="57"/>
      <c r="G83" s="57"/>
      <c r="H83" s="57"/>
      <c r="I83" s="57"/>
      <c r="J83" s="57"/>
      <c r="K83" s="57"/>
      <c r="L83" s="57"/>
      <c r="M83" s="57"/>
      <c r="N83" s="57"/>
      <c r="O83" s="57"/>
      <c r="P83" s="57"/>
      <c r="Q83" s="57"/>
      <c r="R83" s="57"/>
      <c r="S83" s="57"/>
      <c r="T83" s="106"/>
    </row>
    <row r="84" spans="2:20" ht="16.5" customHeight="1">
      <c r="B84" s="102"/>
      <c r="C84" s="59"/>
      <c r="D84" s="60"/>
      <c r="E84" s="60"/>
      <c r="F84" s="60"/>
      <c r="G84" s="60"/>
      <c r="H84" s="60"/>
      <c r="I84" s="60"/>
      <c r="J84" s="60"/>
      <c r="K84" s="60"/>
      <c r="L84" s="60"/>
      <c r="M84" s="60"/>
      <c r="N84" s="60"/>
      <c r="O84" s="60"/>
      <c r="P84" s="60"/>
      <c r="Q84" s="60"/>
      <c r="R84" s="60"/>
      <c r="S84" s="60"/>
      <c r="T84" s="104"/>
    </row>
    <row r="85" spans="2:20" ht="16.5" customHeight="1">
      <c r="B85" s="102"/>
      <c r="C85" s="59"/>
      <c r="D85" s="60"/>
      <c r="E85" s="60"/>
      <c r="F85" s="60"/>
      <c r="G85" s="60"/>
      <c r="H85" s="60"/>
      <c r="I85" s="60"/>
      <c r="J85" s="60"/>
      <c r="K85" s="60"/>
      <c r="L85" s="60"/>
      <c r="M85" s="60"/>
      <c r="N85" s="60"/>
      <c r="O85" s="60"/>
      <c r="P85" s="60"/>
      <c r="Q85" s="60"/>
      <c r="R85" s="60"/>
      <c r="S85" s="60"/>
      <c r="T85" s="104"/>
    </row>
    <row r="86" spans="2:20" ht="16.5" customHeight="1">
      <c r="B86" s="102"/>
      <c r="C86" s="59"/>
      <c r="D86" s="60"/>
      <c r="E86" s="60"/>
      <c r="F86" s="60"/>
      <c r="G86" s="60"/>
      <c r="H86" s="60"/>
      <c r="I86" s="60"/>
      <c r="J86" s="60"/>
      <c r="K86" s="60"/>
      <c r="L86" s="60"/>
      <c r="M86" s="60"/>
      <c r="N86" s="60"/>
      <c r="O86" s="60"/>
      <c r="P86" s="60"/>
      <c r="Q86" s="60"/>
      <c r="R86" s="60"/>
      <c r="S86" s="60"/>
      <c r="T86" s="104"/>
    </row>
    <row r="87" spans="2:20" ht="16.5" customHeight="1">
      <c r="B87" s="102"/>
      <c r="C87" s="59"/>
      <c r="D87" s="60"/>
      <c r="E87" s="60"/>
      <c r="F87" s="60"/>
      <c r="G87" s="60"/>
      <c r="H87" s="60"/>
      <c r="I87" s="60"/>
      <c r="J87" s="60"/>
      <c r="K87" s="60"/>
      <c r="L87" s="60"/>
      <c r="M87" s="60"/>
      <c r="N87" s="60"/>
      <c r="O87" s="60"/>
      <c r="P87" s="60"/>
      <c r="Q87" s="60"/>
      <c r="R87" s="60"/>
      <c r="S87" s="60"/>
      <c r="T87" s="104"/>
    </row>
    <row r="88" spans="2:20" ht="16.5" customHeight="1">
      <c r="B88" s="102"/>
      <c r="C88" s="59"/>
      <c r="D88" s="60"/>
      <c r="E88" s="60"/>
      <c r="F88" s="60"/>
      <c r="G88" s="60"/>
      <c r="H88" s="60"/>
      <c r="I88" s="60"/>
      <c r="J88" s="60"/>
      <c r="K88" s="60"/>
      <c r="L88" s="60"/>
      <c r="M88" s="60"/>
      <c r="N88" s="60"/>
      <c r="O88" s="60"/>
      <c r="P88" s="60"/>
      <c r="Q88" s="60"/>
      <c r="R88" s="60"/>
      <c r="S88" s="60"/>
      <c r="T88" s="104"/>
    </row>
    <row r="89" spans="2:20" ht="16.5" customHeight="1">
      <c r="B89" s="112"/>
      <c r="C89" s="107"/>
      <c r="D89" s="85"/>
      <c r="E89" s="85"/>
      <c r="F89" s="85"/>
      <c r="G89" s="85"/>
      <c r="H89" s="85"/>
      <c r="I89" s="85"/>
      <c r="J89" s="85"/>
      <c r="K89" s="85"/>
      <c r="L89" s="85"/>
      <c r="M89" s="85"/>
      <c r="N89" s="85"/>
      <c r="O89" s="85"/>
      <c r="P89" s="85"/>
      <c r="Q89" s="85"/>
      <c r="R89" s="85"/>
      <c r="S89" s="85"/>
      <c r="T89" s="108"/>
    </row>
    <row r="90" spans="2:20" ht="16.5" customHeight="1">
      <c r="B90" s="111" t="s">
        <v>64</v>
      </c>
      <c r="C90" s="110" t="s">
        <v>65</v>
      </c>
      <c r="D90" s="57"/>
      <c r="E90" s="58"/>
      <c r="F90" s="113" t="s">
        <v>66</v>
      </c>
      <c r="G90" s="57"/>
      <c r="H90" s="57"/>
      <c r="I90" s="30"/>
      <c r="J90" s="31"/>
      <c r="K90" s="31"/>
      <c r="L90" s="31"/>
      <c r="M90" s="31"/>
      <c r="N90" s="31"/>
      <c r="O90" s="31"/>
      <c r="P90" s="56" t="s">
        <v>6</v>
      </c>
      <c r="Q90" s="57"/>
      <c r="R90" s="57"/>
      <c r="S90" s="58"/>
      <c r="T90" s="53" t="s">
        <v>67</v>
      </c>
    </row>
    <row r="91" spans="2:20" ht="16.5" customHeight="1">
      <c r="B91" s="102"/>
      <c r="C91" s="59"/>
      <c r="D91" s="60"/>
      <c r="E91" s="61"/>
      <c r="F91" s="59"/>
      <c r="G91" s="60"/>
      <c r="H91" s="60"/>
      <c r="I91" s="32"/>
      <c r="J91" s="15"/>
      <c r="K91" s="15"/>
      <c r="L91" s="15"/>
      <c r="M91" s="15"/>
      <c r="N91" s="15"/>
      <c r="O91" s="15"/>
      <c r="P91" s="107"/>
      <c r="Q91" s="85"/>
      <c r="R91" s="85"/>
      <c r="S91" s="86"/>
      <c r="T91" s="114"/>
    </row>
    <row r="92" spans="2:20" ht="16.5" customHeight="1">
      <c r="B92" s="102"/>
      <c r="C92" s="59"/>
      <c r="D92" s="60"/>
      <c r="E92" s="61"/>
      <c r="F92" s="15"/>
      <c r="G92" s="33" t="s">
        <v>68</v>
      </c>
      <c r="H92" s="65" t="s">
        <v>69</v>
      </c>
      <c r="I92" s="66"/>
      <c r="J92" s="66"/>
      <c r="K92" s="67"/>
      <c r="L92" s="65" t="s">
        <v>70</v>
      </c>
      <c r="M92" s="66"/>
      <c r="N92" s="67"/>
      <c r="O92" s="25"/>
      <c r="P92" s="71" t="s">
        <v>56</v>
      </c>
      <c r="Q92" s="56"/>
      <c r="R92" s="57"/>
      <c r="S92" s="58"/>
      <c r="T92" s="53"/>
    </row>
    <row r="93" spans="2:20" ht="16.5" customHeight="1">
      <c r="B93" s="102"/>
      <c r="C93" s="59"/>
      <c r="D93" s="60"/>
      <c r="E93" s="61"/>
      <c r="F93" s="15"/>
      <c r="G93" s="33" t="s">
        <v>71</v>
      </c>
      <c r="H93" s="65" t="s">
        <v>72</v>
      </c>
      <c r="I93" s="66"/>
      <c r="J93" s="66"/>
      <c r="K93" s="67"/>
      <c r="L93" s="65" t="s">
        <v>73</v>
      </c>
      <c r="M93" s="66"/>
      <c r="N93" s="67"/>
      <c r="O93" s="25"/>
      <c r="P93" s="69"/>
      <c r="Q93" s="59"/>
      <c r="R93" s="60"/>
      <c r="S93" s="61"/>
      <c r="T93" s="54"/>
    </row>
    <row r="94" spans="2:20" ht="16.5" customHeight="1">
      <c r="B94" s="102"/>
      <c r="C94" s="59"/>
      <c r="D94" s="60"/>
      <c r="E94" s="61"/>
      <c r="F94" s="15"/>
      <c r="G94" s="33" t="s">
        <v>74</v>
      </c>
      <c r="H94" s="65" t="s">
        <v>75</v>
      </c>
      <c r="I94" s="66"/>
      <c r="J94" s="66"/>
      <c r="K94" s="67"/>
      <c r="L94" s="65" t="s">
        <v>76</v>
      </c>
      <c r="M94" s="66"/>
      <c r="N94" s="67"/>
      <c r="O94" s="25"/>
      <c r="P94" s="72"/>
      <c r="Q94" s="107"/>
      <c r="R94" s="85"/>
      <c r="S94" s="86"/>
      <c r="T94" s="114"/>
    </row>
    <row r="95" spans="2:20" ht="16.5" customHeight="1">
      <c r="B95" s="102"/>
      <c r="C95" s="59"/>
      <c r="D95" s="60"/>
      <c r="E95" s="61"/>
      <c r="F95" s="15"/>
      <c r="G95" s="33" t="s">
        <v>77</v>
      </c>
      <c r="H95" s="65" t="s">
        <v>78</v>
      </c>
      <c r="I95" s="66"/>
      <c r="J95" s="66"/>
      <c r="K95" s="67"/>
      <c r="L95" s="65" t="s">
        <v>79</v>
      </c>
      <c r="M95" s="66"/>
      <c r="N95" s="67"/>
      <c r="O95" s="25"/>
      <c r="P95" s="68" t="s">
        <v>14</v>
      </c>
      <c r="Q95" s="56"/>
      <c r="R95" s="57"/>
      <c r="S95" s="58"/>
      <c r="T95" s="53"/>
    </row>
    <row r="96" spans="2:20" ht="16.5" customHeight="1">
      <c r="B96" s="102"/>
      <c r="C96" s="59"/>
      <c r="D96" s="60"/>
      <c r="E96" s="61"/>
      <c r="F96" s="15"/>
      <c r="G96" s="33" t="s">
        <v>80</v>
      </c>
      <c r="H96" s="65" t="s">
        <v>81</v>
      </c>
      <c r="I96" s="66"/>
      <c r="J96" s="66"/>
      <c r="K96" s="67"/>
      <c r="L96" s="65" t="s">
        <v>82</v>
      </c>
      <c r="M96" s="66"/>
      <c r="N96" s="67"/>
      <c r="O96" s="25"/>
      <c r="P96" s="69"/>
      <c r="Q96" s="59"/>
      <c r="R96" s="60"/>
      <c r="S96" s="61"/>
      <c r="T96" s="54"/>
    </row>
    <row r="97" spans="2:20" ht="16.5" customHeight="1">
      <c r="B97" s="103"/>
      <c r="C97" s="62"/>
      <c r="D97" s="63"/>
      <c r="E97" s="64"/>
      <c r="F97" s="34"/>
      <c r="G97" s="34"/>
      <c r="H97" s="34"/>
      <c r="I97" s="34"/>
      <c r="J97" s="34"/>
      <c r="K97" s="34"/>
      <c r="L97" s="34"/>
      <c r="M97" s="34"/>
      <c r="N97" s="34"/>
      <c r="O97" s="34"/>
      <c r="P97" s="70"/>
      <c r="Q97" s="62"/>
      <c r="R97" s="63"/>
      <c r="S97" s="64"/>
      <c r="T97" s="55"/>
    </row>
    <row r="98" spans="2:20" ht="27" customHeight="1"/>
    <row r="99" spans="2:20" ht="16.5" customHeight="1">
      <c r="B99" s="1" t="s">
        <v>83</v>
      </c>
    </row>
    <row r="100" spans="2:20" ht="16.5" customHeight="1"/>
    <row r="101" spans="2:20" ht="36" customHeight="1">
      <c r="B101" s="35" t="s">
        <v>9</v>
      </c>
      <c r="C101" s="50" t="s">
        <v>84</v>
      </c>
      <c r="D101" s="51"/>
      <c r="E101" s="51"/>
      <c r="F101" s="51"/>
      <c r="G101" s="52"/>
      <c r="H101" s="50" t="s">
        <v>11</v>
      </c>
      <c r="I101" s="51"/>
      <c r="J101" s="52"/>
      <c r="K101" s="50" t="s">
        <v>85</v>
      </c>
      <c r="L101" s="51"/>
      <c r="M101" s="51"/>
      <c r="N101" s="51"/>
      <c r="O101" s="51"/>
      <c r="P101" s="51"/>
      <c r="Q101" s="51"/>
      <c r="R101" s="51"/>
      <c r="S101" s="51"/>
      <c r="T101" s="109"/>
    </row>
    <row r="102" spans="2:20" ht="24.75" customHeight="1">
      <c r="B102" s="111" t="s">
        <v>86</v>
      </c>
      <c r="C102" s="105" t="s">
        <v>28</v>
      </c>
      <c r="D102" s="57"/>
      <c r="E102" s="57"/>
      <c r="F102" s="57"/>
      <c r="G102" s="58"/>
      <c r="H102" s="56">
        <v>20</v>
      </c>
      <c r="I102" s="58"/>
      <c r="J102" s="68">
        <v>60</v>
      </c>
      <c r="K102" s="110" t="s">
        <v>87</v>
      </c>
      <c r="L102" s="57"/>
      <c r="M102" s="57"/>
      <c r="N102" s="57"/>
      <c r="O102" s="57"/>
      <c r="P102" s="57"/>
      <c r="Q102" s="57"/>
      <c r="R102" s="57"/>
      <c r="S102" s="57"/>
      <c r="T102" s="106"/>
    </row>
    <row r="103" spans="2:20" ht="25.5" customHeight="1">
      <c r="B103" s="102"/>
      <c r="C103" s="107"/>
      <c r="D103" s="85"/>
      <c r="E103" s="85"/>
      <c r="F103" s="85"/>
      <c r="G103" s="86"/>
      <c r="H103" s="107"/>
      <c r="I103" s="86"/>
      <c r="J103" s="69"/>
      <c r="K103" s="107"/>
      <c r="L103" s="85"/>
      <c r="M103" s="85"/>
      <c r="N103" s="85"/>
      <c r="O103" s="85"/>
      <c r="P103" s="85"/>
      <c r="Q103" s="85"/>
      <c r="R103" s="85"/>
      <c r="S103" s="85"/>
      <c r="T103" s="108"/>
    </row>
    <row r="104" spans="2:20" ht="21" customHeight="1">
      <c r="B104" s="102"/>
      <c r="C104" s="105" t="s">
        <v>33</v>
      </c>
      <c r="D104" s="57"/>
      <c r="E104" s="57"/>
      <c r="F104" s="57"/>
      <c r="G104" s="58"/>
      <c r="H104" s="56">
        <v>15</v>
      </c>
      <c r="I104" s="58"/>
      <c r="J104" s="69"/>
      <c r="K104" s="110" t="s">
        <v>88</v>
      </c>
      <c r="L104" s="57"/>
      <c r="M104" s="57"/>
      <c r="N104" s="57"/>
      <c r="O104" s="57"/>
      <c r="P104" s="57"/>
      <c r="Q104" s="57"/>
      <c r="R104" s="57"/>
      <c r="S104" s="57"/>
      <c r="T104" s="106"/>
    </row>
    <row r="105" spans="2:20" ht="21" customHeight="1">
      <c r="B105" s="102"/>
      <c r="C105" s="107"/>
      <c r="D105" s="85"/>
      <c r="E105" s="85"/>
      <c r="F105" s="85"/>
      <c r="G105" s="86"/>
      <c r="H105" s="107"/>
      <c r="I105" s="86"/>
      <c r="J105" s="69"/>
      <c r="K105" s="107"/>
      <c r="L105" s="85"/>
      <c r="M105" s="85"/>
      <c r="N105" s="85"/>
      <c r="O105" s="85"/>
      <c r="P105" s="85"/>
      <c r="Q105" s="85"/>
      <c r="R105" s="85"/>
      <c r="S105" s="85"/>
      <c r="T105" s="108"/>
    </row>
    <row r="106" spans="2:20" ht="16.5" customHeight="1">
      <c r="B106" s="102"/>
      <c r="C106" s="105" t="s">
        <v>36</v>
      </c>
      <c r="D106" s="57"/>
      <c r="E106" s="57"/>
      <c r="F106" s="57"/>
      <c r="G106" s="58"/>
      <c r="H106" s="56">
        <v>15</v>
      </c>
      <c r="I106" s="58"/>
      <c r="J106" s="69"/>
      <c r="K106" s="110" t="s">
        <v>89</v>
      </c>
      <c r="L106" s="57"/>
      <c r="M106" s="57"/>
      <c r="N106" s="57"/>
      <c r="O106" s="57"/>
      <c r="P106" s="57"/>
      <c r="Q106" s="57"/>
      <c r="R106" s="57"/>
      <c r="S106" s="57"/>
      <c r="T106" s="106"/>
    </row>
    <row r="107" spans="2:20" ht="15.75" customHeight="1">
      <c r="B107" s="112"/>
      <c r="C107" s="107"/>
      <c r="D107" s="85"/>
      <c r="E107" s="85"/>
      <c r="F107" s="85"/>
      <c r="G107" s="86"/>
      <c r="H107" s="107"/>
      <c r="I107" s="86"/>
      <c r="J107" s="72"/>
      <c r="K107" s="107"/>
      <c r="L107" s="85"/>
      <c r="M107" s="85"/>
      <c r="N107" s="85"/>
      <c r="O107" s="85"/>
      <c r="P107" s="85"/>
      <c r="Q107" s="85"/>
      <c r="R107" s="85"/>
      <c r="S107" s="85"/>
      <c r="T107" s="108"/>
    </row>
    <row r="108" spans="2:20" ht="16.5" customHeight="1">
      <c r="B108" s="111" t="s">
        <v>90</v>
      </c>
      <c r="C108" s="105" t="s">
        <v>41</v>
      </c>
      <c r="D108" s="57"/>
      <c r="E108" s="57"/>
      <c r="F108" s="57"/>
      <c r="G108" s="58"/>
      <c r="H108" s="56">
        <v>10</v>
      </c>
      <c r="I108" s="58"/>
      <c r="J108" s="68">
        <v>20</v>
      </c>
      <c r="K108" s="105" t="s">
        <v>91</v>
      </c>
      <c r="L108" s="57"/>
      <c r="M108" s="57"/>
      <c r="N108" s="57"/>
      <c r="O108" s="57"/>
      <c r="P108" s="57"/>
      <c r="Q108" s="57"/>
      <c r="R108" s="57"/>
      <c r="S108" s="57"/>
      <c r="T108" s="106"/>
    </row>
    <row r="109" spans="2:20" ht="16.5" customHeight="1">
      <c r="B109" s="102"/>
      <c r="C109" s="107"/>
      <c r="D109" s="85"/>
      <c r="E109" s="85"/>
      <c r="F109" s="85"/>
      <c r="G109" s="86"/>
      <c r="H109" s="59"/>
      <c r="I109" s="61"/>
      <c r="J109" s="69"/>
      <c r="K109" s="107"/>
      <c r="L109" s="85"/>
      <c r="M109" s="85"/>
      <c r="N109" s="85"/>
      <c r="O109" s="85"/>
      <c r="P109" s="85"/>
      <c r="Q109" s="85"/>
      <c r="R109" s="85"/>
      <c r="S109" s="85"/>
      <c r="T109" s="108"/>
    </row>
    <row r="110" spans="2:20" ht="15" customHeight="1">
      <c r="B110" s="102"/>
      <c r="C110" s="105" t="s">
        <v>37</v>
      </c>
      <c r="D110" s="57"/>
      <c r="E110" s="57"/>
      <c r="F110" s="57"/>
      <c r="G110" s="58"/>
      <c r="H110" s="132">
        <v>5</v>
      </c>
      <c r="I110" s="61"/>
      <c r="J110" s="69"/>
      <c r="K110" s="110" t="s">
        <v>92</v>
      </c>
      <c r="L110" s="57"/>
      <c r="M110" s="57"/>
      <c r="N110" s="57"/>
      <c r="O110" s="57"/>
      <c r="P110" s="57"/>
      <c r="Q110" s="57"/>
      <c r="R110" s="57"/>
      <c r="S110" s="57"/>
      <c r="T110" s="106"/>
    </row>
    <row r="111" spans="2:20" ht="15.75" customHeight="1">
      <c r="B111" s="102"/>
      <c r="C111" s="107"/>
      <c r="D111" s="85"/>
      <c r="E111" s="85"/>
      <c r="F111" s="85"/>
      <c r="G111" s="86"/>
      <c r="H111" s="59"/>
      <c r="I111" s="61"/>
      <c r="J111" s="69"/>
      <c r="K111" s="107"/>
      <c r="L111" s="85"/>
      <c r="M111" s="85"/>
      <c r="N111" s="85"/>
      <c r="O111" s="85"/>
      <c r="P111" s="85"/>
      <c r="Q111" s="85"/>
      <c r="R111" s="85"/>
      <c r="S111" s="85"/>
      <c r="T111" s="108"/>
    </row>
    <row r="112" spans="2:20" ht="24.75" customHeight="1">
      <c r="B112" s="102"/>
      <c r="C112" s="105" t="s">
        <v>93</v>
      </c>
      <c r="D112" s="57"/>
      <c r="E112" s="57"/>
      <c r="F112" s="57"/>
      <c r="G112" s="58"/>
      <c r="H112" s="132">
        <v>5</v>
      </c>
      <c r="I112" s="61"/>
      <c r="J112" s="69"/>
      <c r="K112" s="110" t="s">
        <v>94</v>
      </c>
      <c r="L112" s="57"/>
      <c r="M112" s="57"/>
      <c r="N112" s="57"/>
      <c r="O112" s="57"/>
      <c r="P112" s="57"/>
      <c r="Q112" s="57"/>
      <c r="R112" s="57"/>
      <c r="S112" s="57"/>
      <c r="T112" s="106"/>
    </row>
    <row r="113" spans="2:20" ht="24" customHeight="1">
      <c r="B113" s="112"/>
      <c r="C113" s="107"/>
      <c r="D113" s="85"/>
      <c r="E113" s="85"/>
      <c r="F113" s="85"/>
      <c r="G113" s="86"/>
      <c r="H113" s="107"/>
      <c r="I113" s="86"/>
      <c r="J113" s="72"/>
      <c r="K113" s="107"/>
      <c r="L113" s="85"/>
      <c r="M113" s="85"/>
      <c r="N113" s="85"/>
      <c r="O113" s="85"/>
      <c r="P113" s="85"/>
      <c r="Q113" s="85"/>
      <c r="R113" s="85"/>
      <c r="S113" s="85"/>
      <c r="T113" s="108"/>
    </row>
    <row r="114" spans="2:20" ht="24" customHeight="1">
      <c r="B114" s="111" t="s">
        <v>95</v>
      </c>
      <c r="C114" s="105" t="s">
        <v>40</v>
      </c>
      <c r="D114" s="57"/>
      <c r="E114" s="57"/>
      <c r="F114" s="57"/>
      <c r="G114" s="58"/>
      <c r="H114" s="56">
        <v>5</v>
      </c>
      <c r="I114" s="58"/>
      <c r="J114" s="68">
        <v>20</v>
      </c>
      <c r="K114" s="110" t="s">
        <v>96</v>
      </c>
      <c r="L114" s="57"/>
      <c r="M114" s="57"/>
      <c r="N114" s="57"/>
      <c r="O114" s="57"/>
      <c r="P114" s="57"/>
      <c r="Q114" s="57"/>
      <c r="R114" s="57"/>
      <c r="S114" s="57"/>
      <c r="T114" s="106"/>
    </row>
    <row r="115" spans="2:20" ht="24.75" customHeight="1">
      <c r="B115" s="102"/>
      <c r="C115" s="107"/>
      <c r="D115" s="85"/>
      <c r="E115" s="85"/>
      <c r="F115" s="85"/>
      <c r="G115" s="86"/>
      <c r="H115" s="107"/>
      <c r="I115" s="86"/>
      <c r="J115" s="69"/>
      <c r="K115" s="107"/>
      <c r="L115" s="85"/>
      <c r="M115" s="85"/>
      <c r="N115" s="85"/>
      <c r="O115" s="85"/>
      <c r="P115" s="85"/>
      <c r="Q115" s="85"/>
      <c r="R115" s="85"/>
      <c r="S115" s="85"/>
      <c r="T115" s="108"/>
    </row>
    <row r="116" spans="2:20" ht="16.5" customHeight="1">
      <c r="B116" s="102"/>
      <c r="C116" s="105" t="s">
        <v>45</v>
      </c>
      <c r="D116" s="57"/>
      <c r="E116" s="57"/>
      <c r="F116" s="57"/>
      <c r="G116" s="58"/>
      <c r="H116" s="56">
        <v>5</v>
      </c>
      <c r="I116" s="58"/>
      <c r="J116" s="69"/>
      <c r="K116" s="105" t="s">
        <v>97</v>
      </c>
      <c r="L116" s="57"/>
      <c r="M116" s="57"/>
      <c r="N116" s="57"/>
      <c r="O116" s="57"/>
      <c r="P116" s="57"/>
      <c r="Q116" s="57"/>
      <c r="R116" s="57"/>
      <c r="S116" s="57"/>
      <c r="T116" s="106"/>
    </row>
    <row r="117" spans="2:20" ht="16.5" customHeight="1">
      <c r="B117" s="102"/>
      <c r="C117" s="107"/>
      <c r="D117" s="85"/>
      <c r="E117" s="85"/>
      <c r="F117" s="85"/>
      <c r="G117" s="86"/>
      <c r="H117" s="107"/>
      <c r="I117" s="86"/>
      <c r="J117" s="69"/>
      <c r="K117" s="107"/>
      <c r="L117" s="85"/>
      <c r="M117" s="85"/>
      <c r="N117" s="85"/>
      <c r="O117" s="85"/>
      <c r="P117" s="85"/>
      <c r="Q117" s="85"/>
      <c r="R117" s="85"/>
      <c r="S117" s="85"/>
      <c r="T117" s="108"/>
    </row>
    <row r="118" spans="2:20" ht="30" customHeight="1">
      <c r="B118" s="102"/>
      <c r="C118" s="105" t="s">
        <v>48</v>
      </c>
      <c r="D118" s="57"/>
      <c r="E118" s="57"/>
      <c r="F118" s="57"/>
      <c r="G118" s="58"/>
      <c r="H118" s="56">
        <v>5</v>
      </c>
      <c r="I118" s="58"/>
      <c r="J118" s="69"/>
      <c r="K118" s="110" t="s">
        <v>98</v>
      </c>
      <c r="L118" s="57"/>
      <c r="M118" s="57"/>
      <c r="N118" s="57"/>
      <c r="O118" s="57"/>
      <c r="P118" s="57"/>
      <c r="Q118" s="57"/>
      <c r="R118" s="57"/>
      <c r="S118" s="57"/>
      <c r="T118" s="106"/>
    </row>
    <row r="119" spans="2:20" ht="30.75" customHeight="1">
      <c r="B119" s="102"/>
      <c r="C119" s="107"/>
      <c r="D119" s="85"/>
      <c r="E119" s="85"/>
      <c r="F119" s="85"/>
      <c r="G119" s="86"/>
      <c r="H119" s="107"/>
      <c r="I119" s="86"/>
      <c r="J119" s="69"/>
      <c r="K119" s="107"/>
      <c r="L119" s="85"/>
      <c r="M119" s="85"/>
      <c r="N119" s="85"/>
      <c r="O119" s="85"/>
      <c r="P119" s="85"/>
      <c r="Q119" s="85"/>
      <c r="R119" s="85"/>
      <c r="S119" s="85"/>
      <c r="T119" s="108"/>
    </row>
    <row r="120" spans="2:20" ht="16.5" customHeight="1">
      <c r="B120" s="102"/>
      <c r="C120" s="105" t="s">
        <v>49</v>
      </c>
      <c r="D120" s="57"/>
      <c r="E120" s="57"/>
      <c r="F120" s="57"/>
      <c r="G120" s="58"/>
      <c r="H120" s="56">
        <v>5</v>
      </c>
      <c r="I120" s="58"/>
      <c r="J120" s="69"/>
      <c r="K120" s="105" t="s">
        <v>99</v>
      </c>
      <c r="L120" s="57"/>
      <c r="M120" s="57"/>
      <c r="N120" s="57"/>
      <c r="O120" s="57"/>
      <c r="P120" s="57"/>
      <c r="Q120" s="57"/>
      <c r="R120" s="57"/>
      <c r="S120" s="57"/>
      <c r="T120" s="106"/>
    </row>
    <row r="121" spans="2:20" ht="16.5" customHeight="1">
      <c r="B121" s="103"/>
      <c r="C121" s="62"/>
      <c r="D121" s="63"/>
      <c r="E121" s="63"/>
      <c r="F121" s="63"/>
      <c r="G121" s="64"/>
      <c r="H121" s="62"/>
      <c r="I121" s="64"/>
      <c r="J121" s="70"/>
      <c r="K121" s="62"/>
      <c r="L121" s="63"/>
      <c r="M121" s="63"/>
      <c r="N121" s="63"/>
      <c r="O121" s="63"/>
      <c r="P121" s="63"/>
      <c r="Q121" s="63"/>
      <c r="R121" s="63"/>
      <c r="S121" s="63"/>
      <c r="T121" s="91"/>
    </row>
    <row r="122" spans="2:20" ht="16.5" customHeight="1"/>
    <row r="123" spans="2:20" ht="16.5" customHeight="1"/>
    <row r="124" spans="2:20" ht="16.5" customHeight="1"/>
    <row r="125" spans="2:20" ht="16.5" customHeight="1"/>
    <row r="126" spans="2:20" ht="16.5" customHeight="1"/>
    <row r="127" spans="2:20" ht="16.5" customHeight="1"/>
    <row r="128" spans="2:20" ht="16.5" customHeight="1"/>
    <row r="129" spans="2:2" ht="16.5" customHeight="1"/>
    <row r="130" spans="2:2" ht="16.5" customHeight="1"/>
    <row r="131" spans="2:2" ht="16.5" customHeight="1"/>
    <row r="132" spans="2:2" ht="16.5" customHeight="1"/>
    <row r="133" spans="2:2" ht="16.5" customHeight="1"/>
    <row r="134" spans="2:2" ht="16.5" customHeight="1"/>
    <row r="135" spans="2:2" ht="16.5" customHeight="1"/>
    <row r="136" spans="2:2" ht="16.5" customHeight="1"/>
    <row r="137" spans="2:2" ht="16.5" customHeight="1"/>
    <row r="138" spans="2:2" ht="16.5" customHeight="1"/>
    <row r="139" spans="2:2" ht="16.5" customHeight="1"/>
    <row r="140" spans="2:2" ht="16.5" customHeight="1"/>
    <row r="141" spans="2:2" ht="16.5" customHeight="1"/>
    <row r="142" spans="2:2" ht="16.5" customHeight="1"/>
    <row r="143" spans="2:2" ht="16.5" hidden="1" customHeight="1">
      <c r="B143" t="s">
        <v>100</v>
      </c>
    </row>
    <row r="144" spans="2:2" ht="16.5" hidden="1" customHeight="1">
      <c r="B144" t="s">
        <v>71</v>
      </c>
    </row>
    <row r="145" spans="2:2" ht="16.5" hidden="1" customHeight="1">
      <c r="B145" t="s">
        <v>74</v>
      </c>
    </row>
    <row r="146" spans="2:2" ht="16.5" hidden="1" customHeight="1">
      <c r="B146" t="s">
        <v>77</v>
      </c>
    </row>
    <row r="147" spans="2:2" ht="16.5" hidden="1" customHeight="1">
      <c r="B147" t="s">
        <v>80</v>
      </c>
    </row>
    <row r="148" spans="2:2" ht="16.5" customHeight="1"/>
    <row r="149" spans="2:2" ht="16.5" customHeight="1"/>
    <row r="150" spans="2:2" ht="16.5" customHeight="1"/>
    <row r="151" spans="2:2" ht="16.5" customHeight="1"/>
    <row r="152" spans="2:2" ht="16.5" customHeight="1"/>
    <row r="153" spans="2:2" ht="16.5" customHeight="1"/>
    <row r="154" spans="2:2" ht="16.5" customHeight="1"/>
    <row r="155" spans="2:2" ht="16.5" customHeight="1"/>
    <row r="156" spans="2:2" ht="16.5" customHeight="1"/>
    <row r="157" spans="2:2" ht="16.5" customHeight="1"/>
    <row r="158" spans="2:2" ht="16.5" customHeight="1"/>
    <row r="159" spans="2:2" ht="16.5" customHeight="1"/>
    <row r="160" spans="2:2" ht="16.5" customHeight="1"/>
    <row r="161" ht="16.5" customHeight="1"/>
    <row r="162" ht="16.5" customHeight="1"/>
    <row r="163" ht="16.5" customHeight="1"/>
    <row r="164" ht="16.5" customHeight="1"/>
    <row r="165" ht="16.5" customHeight="1"/>
    <row r="166" ht="16.5" customHeight="1"/>
    <row r="167" ht="16.5" customHeight="1"/>
    <row r="168" ht="16.5" customHeight="1"/>
    <row r="169" ht="16.5" customHeight="1"/>
    <row r="170" ht="16.5" customHeight="1"/>
    <row r="171" ht="16.5" customHeight="1"/>
    <row r="172" ht="16.5" customHeight="1"/>
    <row r="173" ht="16.5" customHeight="1"/>
    <row r="174" ht="16.5" customHeight="1"/>
    <row r="175" ht="16.5" customHeight="1"/>
    <row r="176" ht="16.5" customHeight="1"/>
    <row r="177" ht="16.5" customHeight="1"/>
    <row r="178" ht="16.5" customHeight="1"/>
    <row r="179" ht="16.5" customHeight="1"/>
    <row r="180" ht="16.5" customHeight="1"/>
    <row r="181" ht="16.5" customHeight="1"/>
    <row r="182" ht="16.5" customHeight="1"/>
    <row r="183" ht="16.5" customHeight="1"/>
    <row r="184" ht="16.5" customHeight="1"/>
    <row r="185" ht="16.5" customHeight="1"/>
    <row r="186" ht="16.5" customHeight="1"/>
    <row r="187" ht="16.5" customHeight="1"/>
    <row r="188" ht="16.5" customHeight="1"/>
    <row r="189" ht="16.5" customHeight="1"/>
    <row r="190" ht="16.5" customHeight="1"/>
    <row r="191" ht="16.5" customHeight="1"/>
    <row r="192" ht="16.5" customHeight="1"/>
    <row r="193" ht="16.5" customHeight="1"/>
    <row r="194" ht="16.5" customHeight="1"/>
    <row r="195" ht="16.5" customHeight="1"/>
    <row r="196" ht="16.5" customHeight="1"/>
    <row r="197" ht="16.5" customHeight="1"/>
    <row r="198" ht="16.5" customHeight="1"/>
    <row r="199" ht="16.5" customHeight="1"/>
    <row r="200" ht="16.5" customHeight="1"/>
    <row r="201" ht="16.5" customHeight="1"/>
    <row r="202" ht="16.5" customHeight="1"/>
    <row r="203" ht="16.5" customHeight="1"/>
    <row r="204" ht="16.5" customHeight="1"/>
    <row r="205" ht="16.5" customHeight="1"/>
    <row r="206" ht="16.5" customHeight="1"/>
    <row r="207" ht="16.5" customHeight="1"/>
    <row r="208" ht="16.5" customHeight="1"/>
    <row r="209" ht="16.5" customHeight="1"/>
    <row r="210" ht="16.5" customHeight="1"/>
    <row r="211" ht="16.5" customHeight="1"/>
    <row r="212" ht="16.5" customHeight="1"/>
    <row r="213" ht="16.5" customHeight="1"/>
    <row r="214" ht="16.5" customHeight="1"/>
    <row r="215" ht="16.5" customHeight="1"/>
    <row r="216" ht="16.5" customHeight="1"/>
    <row r="217" ht="16.5" customHeight="1"/>
    <row r="218" ht="16.5" customHeight="1"/>
    <row r="219" ht="16.5" customHeight="1"/>
    <row r="220" ht="16.5" customHeight="1"/>
    <row r="221" ht="16.5" customHeight="1"/>
    <row r="222" ht="16.5" customHeight="1"/>
    <row r="223" ht="16.5" customHeight="1"/>
    <row r="224" ht="16.5" customHeight="1"/>
    <row r="225" ht="16.5" customHeight="1"/>
    <row r="226" ht="16.5" customHeight="1"/>
    <row r="227" ht="16.5" customHeight="1"/>
    <row r="228" ht="16.5" customHeight="1"/>
    <row r="229" ht="16.5" customHeight="1"/>
    <row r="230" ht="16.5" customHeight="1"/>
    <row r="231" ht="16.5" customHeight="1"/>
    <row r="232" ht="16.5" customHeight="1"/>
    <row r="233" ht="16.5" customHeight="1"/>
    <row r="234" ht="16.5" customHeight="1"/>
    <row r="235" ht="16.5" customHeight="1"/>
    <row r="236" ht="16.5" customHeight="1"/>
    <row r="237" ht="16.5" customHeight="1"/>
    <row r="238" ht="16.5" customHeight="1"/>
    <row r="239" ht="16.5" customHeight="1"/>
    <row r="240" ht="16.5" customHeight="1"/>
    <row r="241" ht="16.5" customHeight="1"/>
    <row r="242" ht="16.5" customHeight="1"/>
    <row r="243" ht="16.5" customHeight="1"/>
    <row r="244" ht="16.5" customHeight="1"/>
    <row r="245" ht="16.5" customHeight="1"/>
    <row r="246" ht="16.5" customHeight="1"/>
    <row r="247" ht="16.5" customHeight="1"/>
    <row r="248" ht="16.5" customHeight="1"/>
    <row r="249" ht="16.5" customHeight="1"/>
    <row r="250" ht="16.5" customHeight="1"/>
    <row r="251" ht="16.5" customHeight="1"/>
    <row r="252" ht="16.5" customHeight="1"/>
    <row r="253" ht="16.5" customHeight="1"/>
    <row r="254" ht="16.5" customHeight="1"/>
    <row r="255" ht="16.5" customHeight="1"/>
    <row r="256" ht="16.5" customHeight="1"/>
    <row r="257" ht="16.5" customHeight="1"/>
    <row r="258" ht="16.5" customHeight="1"/>
    <row r="259" ht="16.5" customHeight="1"/>
    <row r="260" ht="16.5" customHeight="1"/>
    <row r="261" ht="16.5" customHeight="1"/>
    <row r="262" ht="16.5" customHeight="1"/>
    <row r="263" ht="16.5" customHeight="1"/>
    <row r="264" ht="16.5" customHeight="1"/>
    <row r="265" ht="16.5" customHeight="1"/>
    <row r="266" ht="16.5" customHeight="1"/>
    <row r="267" ht="16.5" customHeight="1"/>
    <row r="268" ht="16.5" customHeight="1"/>
    <row r="269" ht="16.5" customHeight="1"/>
    <row r="270" ht="16.5" customHeight="1"/>
    <row r="271" ht="16.5" customHeight="1"/>
    <row r="272" ht="16.5" customHeight="1"/>
    <row r="273" ht="16.5" customHeight="1"/>
    <row r="274" ht="16.5" customHeight="1"/>
    <row r="275" ht="16.5" customHeight="1"/>
    <row r="276" ht="16.5" customHeight="1"/>
    <row r="277" ht="16.5" customHeight="1"/>
    <row r="278" ht="16.5" customHeight="1"/>
    <row r="279" ht="16.5" customHeight="1"/>
    <row r="280" ht="16.5" customHeight="1"/>
    <row r="281" ht="16.5" customHeight="1"/>
    <row r="282" ht="16.5" customHeight="1"/>
    <row r="283" ht="16.5" customHeight="1"/>
    <row r="284" ht="16.5" customHeight="1"/>
    <row r="285" ht="16.5" customHeight="1"/>
    <row r="286" ht="16.5" customHeight="1"/>
    <row r="287" ht="16.5" customHeight="1"/>
    <row r="288" ht="16.5" customHeight="1"/>
    <row r="289" ht="16.5" customHeight="1"/>
    <row r="290" ht="16.5" customHeight="1"/>
    <row r="291" ht="16.5" customHeight="1"/>
    <row r="292" ht="16.5" customHeight="1"/>
    <row r="293" ht="16.5" customHeight="1"/>
    <row r="294" ht="16.5" customHeight="1"/>
    <row r="295" ht="16.5" customHeight="1"/>
    <row r="296" ht="16.5" customHeight="1"/>
    <row r="297" ht="16.5" customHeight="1"/>
    <row r="298" ht="16.5" customHeight="1"/>
    <row r="299" ht="16.5" customHeight="1"/>
    <row r="300" ht="16.5" customHeight="1"/>
    <row r="301" ht="16.5" customHeight="1"/>
    <row r="302" ht="16.5" customHeight="1"/>
    <row r="303" ht="16.5" customHeight="1"/>
    <row r="304" ht="16.5" customHeight="1"/>
    <row r="305" ht="16.5" customHeight="1"/>
    <row r="306" ht="16.5" customHeight="1"/>
    <row r="307" ht="16.5" customHeight="1"/>
    <row r="308" ht="16.5" customHeight="1"/>
    <row r="309" ht="16.5" customHeight="1"/>
    <row r="310" ht="16.5" customHeight="1"/>
    <row r="311" ht="16.5" customHeight="1"/>
    <row r="312" ht="16.5" customHeight="1"/>
    <row r="313" ht="16.5" customHeight="1"/>
    <row r="314" ht="16.5" customHeight="1"/>
    <row r="315" ht="16.5" customHeight="1"/>
    <row r="316" ht="16.5" customHeight="1"/>
    <row r="317" ht="16.5" customHeight="1"/>
    <row r="318" ht="16.5" customHeight="1"/>
    <row r="319" ht="16.5" customHeight="1"/>
    <row r="320" ht="16.5" customHeight="1"/>
    <row r="321" ht="16.5" customHeight="1"/>
    <row r="322" ht="16.5" customHeight="1"/>
    <row r="323" ht="16.5" customHeight="1"/>
    <row r="324" ht="16.5" customHeight="1"/>
    <row r="325" ht="16.5" customHeight="1"/>
    <row r="326" ht="16.5" customHeight="1"/>
    <row r="327" ht="16.5" customHeight="1"/>
    <row r="328" ht="16.5" customHeight="1"/>
    <row r="329" ht="16.5" customHeight="1"/>
    <row r="330" ht="16.5" customHeight="1"/>
    <row r="331" ht="16.5" customHeight="1"/>
    <row r="332" ht="16.5" customHeight="1"/>
    <row r="333" ht="16.5" customHeight="1"/>
    <row r="334" ht="16.5" customHeight="1"/>
    <row r="335" ht="16.5" customHeight="1"/>
    <row r="336" ht="16.5" customHeight="1"/>
    <row r="337" ht="16.5" customHeight="1"/>
    <row r="338" ht="16.5" customHeight="1"/>
    <row r="339" ht="16.5" customHeight="1"/>
    <row r="340" ht="16.5" customHeight="1"/>
    <row r="341" ht="16.5" customHeight="1"/>
    <row r="342" ht="16.5" customHeight="1"/>
    <row r="343" ht="16.5" customHeight="1"/>
    <row r="344" ht="16.5" customHeight="1"/>
    <row r="345" ht="16.5" customHeight="1"/>
    <row r="346" ht="16.5" customHeight="1"/>
    <row r="347" ht="16.5" customHeight="1"/>
    <row r="348" ht="16.5" customHeight="1"/>
    <row r="349" ht="16.5" customHeight="1"/>
    <row r="350" ht="16.5" customHeight="1"/>
    <row r="351" ht="16.5" customHeight="1"/>
    <row r="352" ht="16.5" customHeight="1"/>
    <row r="353" ht="16.5" customHeight="1"/>
    <row r="354" ht="16.5" customHeight="1"/>
    <row r="355" ht="16.5" customHeight="1"/>
    <row r="356" ht="16.5" customHeight="1"/>
    <row r="357" ht="16.5" customHeight="1"/>
    <row r="358" ht="16.5" customHeight="1"/>
    <row r="359" ht="16.5" customHeight="1"/>
    <row r="360" ht="16.5" customHeight="1"/>
    <row r="361" ht="16.5" customHeight="1"/>
    <row r="362" ht="16.5" customHeight="1"/>
    <row r="363" ht="16.5" customHeight="1"/>
    <row r="364" ht="16.5" customHeight="1"/>
    <row r="365" ht="16.5" customHeight="1"/>
    <row r="366" ht="16.5" customHeight="1"/>
    <row r="367" ht="16.5" customHeight="1"/>
    <row r="368" ht="16.5" customHeight="1"/>
    <row r="369" ht="16.5" customHeight="1"/>
    <row r="370" ht="16.5" customHeight="1"/>
    <row r="371" ht="16.5" customHeight="1"/>
    <row r="372" ht="16.5" customHeight="1"/>
    <row r="373" ht="16.5" customHeight="1"/>
    <row r="374" ht="16.5" customHeight="1"/>
    <row r="375" ht="16.5" customHeight="1"/>
    <row r="376" ht="16.5" customHeight="1"/>
    <row r="377" ht="16.5" customHeight="1"/>
    <row r="378" ht="16.5" customHeight="1"/>
    <row r="379" ht="16.5" customHeight="1"/>
    <row r="380" ht="16.5" customHeight="1"/>
    <row r="381" ht="16.5" customHeight="1"/>
    <row r="382" ht="16.5" customHeight="1"/>
    <row r="383" ht="16.5" customHeight="1"/>
    <row r="384" ht="16.5" customHeight="1"/>
    <row r="385" ht="16.5" customHeight="1"/>
    <row r="386" ht="16.5" customHeight="1"/>
    <row r="387" ht="16.5" customHeight="1"/>
    <row r="388" ht="16.5" customHeight="1"/>
    <row r="389" ht="16.5" customHeight="1"/>
    <row r="390" ht="16.5" customHeight="1"/>
    <row r="391" ht="16.5" customHeight="1"/>
    <row r="392" ht="16.5" customHeight="1"/>
    <row r="393" ht="16.5" customHeight="1"/>
    <row r="394" ht="16.5" customHeight="1"/>
    <row r="395" ht="16.5" customHeight="1"/>
    <row r="396" ht="16.5" customHeight="1"/>
    <row r="397" ht="16.5" customHeight="1"/>
    <row r="398" ht="16.5" customHeight="1"/>
    <row r="399" ht="16.5" customHeight="1"/>
    <row r="400" ht="16.5" customHeight="1"/>
    <row r="401" ht="16.5" customHeight="1"/>
    <row r="402" ht="16.5" customHeight="1"/>
    <row r="403" ht="16.5" customHeight="1"/>
    <row r="404" ht="16.5" customHeight="1"/>
    <row r="405" ht="16.5" customHeight="1"/>
    <row r="406" ht="16.5" customHeight="1"/>
    <row r="407" ht="16.5" customHeight="1"/>
    <row r="408" ht="16.5" customHeight="1"/>
    <row r="409" ht="16.5" customHeight="1"/>
    <row r="410" ht="16.5" customHeight="1"/>
    <row r="411" ht="16.5" customHeight="1"/>
    <row r="412" ht="16.5" customHeight="1"/>
    <row r="413" ht="16.5" customHeight="1"/>
    <row r="414" ht="16.5" customHeight="1"/>
    <row r="415" ht="16.5" customHeight="1"/>
    <row r="416" ht="16.5" customHeight="1"/>
    <row r="417" ht="16.5" customHeight="1"/>
    <row r="418" ht="16.5" customHeight="1"/>
    <row r="419" ht="16.5" customHeight="1"/>
    <row r="420" ht="16.5" customHeight="1"/>
    <row r="421" ht="16.5" customHeight="1"/>
    <row r="422" ht="16.5" customHeight="1"/>
    <row r="423" ht="16.5" customHeight="1"/>
    <row r="424" ht="16.5" customHeight="1"/>
    <row r="425" ht="16.5" customHeight="1"/>
    <row r="426" ht="16.5" customHeight="1"/>
    <row r="427" ht="16.5" customHeight="1"/>
    <row r="428" ht="16.5" customHeight="1"/>
    <row r="429" ht="16.5" customHeight="1"/>
    <row r="430" ht="16.5" customHeight="1"/>
    <row r="431" ht="16.5" customHeight="1"/>
    <row r="432" ht="16.5" customHeight="1"/>
    <row r="433" ht="16.5" customHeight="1"/>
    <row r="434" ht="16.5" customHeight="1"/>
    <row r="435" ht="16.5" customHeight="1"/>
    <row r="436" ht="16.5" customHeight="1"/>
    <row r="437" ht="16.5" customHeight="1"/>
    <row r="438" ht="16.5" customHeight="1"/>
    <row r="439" ht="16.5" customHeight="1"/>
    <row r="440" ht="16.5" customHeight="1"/>
    <row r="441" ht="16.5" customHeight="1"/>
    <row r="442" ht="16.5" customHeight="1"/>
    <row r="443" ht="16.5" customHeight="1"/>
    <row r="444" ht="16.5" customHeight="1"/>
    <row r="445" ht="16.5" customHeight="1"/>
    <row r="446" ht="16.5" customHeight="1"/>
    <row r="447" ht="16.5" customHeight="1"/>
    <row r="448" ht="16.5" customHeight="1"/>
    <row r="449" ht="16.5" customHeight="1"/>
    <row r="450" ht="16.5" customHeight="1"/>
    <row r="451" ht="16.5" customHeight="1"/>
    <row r="452" ht="16.5" customHeight="1"/>
    <row r="453" ht="16.5" customHeight="1"/>
    <row r="454" ht="16.5" customHeight="1"/>
    <row r="455" ht="16.5" customHeight="1"/>
    <row r="456" ht="16.5" customHeight="1"/>
    <row r="457" ht="16.5" customHeight="1"/>
    <row r="458" ht="16.5" customHeight="1"/>
    <row r="459" ht="16.5" customHeight="1"/>
    <row r="460" ht="16.5" customHeight="1"/>
    <row r="461" ht="16.5" customHeight="1"/>
    <row r="462" ht="16.5" customHeight="1"/>
    <row r="463" ht="16.5" customHeight="1"/>
    <row r="464" ht="16.5" customHeight="1"/>
    <row r="465" ht="16.5" customHeight="1"/>
    <row r="466" ht="16.5" customHeight="1"/>
    <row r="467" ht="16.5" customHeight="1"/>
    <row r="468" ht="16.5" customHeight="1"/>
    <row r="469" ht="16.5" customHeight="1"/>
    <row r="470" ht="16.5" customHeight="1"/>
    <row r="471" ht="16.5" customHeight="1"/>
    <row r="472" ht="16.5" customHeight="1"/>
    <row r="473" ht="16.5" customHeight="1"/>
    <row r="474" ht="16.5" customHeight="1"/>
    <row r="475" ht="16.5" customHeight="1"/>
    <row r="476" ht="16.5" customHeight="1"/>
    <row r="477" ht="16.5" customHeight="1"/>
    <row r="478" ht="16.5" customHeight="1"/>
    <row r="479" ht="16.5" customHeight="1"/>
    <row r="480" ht="16.5" customHeight="1"/>
    <row r="481" ht="16.5" customHeight="1"/>
    <row r="482" ht="16.5" customHeight="1"/>
    <row r="483" ht="16.5" customHeight="1"/>
    <row r="484" ht="16.5" customHeight="1"/>
    <row r="485" ht="16.5" customHeight="1"/>
    <row r="486" ht="16.5" customHeight="1"/>
    <row r="487" ht="16.5" customHeight="1"/>
    <row r="488" ht="16.5" customHeight="1"/>
    <row r="489" ht="16.5" customHeight="1"/>
    <row r="490" ht="16.5" customHeight="1"/>
    <row r="491" ht="16.5" customHeight="1"/>
    <row r="492" ht="16.5" customHeight="1"/>
    <row r="493" ht="16.5" customHeight="1"/>
    <row r="494" ht="16.5" customHeight="1"/>
    <row r="495" ht="16.5" customHeight="1"/>
    <row r="496" ht="16.5" customHeight="1"/>
    <row r="497" ht="16.5" customHeight="1"/>
    <row r="498" ht="16.5" customHeight="1"/>
    <row r="499" ht="16.5" customHeight="1"/>
    <row r="500" ht="16.5" customHeight="1"/>
    <row r="501" ht="16.5" customHeight="1"/>
    <row r="502" ht="16.5" customHeight="1"/>
    <row r="503" ht="16.5" customHeight="1"/>
    <row r="504" ht="16.5" customHeight="1"/>
    <row r="505" ht="16.5" customHeight="1"/>
    <row r="506" ht="16.5" customHeight="1"/>
    <row r="507" ht="16.5" customHeight="1"/>
    <row r="508" ht="16.5" customHeight="1"/>
    <row r="509" ht="16.5" customHeight="1"/>
    <row r="510" ht="16.5" customHeight="1"/>
    <row r="511" ht="16.5" customHeight="1"/>
    <row r="512" ht="16.5" customHeight="1"/>
    <row r="513" ht="16.5" customHeight="1"/>
    <row r="514" ht="16.5" customHeight="1"/>
    <row r="515" ht="16.5" customHeight="1"/>
    <row r="516" ht="16.5" customHeight="1"/>
    <row r="517" ht="16.5" customHeight="1"/>
    <row r="518" ht="16.5" customHeight="1"/>
    <row r="519" ht="16.5" customHeight="1"/>
    <row r="520" ht="16.5" customHeight="1"/>
    <row r="521" ht="16.5" customHeight="1"/>
    <row r="522" ht="16.5" customHeight="1"/>
    <row r="523" ht="16.5" customHeight="1"/>
    <row r="524" ht="16.5" customHeight="1"/>
    <row r="525" ht="16.5" customHeight="1"/>
    <row r="526" ht="16.5" customHeight="1"/>
    <row r="527" ht="16.5" customHeight="1"/>
    <row r="528" ht="16.5" customHeight="1"/>
    <row r="529" ht="16.5" customHeight="1"/>
    <row r="530" ht="16.5" customHeight="1"/>
    <row r="531" ht="16.5" customHeight="1"/>
    <row r="532" ht="16.5" customHeight="1"/>
    <row r="533" ht="16.5" customHeight="1"/>
    <row r="534" ht="16.5" customHeight="1"/>
    <row r="535" ht="16.5" customHeight="1"/>
    <row r="536" ht="16.5" customHeight="1"/>
    <row r="537" ht="16.5" customHeight="1"/>
    <row r="538" ht="16.5" customHeight="1"/>
    <row r="539" ht="16.5" customHeight="1"/>
    <row r="540" ht="16.5" customHeight="1"/>
    <row r="541" ht="16.5" customHeight="1"/>
    <row r="542" ht="16.5" customHeight="1"/>
    <row r="543" ht="16.5" customHeight="1"/>
    <row r="544" ht="16.5" customHeight="1"/>
    <row r="545" ht="16.5" customHeight="1"/>
    <row r="546" ht="16.5" customHeight="1"/>
    <row r="547" ht="16.5" customHeight="1"/>
    <row r="548" ht="16.5" customHeight="1"/>
    <row r="549" ht="16.5" customHeight="1"/>
    <row r="550" ht="16.5" customHeight="1"/>
    <row r="551" ht="16.5" customHeight="1"/>
    <row r="552" ht="16.5" customHeight="1"/>
    <row r="553" ht="16.5" customHeight="1"/>
    <row r="554" ht="16.5" customHeight="1"/>
    <row r="555" ht="16.5" customHeight="1"/>
    <row r="556" ht="16.5" customHeight="1"/>
    <row r="557" ht="16.5" customHeight="1"/>
    <row r="558" ht="16.5" customHeight="1"/>
    <row r="559" ht="16.5" customHeight="1"/>
    <row r="560" ht="16.5" customHeight="1"/>
    <row r="561" ht="16.5" customHeight="1"/>
    <row r="562" ht="16.5" customHeight="1"/>
    <row r="563" ht="16.5" customHeight="1"/>
    <row r="564" ht="16.5" customHeight="1"/>
    <row r="565" ht="16.5" customHeight="1"/>
    <row r="566" ht="16.5" customHeight="1"/>
    <row r="567" ht="16.5" customHeight="1"/>
    <row r="568" ht="16.5" customHeight="1"/>
    <row r="569" ht="16.5" customHeight="1"/>
    <row r="570" ht="16.5" customHeight="1"/>
    <row r="571" ht="16.5" customHeight="1"/>
    <row r="572" ht="16.5" customHeight="1"/>
    <row r="573" ht="16.5" customHeight="1"/>
    <row r="574" ht="16.5" customHeight="1"/>
    <row r="575" ht="16.5" customHeight="1"/>
    <row r="576" ht="16.5" customHeight="1"/>
    <row r="577" ht="16.5" customHeight="1"/>
    <row r="578" ht="16.5" customHeight="1"/>
    <row r="579" ht="16.5" customHeight="1"/>
    <row r="580" ht="16.5" customHeight="1"/>
    <row r="581" ht="16.5" customHeight="1"/>
    <row r="582" ht="16.5" customHeight="1"/>
    <row r="583" ht="16.5" customHeight="1"/>
    <row r="584" ht="16.5" customHeight="1"/>
    <row r="585" ht="16.5" customHeight="1"/>
    <row r="586" ht="16.5" customHeight="1"/>
    <row r="587" ht="16.5" customHeight="1"/>
    <row r="588" ht="16.5" customHeight="1"/>
    <row r="589" ht="16.5" customHeight="1"/>
    <row r="590" ht="16.5" customHeight="1"/>
    <row r="591" ht="16.5" customHeight="1"/>
    <row r="592" ht="16.5" customHeight="1"/>
    <row r="593" ht="16.5" customHeight="1"/>
    <row r="594" ht="16.5" customHeight="1"/>
    <row r="595" ht="16.5" customHeight="1"/>
    <row r="596" ht="16.5" customHeight="1"/>
    <row r="597" ht="16.5" customHeight="1"/>
    <row r="598" ht="16.5" customHeight="1"/>
    <row r="599" ht="16.5" customHeight="1"/>
    <row r="600" ht="16.5" customHeight="1"/>
    <row r="601" ht="16.5" customHeight="1"/>
    <row r="602" ht="16.5" customHeight="1"/>
    <row r="603" ht="16.5" customHeight="1"/>
    <row r="604" ht="16.5" customHeight="1"/>
    <row r="605" ht="16.5" customHeight="1"/>
    <row r="606" ht="16.5" customHeight="1"/>
    <row r="607" ht="16.5" customHeight="1"/>
    <row r="608" ht="16.5" customHeight="1"/>
    <row r="609" ht="16.5" customHeight="1"/>
    <row r="610" ht="16.5" customHeight="1"/>
    <row r="611" ht="16.5" customHeight="1"/>
    <row r="612" ht="16.5" customHeight="1"/>
    <row r="613" ht="16.5" customHeight="1"/>
    <row r="614" ht="16.5" customHeight="1"/>
    <row r="615" ht="16.5" customHeight="1"/>
    <row r="616" ht="16.5" customHeight="1"/>
    <row r="617" ht="16.5" customHeight="1"/>
    <row r="618" ht="16.5" customHeight="1"/>
    <row r="619" ht="16.5" customHeight="1"/>
    <row r="620" ht="16.5" customHeight="1"/>
    <row r="621" ht="16.5" customHeight="1"/>
    <row r="622" ht="16.5" customHeight="1"/>
    <row r="623" ht="16.5" customHeight="1"/>
    <row r="624" ht="16.5" customHeight="1"/>
    <row r="625" ht="16.5" customHeight="1"/>
    <row r="626" ht="16.5" customHeight="1"/>
    <row r="627" ht="16.5" customHeight="1"/>
    <row r="628" ht="16.5" customHeight="1"/>
    <row r="629" ht="16.5" customHeight="1"/>
    <row r="630" ht="16.5" customHeight="1"/>
    <row r="631" ht="16.5" customHeight="1"/>
    <row r="632" ht="16.5" customHeight="1"/>
    <row r="633" ht="16.5" customHeight="1"/>
    <row r="634" ht="16.5" customHeight="1"/>
    <row r="635" ht="16.5" customHeight="1"/>
    <row r="636" ht="16.5" customHeight="1"/>
    <row r="637" ht="16.5" customHeight="1"/>
    <row r="638" ht="16.5" customHeight="1"/>
    <row r="639" ht="16.5" customHeight="1"/>
    <row r="640" ht="16.5" customHeight="1"/>
    <row r="641" ht="16.5" customHeight="1"/>
    <row r="642" ht="16.5" customHeight="1"/>
    <row r="643" ht="16.5" customHeight="1"/>
    <row r="644" ht="16.5" customHeight="1"/>
    <row r="645" ht="16.5" customHeight="1"/>
    <row r="646" ht="16.5" customHeight="1"/>
    <row r="647" ht="16.5" customHeight="1"/>
    <row r="648" ht="16.5" customHeight="1"/>
    <row r="649" ht="16.5" customHeight="1"/>
    <row r="650" ht="16.5" customHeight="1"/>
    <row r="651" ht="16.5" customHeight="1"/>
    <row r="652" ht="16.5" customHeight="1"/>
    <row r="653" ht="16.5" customHeight="1"/>
    <row r="654" ht="16.5" customHeight="1"/>
    <row r="655" ht="16.5" customHeight="1"/>
    <row r="656" ht="16.5" customHeight="1"/>
    <row r="657" ht="16.5" customHeight="1"/>
    <row r="658" ht="16.5" customHeight="1"/>
    <row r="659" ht="16.5" customHeight="1"/>
    <row r="660" ht="16.5" customHeight="1"/>
    <row r="661" ht="16.5" customHeight="1"/>
    <row r="662" ht="16.5" customHeight="1"/>
    <row r="663" ht="16.5" customHeight="1"/>
    <row r="664" ht="16.5" customHeight="1"/>
    <row r="665" ht="16.5" customHeight="1"/>
    <row r="666" ht="16.5" customHeight="1"/>
    <row r="667" ht="16.5" customHeight="1"/>
    <row r="668" ht="16.5" customHeight="1"/>
    <row r="669" ht="16.5" customHeight="1"/>
    <row r="670" ht="16.5" customHeight="1"/>
    <row r="671" ht="16.5" customHeight="1"/>
    <row r="672" ht="16.5" customHeight="1"/>
    <row r="673" ht="16.5" customHeight="1"/>
    <row r="674" ht="16.5" customHeight="1"/>
    <row r="675" ht="16.5" customHeight="1"/>
    <row r="676" ht="16.5" customHeight="1"/>
    <row r="677" ht="16.5" customHeight="1"/>
    <row r="678" ht="16.5" customHeight="1"/>
    <row r="679" ht="16.5" customHeight="1"/>
    <row r="680" ht="16.5" customHeight="1"/>
    <row r="681" ht="16.5" customHeight="1"/>
    <row r="682" ht="16.5" customHeight="1"/>
    <row r="683" ht="16.5" customHeight="1"/>
    <row r="684" ht="16.5" customHeight="1"/>
    <row r="685" ht="16.5" customHeight="1"/>
    <row r="686" ht="16.5" customHeight="1"/>
    <row r="687" ht="16.5" customHeight="1"/>
    <row r="688" ht="16.5" customHeight="1"/>
    <row r="689" ht="16.5" customHeight="1"/>
    <row r="690" ht="16.5" customHeight="1"/>
    <row r="691" ht="16.5" customHeight="1"/>
    <row r="692" ht="16.5" customHeight="1"/>
    <row r="693" ht="16.5" customHeight="1"/>
    <row r="694" ht="16.5" customHeight="1"/>
    <row r="695" ht="16.5" customHeight="1"/>
    <row r="696" ht="16.5" customHeight="1"/>
    <row r="697" ht="16.5" customHeight="1"/>
    <row r="698" ht="16.5" customHeight="1"/>
    <row r="699" ht="16.5" customHeight="1"/>
    <row r="700" ht="16.5" customHeight="1"/>
    <row r="701" ht="16.5" customHeight="1"/>
    <row r="702" ht="16.5" customHeight="1"/>
    <row r="703" ht="16.5" customHeight="1"/>
    <row r="704" ht="16.5" customHeight="1"/>
    <row r="705" ht="16.5" customHeight="1"/>
    <row r="706" ht="16.5" customHeight="1"/>
    <row r="707" ht="16.5" customHeight="1"/>
    <row r="708" ht="16.5" customHeight="1"/>
    <row r="709" ht="16.5" customHeight="1"/>
    <row r="710" ht="16.5" customHeight="1"/>
    <row r="711" ht="16.5" customHeight="1"/>
    <row r="712" ht="16.5" customHeight="1"/>
    <row r="713" ht="16.5" customHeight="1"/>
    <row r="714" ht="16.5" customHeight="1"/>
    <row r="715" ht="16.5" customHeight="1"/>
    <row r="716" ht="16.5" customHeight="1"/>
    <row r="717" ht="16.5" customHeight="1"/>
    <row r="718" ht="16.5" customHeight="1"/>
    <row r="719" ht="16.5" customHeight="1"/>
    <row r="720" ht="16.5" customHeight="1"/>
    <row r="721" ht="16.5" customHeight="1"/>
    <row r="722" ht="16.5" customHeight="1"/>
    <row r="723" ht="16.5" customHeight="1"/>
    <row r="724" ht="16.5" customHeight="1"/>
    <row r="725" ht="16.5" customHeight="1"/>
    <row r="726" ht="16.5" customHeight="1"/>
    <row r="727" ht="16.5" customHeight="1"/>
    <row r="728" ht="16.5" customHeight="1"/>
    <row r="729" ht="16.5" customHeight="1"/>
    <row r="730" ht="16.5" customHeight="1"/>
    <row r="731" ht="16.5" customHeight="1"/>
    <row r="732" ht="16.5" customHeight="1"/>
    <row r="733" ht="16.5" customHeight="1"/>
    <row r="734" ht="16.5" customHeight="1"/>
    <row r="735" ht="16.5" customHeight="1"/>
    <row r="736" ht="16.5" customHeight="1"/>
    <row r="737" ht="16.5" customHeight="1"/>
    <row r="738" ht="16.5" customHeight="1"/>
    <row r="739" ht="16.5" customHeight="1"/>
    <row r="740" ht="16.5" customHeight="1"/>
    <row r="741" ht="16.5" customHeight="1"/>
    <row r="742" ht="16.5" customHeight="1"/>
    <row r="743" ht="16.5" customHeight="1"/>
    <row r="744" ht="16.5" customHeight="1"/>
    <row r="745" ht="16.5" customHeight="1"/>
    <row r="746" ht="16.5" customHeight="1"/>
    <row r="747" ht="16.5" customHeight="1"/>
    <row r="748" ht="16.5" customHeight="1"/>
    <row r="749" ht="16.5" customHeight="1"/>
    <row r="750" ht="16.5" customHeight="1"/>
    <row r="751" ht="16.5" customHeight="1"/>
    <row r="752" ht="16.5" customHeight="1"/>
    <row r="753" ht="16.5" customHeight="1"/>
    <row r="754" ht="16.5" customHeight="1"/>
    <row r="755" ht="16.5" customHeight="1"/>
    <row r="756" ht="16.5" customHeight="1"/>
    <row r="757" ht="16.5" customHeight="1"/>
    <row r="758" ht="16.5" customHeight="1"/>
    <row r="759" ht="16.5" customHeight="1"/>
    <row r="760" ht="16.5" customHeight="1"/>
    <row r="761" ht="16.5" customHeight="1"/>
    <row r="762" ht="16.5" customHeight="1"/>
    <row r="763" ht="16.5" customHeight="1"/>
    <row r="764" ht="16.5" customHeight="1"/>
    <row r="765" ht="16.5" customHeight="1"/>
    <row r="766" ht="16.5" customHeight="1"/>
    <row r="767" ht="16.5" customHeight="1"/>
    <row r="768" ht="16.5" customHeight="1"/>
    <row r="769" ht="16.5" customHeight="1"/>
    <row r="770" ht="16.5" customHeight="1"/>
    <row r="771" ht="16.5" customHeight="1"/>
    <row r="772" ht="16.5" customHeight="1"/>
    <row r="773" ht="16.5" customHeight="1"/>
    <row r="774" ht="16.5" customHeight="1"/>
    <row r="775" ht="16.5" customHeight="1"/>
    <row r="776" ht="16.5" customHeight="1"/>
    <row r="777" ht="16.5" customHeight="1"/>
    <row r="778" ht="16.5" customHeight="1"/>
    <row r="779" ht="16.5" customHeight="1"/>
    <row r="780" ht="16.5" customHeight="1"/>
    <row r="781" ht="16.5" customHeight="1"/>
    <row r="782" ht="16.5" customHeight="1"/>
    <row r="783" ht="16.5" customHeight="1"/>
    <row r="784" ht="16.5" customHeight="1"/>
    <row r="785" ht="16.5" customHeight="1"/>
    <row r="786" ht="16.5" customHeight="1"/>
    <row r="787" ht="16.5" customHeight="1"/>
    <row r="788" ht="16.5" customHeight="1"/>
    <row r="789" ht="16.5" customHeight="1"/>
    <row r="790" ht="16.5" customHeight="1"/>
    <row r="791" ht="16.5" customHeight="1"/>
    <row r="792" ht="16.5" customHeight="1"/>
    <row r="793" ht="16.5" customHeight="1"/>
    <row r="794" ht="16.5" customHeight="1"/>
    <row r="795" ht="16.5" customHeight="1"/>
    <row r="796" ht="16.5" customHeight="1"/>
    <row r="797" ht="16.5" customHeight="1"/>
    <row r="798" ht="16.5" customHeight="1"/>
    <row r="799" ht="16.5" customHeight="1"/>
    <row r="800" ht="16.5" customHeight="1"/>
    <row r="801" ht="16.5" customHeight="1"/>
    <row r="802" ht="16.5" customHeight="1"/>
    <row r="803" ht="16.5" customHeight="1"/>
    <row r="804" ht="16.5" customHeight="1"/>
    <row r="805" ht="16.5" customHeight="1"/>
    <row r="806" ht="16.5" customHeight="1"/>
    <row r="807" ht="16.5" customHeight="1"/>
    <row r="808" ht="16.5" customHeight="1"/>
    <row r="809" ht="16.5" customHeight="1"/>
    <row r="810" ht="16.5" customHeight="1"/>
    <row r="811" ht="16.5" customHeight="1"/>
    <row r="812" ht="16.5" customHeight="1"/>
    <row r="813" ht="16.5" customHeight="1"/>
    <row r="814" ht="16.5" customHeight="1"/>
    <row r="815" ht="16.5" customHeight="1"/>
    <row r="816" ht="16.5" customHeight="1"/>
    <row r="817" ht="16.5" customHeight="1"/>
    <row r="818" ht="16.5" customHeight="1"/>
    <row r="819" ht="16.5" customHeight="1"/>
    <row r="820" ht="16.5" customHeight="1"/>
    <row r="821" ht="16.5" customHeight="1"/>
    <row r="822" ht="16.5" customHeight="1"/>
    <row r="823" ht="16.5" customHeight="1"/>
    <row r="824" ht="16.5" customHeight="1"/>
    <row r="825" ht="16.5" customHeight="1"/>
    <row r="826" ht="16.5" customHeight="1"/>
    <row r="827" ht="16.5" customHeight="1"/>
    <row r="828" ht="16.5" customHeight="1"/>
    <row r="829" ht="16.5" customHeight="1"/>
    <row r="830" ht="16.5" customHeight="1"/>
    <row r="831" ht="16.5" customHeight="1"/>
    <row r="832" ht="16.5" customHeight="1"/>
    <row r="833" ht="16.5" customHeight="1"/>
    <row r="834" ht="16.5" customHeight="1"/>
    <row r="835" ht="16.5" customHeight="1"/>
    <row r="836" ht="16.5" customHeight="1"/>
    <row r="837" ht="16.5" customHeight="1"/>
    <row r="838" ht="16.5" customHeight="1"/>
    <row r="839" ht="16.5" customHeight="1"/>
    <row r="840" ht="16.5" customHeight="1"/>
    <row r="841" ht="16.5" customHeight="1"/>
    <row r="842" ht="16.5" customHeight="1"/>
    <row r="843" ht="16.5" customHeight="1"/>
    <row r="844" ht="16.5" customHeight="1"/>
    <row r="845" ht="16.5" customHeight="1"/>
    <row r="846" ht="16.5" customHeight="1"/>
    <row r="847" ht="16.5" customHeight="1"/>
    <row r="848" ht="16.5" customHeight="1"/>
    <row r="849" ht="16.5" customHeight="1"/>
    <row r="850" ht="16.5" customHeight="1"/>
    <row r="851" ht="16.5" customHeight="1"/>
    <row r="852" ht="16.5" customHeight="1"/>
    <row r="853" ht="16.5" customHeight="1"/>
    <row r="854" ht="16.5" customHeight="1"/>
    <row r="855" ht="16.5" customHeight="1"/>
    <row r="856" ht="16.5" customHeight="1"/>
    <row r="857" ht="16.5" customHeight="1"/>
    <row r="858" ht="16.5" customHeight="1"/>
    <row r="859" ht="16.5" customHeight="1"/>
    <row r="860" ht="16.5" customHeight="1"/>
    <row r="861" ht="16.5" customHeight="1"/>
    <row r="862" ht="16.5" customHeight="1"/>
    <row r="863" ht="16.5" customHeight="1"/>
    <row r="864" ht="16.5" customHeight="1"/>
    <row r="865" ht="16.5" customHeight="1"/>
    <row r="866" ht="16.5" customHeight="1"/>
    <row r="867" ht="16.5" customHeight="1"/>
    <row r="868" ht="16.5" customHeight="1"/>
    <row r="869" ht="16.5" customHeight="1"/>
    <row r="870" ht="16.5" customHeight="1"/>
    <row r="871" ht="16.5" customHeight="1"/>
    <row r="872" ht="16.5" customHeight="1"/>
    <row r="873" ht="16.5" customHeight="1"/>
    <row r="874" ht="16.5" customHeight="1"/>
    <row r="875" ht="16.5" customHeight="1"/>
    <row r="876" ht="16.5" customHeight="1"/>
    <row r="877" ht="16.5" customHeight="1"/>
    <row r="878" ht="16.5" customHeight="1"/>
    <row r="879" ht="16.5" customHeight="1"/>
    <row r="880" ht="16.5" customHeight="1"/>
    <row r="881" ht="16.5" customHeight="1"/>
    <row r="882" ht="16.5" customHeight="1"/>
    <row r="883" ht="16.5" customHeight="1"/>
    <row r="884" ht="16.5" customHeight="1"/>
    <row r="885" ht="16.5" customHeight="1"/>
    <row r="886" ht="16.5" customHeight="1"/>
    <row r="887" ht="16.5" customHeight="1"/>
    <row r="888" ht="16.5" customHeight="1"/>
    <row r="889" ht="16.5" customHeight="1"/>
    <row r="890" ht="16.5" customHeight="1"/>
    <row r="891" ht="16.5" customHeight="1"/>
    <row r="892" ht="16.5" customHeight="1"/>
    <row r="893" ht="16.5" customHeight="1"/>
    <row r="894" ht="16.5" customHeight="1"/>
    <row r="895" ht="16.5" customHeight="1"/>
    <row r="896" ht="16.5" customHeight="1"/>
    <row r="897" ht="16.5" customHeight="1"/>
    <row r="898" ht="16.5" customHeight="1"/>
    <row r="899" ht="16.5" customHeight="1"/>
    <row r="900" ht="16.5" customHeight="1"/>
    <row r="901" ht="16.5" customHeight="1"/>
    <row r="902" ht="16.5" customHeight="1"/>
    <row r="903" ht="16.5" customHeight="1"/>
    <row r="904" ht="16.5" customHeight="1"/>
    <row r="905" ht="16.5" customHeight="1"/>
    <row r="906" ht="16.5" customHeight="1"/>
    <row r="907" ht="16.5" customHeight="1"/>
    <row r="908" ht="16.5" customHeight="1"/>
    <row r="909" ht="16.5" customHeight="1"/>
    <row r="910" ht="16.5" customHeight="1"/>
    <row r="911" ht="16.5" customHeight="1"/>
    <row r="912" ht="16.5" customHeight="1"/>
    <row r="913" ht="16.5" customHeight="1"/>
    <row r="914" ht="16.5" customHeight="1"/>
    <row r="915" ht="16.5" customHeight="1"/>
    <row r="916" ht="16.5" customHeight="1"/>
    <row r="917" ht="16.5" customHeight="1"/>
    <row r="918" ht="16.5" customHeight="1"/>
    <row r="919" ht="16.5" customHeight="1"/>
    <row r="920" ht="16.5" customHeight="1"/>
    <row r="921" ht="16.5" customHeight="1"/>
    <row r="922" ht="16.5" customHeight="1"/>
    <row r="923" ht="16.5" customHeight="1"/>
    <row r="924" ht="16.5" customHeight="1"/>
    <row r="925" ht="16.5" customHeight="1"/>
    <row r="926" ht="16.5" customHeight="1"/>
    <row r="927" ht="16.5" customHeight="1"/>
    <row r="928" ht="16.5" customHeight="1"/>
    <row r="929" ht="16.5" customHeight="1"/>
    <row r="930" ht="16.5" customHeight="1"/>
    <row r="931" ht="16.5" customHeight="1"/>
    <row r="932" ht="16.5" customHeight="1"/>
    <row r="933" ht="16.5" customHeight="1"/>
    <row r="934" ht="16.5" customHeight="1"/>
    <row r="935" ht="16.5" customHeight="1"/>
    <row r="936" ht="16.5" customHeight="1"/>
    <row r="937" ht="16.5" customHeight="1"/>
    <row r="938" ht="16.5" customHeight="1"/>
    <row r="939" ht="16.5" customHeight="1"/>
    <row r="940" ht="16.5" customHeight="1"/>
    <row r="941" ht="16.5" customHeight="1"/>
    <row r="942" ht="16.5" customHeight="1"/>
    <row r="943" ht="16.5" customHeight="1"/>
    <row r="944" ht="16.5" customHeight="1"/>
    <row r="945" ht="16.5" customHeight="1"/>
    <row r="946" ht="16.5" customHeight="1"/>
    <row r="947" ht="16.5" customHeight="1"/>
    <row r="948" ht="16.5" customHeight="1"/>
    <row r="949" ht="16.5" customHeight="1"/>
    <row r="950" ht="16.5" customHeight="1"/>
    <row r="951" ht="16.5" customHeight="1"/>
    <row r="952" ht="16.5" customHeight="1"/>
    <row r="953" ht="16.5" customHeight="1"/>
    <row r="954" ht="16.5" customHeight="1"/>
    <row r="955" ht="16.5" customHeight="1"/>
    <row r="956" ht="16.5" customHeight="1"/>
    <row r="957" ht="16.5" customHeight="1"/>
    <row r="958" ht="16.5" customHeight="1"/>
    <row r="959" ht="16.5" customHeight="1"/>
    <row r="960" ht="16.5" customHeight="1"/>
    <row r="961" ht="16.5" customHeight="1"/>
    <row r="962" ht="16.5" customHeight="1"/>
    <row r="963" ht="16.5" customHeight="1"/>
    <row r="964" ht="16.5" customHeight="1"/>
    <row r="965" ht="16.5" customHeight="1"/>
    <row r="966" ht="16.5" customHeight="1"/>
    <row r="967" ht="16.5" customHeight="1"/>
    <row r="968" ht="16.5" customHeight="1"/>
    <row r="969" ht="16.5" customHeight="1"/>
    <row r="970" ht="16.5" customHeight="1"/>
    <row r="971" ht="16.5" customHeight="1"/>
    <row r="972" ht="16.5" customHeight="1"/>
    <row r="973" ht="16.5" customHeight="1"/>
    <row r="974" ht="16.5" customHeight="1"/>
    <row r="975" ht="16.5" customHeight="1"/>
    <row r="976" ht="16.5" customHeight="1"/>
    <row r="977" ht="16.5" customHeight="1"/>
    <row r="978" ht="16.5" customHeight="1"/>
    <row r="979" ht="16.5" customHeight="1"/>
    <row r="980" ht="16.5" customHeight="1"/>
    <row r="981" ht="16.5" customHeight="1"/>
    <row r="982" ht="16.5" customHeight="1"/>
    <row r="983" ht="16.5" customHeight="1"/>
    <row r="984" ht="16.5" customHeight="1"/>
    <row r="985" ht="16.5" customHeight="1"/>
    <row r="986" ht="16.5" customHeight="1"/>
    <row r="987" ht="16.5" customHeight="1"/>
    <row r="988" ht="16.5" customHeight="1"/>
    <row r="989" ht="16.5" customHeight="1"/>
    <row r="990" ht="16.5" customHeight="1"/>
    <row r="991" ht="16.5" customHeight="1"/>
    <row r="992" ht="16.5" customHeight="1"/>
    <row r="993" ht="16.5" customHeight="1"/>
    <row r="994" ht="16.5" customHeight="1"/>
    <row r="995" ht="16.5" customHeight="1"/>
    <row r="996" ht="16.5" customHeight="1"/>
    <row r="997" ht="16.5" customHeight="1"/>
    <row r="998" ht="16.5" customHeight="1"/>
    <row r="999" ht="16.5" customHeight="1"/>
    <row r="1000" ht="16.5" customHeight="1"/>
  </sheetData>
  <mergeCells count="254">
    <mergeCell ref="Q95:S97"/>
    <mergeCell ref="T95:T97"/>
    <mergeCell ref="L96:N96"/>
    <mergeCell ref="K110:T111"/>
    <mergeCell ref="K112:T113"/>
    <mergeCell ref="K106:T107"/>
    <mergeCell ref="K108:T109"/>
    <mergeCell ref="K114:T115"/>
    <mergeCell ref="K116:T117"/>
    <mergeCell ref="Q92:S94"/>
    <mergeCell ref="T92:T94"/>
    <mergeCell ref="K118:T119"/>
    <mergeCell ref="K120:T121"/>
    <mergeCell ref="C118:G119"/>
    <mergeCell ref="H118:I119"/>
    <mergeCell ref="C120:G121"/>
    <mergeCell ref="H120:I121"/>
    <mergeCell ref="C106:G107"/>
    <mergeCell ref="C108:G109"/>
    <mergeCell ref="C112:G113"/>
    <mergeCell ref="C114:G115"/>
    <mergeCell ref="C116:G117"/>
    <mergeCell ref="H101:J101"/>
    <mergeCell ref="J102:J107"/>
    <mergeCell ref="H96:K96"/>
    <mergeCell ref="K104:T105"/>
    <mergeCell ref="K101:T101"/>
    <mergeCell ref="K102:T103"/>
    <mergeCell ref="C101:G101"/>
    <mergeCell ref="C104:G105"/>
    <mergeCell ref="C110:G111"/>
    <mergeCell ref="H112:I113"/>
    <mergeCell ref="J108:J113"/>
    <mergeCell ref="B114:B121"/>
    <mergeCell ref="B108:B113"/>
    <mergeCell ref="B102:B107"/>
    <mergeCell ref="C102:G103"/>
    <mergeCell ref="H102:I103"/>
    <mergeCell ref="H104:I105"/>
    <mergeCell ref="H106:I107"/>
    <mergeCell ref="J114:J121"/>
    <mergeCell ref="B90:B97"/>
    <mergeCell ref="C90:E97"/>
    <mergeCell ref="F90:H91"/>
    <mergeCell ref="H92:K92"/>
    <mergeCell ref="H93:K93"/>
    <mergeCell ref="H94:K94"/>
    <mergeCell ref="H95:K95"/>
    <mergeCell ref="H108:I109"/>
    <mergeCell ref="H110:I111"/>
    <mergeCell ref="H114:I115"/>
    <mergeCell ref="H116:I117"/>
    <mergeCell ref="P90:S91"/>
    <mergeCell ref="L92:N92"/>
    <mergeCell ref="P92:P94"/>
    <mergeCell ref="L93:N93"/>
    <mergeCell ref="L94:N94"/>
    <mergeCell ref="L95:N95"/>
    <mergeCell ref="P95:P97"/>
    <mergeCell ref="F4:G4"/>
    <mergeCell ref="G40:G41"/>
    <mergeCell ref="G9:G39"/>
    <mergeCell ref="C9:F39"/>
    <mergeCell ref="C56:F57"/>
    <mergeCell ref="G56:G57"/>
    <mergeCell ref="L62:L63"/>
    <mergeCell ref="G60:G61"/>
    <mergeCell ref="G62:G63"/>
    <mergeCell ref="I62:I63"/>
    <mergeCell ref="S62:T63"/>
    <mergeCell ref="R62:R63"/>
    <mergeCell ref="C62:F63"/>
    <mergeCell ref="M62:M63"/>
    <mergeCell ref="S48:T49"/>
    <mergeCell ref="R48:R49"/>
    <mergeCell ref="S66:T67"/>
    <mergeCell ref="Q7:T7"/>
    <mergeCell ref="B2:T2"/>
    <mergeCell ref="C4:D4"/>
    <mergeCell ref="B9:B39"/>
    <mergeCell ref="Q9:Q39"/>
    <mergeCell ref="R9:R39"/>
    <mergeCell ref="G52:G53"/>
    <mergeCell ref="G54:G55"/>
    <mergeCell ref="C66:F67"/>
    <mergeCell ref="G64:G65"/>
    <mergeCell ref="G66:G67"/>
    <mergeCell ref="C64:F65"/>
    <mergeCell ref="C59:F59"/>
    <mergeCell ref="C60:F61"/>
    <mergeCell ref="G44:G45"/>
    <mergeCell ref="G46:G47"/>
    <mergeCell ref="G48:G49"/>
    <mergeCell ref="C54:F55"/>
    <mergeCell ref="S8:T8"/>
    <mergeCell ref="S9:T39"/>
    <mergeCell ref="S64:T65"/>
    <mergeCell ref="S56:T57"/>
    <mergeCell ref="J60:K61"/>
    <mergeCell ref="J62:K63"/>
    <mergeCell ref="H4:J4"/>
    <mergeCell ref="L4:N4"/>
    <mergeCell ref="M9:M39"/>
    <mergeCell ref="N9:P39"/>
    <mergeCell ref="Q60:Q61"/>
    <mergeCell ref="S60:T61"/>
    <mergeCell ref="Q71:R71"/>
    <mergeCell ref="J71:K72"/>
    <mergeCell ref="N71:P72"/>
    <mergeCell ref="Q72:R72"/>
    <mergeCell ref="L72:M72"/>
    <mergeCell ref="L71:M71"/>
    <mergeCell ref="L70:M70"/>
    <mergeCell ref="J70:K70"/>
    <mergeCell ref="H62:H63"/>
    <mergeCell ref="L60:L61"/>
    <mergeCell ref="J56:K57"/>
    <mergeCell ref="L56:L57"/>
    <mergeCell ref="M52:M53"/>
    <mergeCell ref="M54:M55"/>
    <mergeCell ref="M56:M57"/>
    <mergeCell ref="H66:H67"/>
    <mergeCell ref="Q4:S4"/>
    <mergeCell ref="O4:P4"/>
    <mergeCell ref="Q79:S80"/>
    <mergeCell ref="Q81:S82"/>
    <mergeCell ref="B73:B82"/>
    <mergeCell ref="C78:C82"/>
    <mergeCell ref="S73:S74"/>
    <mergeCell ref="Q77:R78"/>
    <mergeCell ref="S70:T70"/>
    <mergeCell ref="N70:P70"/>
    <mergeCell ref="S71:T72"/>
    <mergeCell ref="Q73:R74"/>
    <mergeCell ref="Q75:R76"/>
    <mergeCell ref="T79:T80"/>
    <mergeCell ref="T81:T82"/>
    <mergeCell ref="S75:S76"/>
    <mergeCell ref="T75:T76"/>
    <mergeCell ref="S77:S78"/>
    <mergeCell ref="T77:T78"/>
    <mergeCell ref="D78:P82"/>
    <mergeCell ref="T73:T74"/>
    <mergeCell ref="C83:T89"/>
    <mergeCell ref="T90:T91"/>
    <mergeCell ref="B83:B89"/>
    <mergeCell ref="C43:F43"/>
    <mergeCell ref="C44:F45"/>
    <mergeCell ref="M46:M47"/>
    <mergeCell ref="C48:F49"/>
    <mergeCell ref="H48:H49"/>
    <mergeCell ref="J48:K49"/>
    <mergeCell ref="L48:L49"/>
    <mergeCell ref="C46:F47"/>
    <mergeCell ref="H46:H47"/>
    <mergeCell ref="M48:M49"/>
    <mergeCell ref="R44:R45"/>
    <mergeCell ref="R46:R47"/>
    <mergeCell ref="R52:R53"/>
    <mergeCell ref="R54:R55"/>
    <mergeCell ref="R56:R57"/>
    <mergeCell ref="Q56:Q57"/>
    <mergeCell ref="C70:F70"/>
    <mergeCell ref="H70:I70"/>
    <mergeCell ref="H71:I71"/>
    <mergeCell ref="B42:B68"/>
    <mergeCell ref="J64:K65"/>
    <mergeCell ref="J44:K45"/>
    <mergeCell ref="M44:M45"/>
    <mergeCell ref="I44:I45"/>
    <mergeCell ref="I46:I47"/>
    <mergeCell ref="N64:P65"/>
    <mergeCell ref="I48:I49"/>
    <mergeCell ref="D73:P77"/>
    <mergeCell ref="H72:I72"/>
    <mergeCell ref="C71:F71"/>
    <mergeCell ref="C72:F72"/>
    <mergeCell ref="C73:C77"/>
    <mergeCell ref="B70:B72"/>
    <mergeCell ref="N66:P67"/>
    <mergeCell ref="N62:P63"/>
    <mergeCell ref="H60:H61"/>
    <mergeCell ref="M60:M61"/>
    <mergeCell ref="I60:I61"/>
    <mergeCell ref="I56:I57"/>
    <mergeCell ref="H56:H57"/>
    <mergeCell ref="L66:L67"/>
    <mergeCell ref="M66:M67"/>
    <mergeCell ref="J66:K67"/>
    <mergeCell ref="B7:B8"/>
    <mergeCell ref="C7:F8"/>
    <mergeCell ref="G7:G8"/>
    <mergeCell ref="H7:K7"/>
    <mergeCell ref="J8:K8"/>
    <mergeCell ref="L7:P7"/>
    <mergeCell ref="N8:P8"/>
    <mergeCell ref="B40:B41"/>
    <mergeCell ref="C40:F41"/>
    <mergeCell ref="I9:I39"/>
    <mergeCell ref="H9:H39"/>
    <mergeCell ref="J9:K39"/>
    <mergeCell ref="L9:L39"/>
    <mergeCell ref="Q70:R70"/>
    <mergeCell ref="R64:R65"/>
    <mergeCell ref="R66:R67"/>
    <mergeCell ref="N60:P61"/>
    <mergeCell ref="L64:L65"/>
    <mergeCell ref="R60:R61"/>
    <mergeCell ref="L69:P69"/>
    <mergeCell ref="N56:P57"/>
    <mergeCell ref="H44:H45"/>
    <mergeCell ref="H52:H53"/>
    <mergeCell ref="I52:I53"/>
    <mergeCell ref="J52:K53"/>
    <mergeCell ref="H54:H55"/>
    <mergeCell ref="J54:K55"/>
    <mergeCell ref="L54:L55"/>
    <mergeCell ref="I54:I55"/>
    <mergeCell ref="J46:K47"/>
    <mergeCell ref="N52:P53"/>
    <mergeCell ref="H64:H65"/>
    <mergeCell ref="Q69:T69"/>
    <mergeCell ref="Q66:Q67"/>
    <mergeCell ref="Q62:Q63"/>
    <mergeCell ref="Q64:Q65"/>
    <mergeCell ref="H69:K69"/>
    <mergeCell ref="Q54:Q55"/>
    <mergeCell ref="S54:T55"/>
    <mergeCell ref="N41:P41"/>
    <mergeCell ref="N44:P45"/>
    <mergeCell ref="N54:P55"/>
    <mergeCell ref="C69:F69"/>
    <mergeCell ref="H40:K40"/>
    <mergeCell ref="J41:K41"/>
    <mergeCell ref="N48:P49"/>
    <mergeCell ref="L44:L45"/>
    <mergeCell ref="L40:P40"/>
    <mergeCell ref="Q40:T40"/>
    <mergeCell ref="C51:F51"/>
    <mergeCell ref="C52:F53"/>
    <mergeCell ref="I66:I67"/>
    <mergeCell ref="I64:I65"/>
    <mergeCell ref="M64:M65"/>
    <mergeCell ref="L52:L53"/>
    <mergeCell ref="S44:T45"/>
    <mergeCell ref="N46:P47"/>
    <mergeCell ref="S46:T47"/>
    <mergeCell ref="L46:L47"/>
    <mergeCell ref="Q48:Q49"/>
    <mergeCell ref="S41:T41"/>
    <mergeCell ref="Q44:Q45"/>
    <mergeCell ref="Q52:Q53"/>
    <mergeCell ref="Q46:Q47"/>
    <mergeCell ref="S52:T53"/>
  </mergeCells>
  <phoneticPr fontId="8" type="noConversion"/>
  <dataValidations count="10">
    <dataValidation type="list" allowBlank="1" showErrorMessage="1" sqref="H44 L44 Q44" xr:uid="{00000000-0002-0000-0100-000000000000}">
      <formula1>INDIRECT($B143)</formula1>
    </dataValidation>
    <dataValidation type="list" allowBlank="1" showErrorMessage="1" sqref="H60 L60 Q60" xr:uid="{00000000-0002-0000-0100-000001000000}">
      <formula1>INDIRECT($B143)</formula1>
    </dataValidation>
    <dataValidation type="list" allowBlank="1" showErrorMessage="1" sqref="H52 L52 Q52" xr:uid="{00000000-0002-0000-0100-000002000000}">
      <formula1>INDIRECT($B143)</formula1>
    </dataValidation>
    <dataValidation type="list" allowBlank="1" showErrorMessage="1" sqref="H54 L54 Q54" xr:uid="{00000000-0002-0000-0100-000004000000}">
      <formula1>INDIRECT($B143)</formula1>
    </dataValidation>
    <dataValidation type="list" allowBlank="1" showErrorMessage="1" sqref="H56 L56 Q56" xr:uid="{00000000-0002-0000-0100-000005000000}">
      <formula1>INDIRECT($B143)</formula1>
    </dataValidation>
    <dataValidation type="list" allowBlank="1" showErrorMessage="1" sqref="H64 L64 Q64" xr:uid="{00000000-0002-0000-0100-000006000000}">
      <formula1>INDIRECT($B143)</formula1>
    </dataValidation>
    <dataValidation type="list" allowBlank="1" showErrorMessage="1" sqref="H48 L48 Q48" xr:uid="{00000000-0002-0000-0100-000007000000}">
      <formula1>INDIRECT($B143)</formula1>
    </dataValidation>
    <dataValidation type="list" allowBlank="1" showErrorMessage="1" sqref="H62 L62 Q62" xr:uid="{00000000-0002-0000-0100-000008000000}">
      <formula1>INDIRECT($B143)</formula1>
    </dataValidation>
    <dataValidation type="list" allowBlank="1" showErrorMessage="1" sqref="H46 L46 Q46" xr:uid="{00000000-0002-0000-0100-000009000000}">
      <formula1>INDIRECT($B143)</formula1>
    </dataValidation>
    <dataValidation type="list" allowBlank="1" showErrorMessage="1" sqref="H66 L66 Q66" xr:uid="{00000000-0002-0000-0100-00000A000000}">
      <formula1>INDIRECT($B143)</formula1>
    </dataValidation>
  </dataValidations>
  <pageMargins left="0.7" right="0.7" top="0.75" bottom="0.75" header="0" footer="0"/>
  <pageSetup paperSize="9"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100-000003000000}">
          <x14:formula1>
            <xm:f>점수!$C$4:$C$7</xm:f>
          </x14:formula1>
          <xm:sqref>H9 L9 Q9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T1000"/>
  <sheetViews>
    <sheetView workbookViewId="0"/>
  </sheetViews>
  <sheetFormatPr defaultColWidth="12.6640625" defaultRowHeight="15" customHeight="1"/>
  <cols>
    <col min="1" max="1" width="5.5" customWidth="1"/>
    <col min="2" max="2" width="14" customWidth="1"/>
    <col min="3" max="4" width="9.25" customWidth="1"/>
    <col min="5" max="5" width="14" customWidth="1"/>
    <col min="6" max="7" width="9.25" customWidth="1"/>
    <col min="8" max="10" width="7.6640625" customWidth="1"/>
    <col min="11" max="11" width="14" customWidth="1"/>
    <col min="12" max="14" width="7.6640625" customWidth="1"/>
    <col min="15" max="16" width="7.4140625" customWidth="1"/>
    <col min="17" max="19" width="7.6640625" customWidth="1"/>
    <col min="20" max="20" width="14" customWidth="1"/>
    <col min="21" max="26" width="7.6640625" customWidth="1"/>
  </cols>
  <sheetData>
    <row r="1" spans="2:20" ht="16.5" customHeight="1"/>
    <row r="2" spans="2:20" ht="40.5" customHeight="1">
      <c r="B2" s="99" t="s">
        <v>3</v>
      </c>
      <c r="C2" s="60"/>
      <c r="D2" s="60"/>
      <c r="E2" s="60"/>
      <c r="F2" s="60"/>
      <c r="G2" s="60"/>
      <c r="H2" s="60"/>
      <c r="I2" s="60"/>
      <c r="J2" s="60"/>
      <c r="K2" s="60"/>
      <c r="L2" s="60"/>
      <c r="M2" s="60"/>
      <c r="N2" s="60"/>
      <c r="O2" s="60"/>
      <c r="P2" s="60"/>
      <c r="Q2" s="60"/>
      <c r="R2" s="60"/>
      <c r="S2" s="60"/>
      <c r="T2" s="60"/>
    </row>
    <row r="3" spans="2:20" ht="30.75" customHeight="1">
      <c r="B3" s="1" t="s">
        <v>1</v>
      </c>
    </row>
    <row r="4" spans="2:20" ht="35.25" customHeight="1">
      <c r="B4" s="2" t="s">
        <v>2</v>
      </c>
      <c r="C4" s="74"/>
      <c r="D4" s="76"/>
      <c r="E4" s="2" t="s">
        <v>4</v>
      </c>
      <c r="F4" s="74"/>
      <c r="G4" s="76"/>
      <c r="H4" s="80" t="s">
        <v>5</v>
      </c>
      <c r="I4" s="75"/>
      <c r="J4" s="76"/>
      <c r="K4" s="3"/>
      <c r="L4" s="80" t="s">
        <v>6</v>
      </c>
      <c r="M4" s="75"/>
      <c r="N4" s="76"/>
      <c r="O4" s="74"/>
      <c r="P4" s="76"/>
      <c r="Q4" s="80" t="s">
        <v>7</v>
      </c>
      <c r="R4" s="75"/>
      <c r="S4" s="76"/>
      <c r="T4" s="3"/>
    </row>
    <row r="5" spans="2:20" ht="21" customHeight="1"/>
    <row r="6" spans="2:20" ht="30" customHeight="1">
      <c r="B6" s="1" t="s">
        <v>8</v>
      </c>
    </row>
    <row r="7" spans="2:20" ht="33" customHeight="1">
      <c r="B7" s="92" t="s">
        <v>9</v>
      </c>
      <c r="C7" s="87" t="s">
        <v>10</v>
      </c>
      <c r="D7" s="88"/>
      <c r="E7" s="88"/>
      <c r="F7" s="89"/>
      <c r="G7" s="92" t="s">
        <v>11</v>
      </c>
      <c r="H7" s="74" t="s">
        <v>12</v>
      </c>
      <c r="I7" s="75"/>
      <c r="J7" s="75"/>
      <c r="K7" s="76"/>
      <c r="L7" s="74" t="s">
        <v>13</v>
      </c>
      <c r="M7" s="75"/>
      <c r="N7" s="75"/>
      <c r="O7" s="75"/>
      <c r="P7" s="76"/>
      <c r="Q7" s="74" t="s">
        <v>14</v>
      </c>
      <c r="R7" s="75"/>
      <c r="S7" s="75"/>
      <c r="T7" s="76"/>
    </row>
    <row r="8" spans="2:20" ht="30" customHeight="1">
      <c r="B8" s="93"/>
      <c r="C8" s="90"/>
      <c r="D8" s="63"/>
      <c r="E8" s="63"/>
      <c r="F8" s="91"/>
      <c r="G8" s="93"/>
      <c r="H8" s="3" t="s">
        <v>18</v>
      </c>
      <c r="I8" s="3" t="s">
        <v>19</v>
      </c>
      <c r="J8" s="74" t="s">
        <v>20</v>
      </c>
      <c r="K8" s="76"/>
      <c r="L8" s="3" t="s">
        <v>18</v>
      </c>
      <c r="M8" s="3" t="s">
        <v>19</v>
      </c>
      <c r="N8" s="74" t="s">
        <v>20</v>
      </c>
      <c r="O8" s="75"/>
      <c r="P8" s="76"/>
      <c r="Q8" s="3" t="s">
        <v>18</v>
      </c>
      <c r="R8" s="3" t="s">
        <v>19</v>
      </c>
      <c r="S8" s="74" t="s">
        <v>20</v>
      </c>
      <c r="T8" s="76"/>
    </row>
    <row r="9" spans="2:20" ht="16.5" customHeight="1">
      <c r="B9" s="101" t="s">
        <v>22</v>
      </c>
      <c r="C9" s="97"/>
      <c r="D9" s="88"/>
      <c r="E9" s="88"/>
      <c r="F9" s="98"/>
      <c r="G9" s="94">
        <v>100</v>
      </c>
      <c r="H9" s="95"/>
      <c r="I9" s="95" t="str">
        <f>IFERROR(VLOOKUP($H$9,점수!$C:$D,2,FALSE),"")</f>
        <v/>
      </c>
      <c r="J9" s="97"/>
      <c r="K9" s="98"/>
      <c r="L9" s="95"/>
      <c r="M9" s="95" t="str">
        <f>IFERROR(VLOOKUP($L$9,점수!$C:$D,2,FALSE),"")</f>
        <v/>
      </c>
      <c r="N9" s="97"/>
      <c r="O9" s="88"/>
      <c r="P9" s="98"/>
      <c r="Q9" s="95"/>
      <c r="R9" s="95" t="str">
        <f>IFERROR(VLOOKUP($Q$9,점수!$C:$D,2,FALSE),"")</f>
        <v/>
      </c>
      <c r="S9" s="97"/>
      <c r="T9" s="89"/>
    </row>
    <row r="10" spans="2:20" ht="16.5" customHeight="1">
      <c r="B10" s="102"/>
      <c r="C10" s="59"/>
      <c r="D10" s="60"/>
      <c r="E10" s="60"/>
      <c r="F10" s="61"/>
      <c r="G10" s="69"/>
      <c r="H10" s="69"/>
      <c r="I10" s="69"/>
      <c r="J10" s="59"/>
      <c r="K10" s="61"/>
      <c r="L10" s="69"/>
      <c r="M10" s="69"/>
      <c r="N10" s="59"/>
      <c r="O10" s="60"/>
      <c r="P10" s="61"/>
      <c r="Q10" s="69"/>
      <c r="R10" s="69"/>
      <c r="S10" s="59"/>
      <c r="T10" s="104"/>
    </row>
    <row r="11" spans="2:20" ht="16.5" customHeight="1">
      <c r="B11" s="102"/>
      <c r="C11" s="59"/>
      <c r="D11" s="60"/>
      <c r="E11" s="60"/>
      <c r="F11" s="61"/>
      <c r="G11" s="69"/>
      <c r="H11" s="69"/>
      <c r="I11" s="69"/>
      <c r="J11" s="59"/>
      <c r="K11" s="61"/>
      <c r="L11" s="69"/>
      <c r="M11" s="69"/>
      <c r="N11" s="59"/>
      <c r="O11" s="60"/>
      <c r="P11" s="61"/>
      <c r="Q11" s="69"/>
      <c r="R11" s="69"/>
      <c r="S11" s="59"/>
      <c r="T11" s="104"/>
    </row>
    <row r="12" spans="2:20" ht="16.5" customHeight="1">
      <c r="B12" s="102"/>
      <c r="C12" s="59"/>
      <c r="D12" s="60"/>
      <c r="E12" s="60"/>
      <c r="F12" s="61"/>
      <c r="G12" s="69"/>
      <c r="H12" s="69"/>
      <c r="I12" s="69"/>
      <c r="J12" s="59"/>
      <c r="K12" s="61"/>
      <c r="L12" s="69"/>
      <c r="M12" s="69"/>
      <c r="N12" s="59"/>
      <c r="O12" s="60"/>
      <c r="P12" s="61"/>
      <c r="Q12" s="69"/>
      <c r="R12" s="69"/>
      <c r="S12" s="59"/>
      <c r="T12" s="104"/>
    </row>
    <row r="13" spans="2:20" ht="16.5" customHeight="1">
      <c r="B13" s="102"/>
      <c r="C13" s="59"/>
      <c r="D13" s="60"/>
      <c r="E13" s="60"/>
      <c r="F13" s="61"/>
      <c r="G13" s="69"/>
      <c r="H13" s="69"/>
      <c r="I13" s="69"/>
      <c r="J13" s="59"/>
      <c r="K13" s="61"/>
      <c r="L13" s="69"/>
      <c r="M13" s="69"/>
      <c r="N13" s="59"/>
      <c r="O13" s="60"/>
      <c r="P13" s="61"/>
      <c r="Q13" s="69"/>
      <c r="R13" s="69"/>
      <c r="S13" s="59"/>
      <c r="T13" s="104"/>
    </row>
    <row r="14" spans="2:20" ht="16.5" customHeight="1">
      <c r="B14" s="102"/>
      <c r="C14" s="59"/>
      <c r="D14" s="60"/>
      <c r="E14" s="60"/>
      <c r="F14" s="61"/>
      <c r="G14" s="69"/>
      <c r="H14" s="69"/>
      <c r="I14" s="69"/>
      <c r="J14" s="59"/>
      <c r="K14" s="61"/>
      <c r="L14" s="69"/>
      <c r="M14" s="69"/>
      <c r="N14" s="59"/>
      <c r="O14" s="60"/>
      <c r="P14" s="61"/>
      <c r="Q14" s="69"/>
      <c r="R14" s="69"/>
      <c r="S14" s="59"/>
      <c r="T14" s="104"/>
    </row>
    <row r="15" spans="2:20" ht="16.5" customHeight="1">
      <c r="B15" s="102"/>
      <c r="C15" s="59"/>
      <c r="D15" s="60"/>
      <c r="E15" s="60"/>
      <c r="F15" s="61"/>
      <c r="G15" s="69"/>
      <c r="H15" s="69"/>
      <c r="I15" s="69"/>
      <c r="J15" s="59"/>
      <c r="K15" s="61"/>
      <c r="L15" s="69"/>
      <c r="M15" s="69"/>
      <c r="N15" s="59"/>
      <c r="O15" s="60"/>
      <c r="P15" s="61"/>
      <c r="Q15" s="69"/>
      <c r="R15" s="69"/>
      <c r="S15" s="59"/>
      <c r="T15" s="104"/>
    </row>
    <row r="16" spans="2:20" ht="16.5" customHeight="1">
      <c r="B16" s="102"/>
      <c r="C16" s="59"/>
      <c r="D16" s="60"/>
      <c r="E16" s="60"/>
      <c r="F16" s="61"/>
      <c r="G16" s="69"/>
      <c r="H16" s="69"/>
      <c r="I16" s="69"/>
      <c r="J16" s="59"/>
      <c r="K16" s="61"/>
      <c r="L16" s="69"/>
      <c r="M16" s="69"/>
      <c r="N16" s="59"/>
      <c r="O16" s="60"/>
      <c r="P16" s="61"/>
      <c r="Q16" s="69"/>
      <c r="R16" s="69"/>
      <c r="S16" s="59"/>
      <c r="T16" s="104"/>
    </row>
    <row r="17" spans="2:20" ht="16.5" customHeight="1">
      <c r="B17" s="102"/>
      <c r="C17" s="59"/>
      <c r="D17" s="60"/>
      <c r="E17" s="60"/>
      <c r="F17" s="61"/>
      <c r="G17" s="69"/>
      <c r="H17" s="69"/>
      <c r="I17" s="69"/>
      <c r="J17" s="59"/>
      <c r="K17" s="61"/>
      <c r="L17" s="69"/>
      <c r="M17" s="69"/>
      <c r="N17" s="59"/>
      <c r="O17" s="60"/>
      <c r="P17" s="61"/>
      <c r="Q17" s="69"/>
      <c r="R17" s="69"/>
      <c r="S17" s="59"/>
      <c r="T17" s="104"/>
    </row>
    <row r="18" spans="2:20" ht="16.5" customHeight="1">
      <c r="B18" s="102"/>
      <c r="C18" s="59"/>
      <c r="D18" s="60"/>
      <c r="E18" s="60"/>
      <c r="F18" s="61"/>
      <c r="G18" s="69"/>
      <c r="H18" s="69"/>
      <c r="I18" s="69"/>
      <c r="J18" s="59"/>
      <c r="K18" s="61"/>
      <c r="L18" s="69"/>
      <c r="M18" s="69"/>
      <c r="N18" s="59"/>
      <c r="O18" s="60"/>
      <c r="P18" s="61"/>
      <c r="Q18" s="69"/>
      <c r="R18" s="69"/>
      <c r="S18" s="59"/>
      <c r="T18" s="104"/>
    </row>
    <row r="19" spans="2:20" ht="16.5" customHeight="1">
      <c r="B19" s="102"/>
      <c r="C19" s="59"/>
      <c r="D19" s="60"/>
      <c r="E19" s="60"/>
      <c r="F19" s="61"/>
      <c r="G19" s="69"/>
      <c r="H19" s="69"/>
      <c r="I19" s="69"/>
      <c r="J19" s="59"/>
      <c r="K19" s="61"/>
      <c r="L19" s="69"/>
      <c r="M19" s="69"/>
      <c r="N19" s="59"/>
      <c r="O19" s="60"/>
      <c r="P19" s="61"/>
      <c r="Q19" s="69"/>
      <c r="R19" s="69"/>
      <c r="S19" s="59"/>
      <c r="T19" s="104"/>
    </row>
    <row r="20" spans="2:20" ht="16.5" customHeight="1">
      <c r="B20" s="102"/>
      <c r="C20" s="59"/>
      <c r="D20" s="60"/>
      <c r="E20" s="60"/>
      <c r="F20" s="61"/>
      <c r="G20" s="69"/>
      <c r="H20" s="69"/>
      <c r="I20" s="69"/>
      <c r="J20" s="59"/>
      <c r="K20" s="61"/>
      <c r="L20" s="69"/>
      <c r="M20" s="69"/>
      <c r="N20" s="59"/>
      <c r="O20" s="60"/>
      <c r="P20" s="61"/>
      <c r="Q20" s="69"/>
      <c r="R20" s="69"/>
      <c r="S20" s="59"/>
      <c r="T20" s="104"/>
    </row>
    <row r="21" spans="2:20" ht="16.5" customHeight="1">
      <c r="B21" s="102"/>
      <c r="C21" s="59"/>
      <c r="D21" s="60"/>
      <c r="E21" s="60"/>
      <c r="F21" s="61"/>
      <c r="G21" s="69"/>
      <c r="H21" s="69"/>
      <c r="I21" s="69"/>
      <c r="J21" s="59"/>
      <c r="K21" s="61"/>
      <c r="L21" s="69"/>
      <c r="M21" s="69"/>
      <c r="N21" s="59"/>
      <c r="O21" s="60"/>
      <c r="P21" s="61"/>
      <c r="Q21" s="69"/>
      <c r="R21" s="69"/>
      <c r="S21" s="59"/>
      <c r="T21" s="104"/>
    </row>
    <row r="22" spans="2:20" ht="16.5" customHeight="1">
      <c r="B22" s="102"/>
      <c r="C22" s="59"/>
      <c r="D22" s="60"/>
      <c r="E22" s="60"/>
      <c r="F22" s="61"/>
      <c r="G22" s="69"/>
      <c r="H22" s="69"/>
      <c r="I22" s="69"/>
      <c r="J22" s="59"/>
      <c r="K22" s="61"/>
      <c r="L22" s="69"/>
      <c r="M22" s="69"/>
      <c r="N22" s="59"/>
      <c r="O22" s="60"/>
      <c r="P22" s="61"/>
      <c r="Q22" s="69"/>
      <c r="R22" s="69"/>
      <c r="S22" s="59"/>
      <c r="T22" s="104"/>
    </row>
    <row r="23" spans="2:20" ht="16.5" customHeight="1">
      <c r="B23" s="102"/>
      <c r="C23" s="59"/>
      <c r="D23" s="60"/>
      <c r="E23" s="60"/>
      <c r="F23" s="61"/>
      <c r="G23" s="69"/>
      <c r="H23" s="69"/>
      <c r="I23" s="69"/>
      <c r="J23" s="59"/>
      <c r="K23" s="61"/>
      <c r="L23" s="69"/>
      <c r="M23" s="69"/>
      <c r="N23" s="59"/>
      <c r="O23" s="60"/>
      <c r="P23" s="61"/>
      <c r="Q23" s="69"/>
      <c r="R23" s="69"/>
      <c r="S23" s="59"/>
      <c r="T23" s="104"/>
    </row>
    <row r="24" spans="2:20" ht="16.5" customHeight="1">
      <c r="B24" s="102"/>
      <c r="C24" s="59"/>
      <c r="D24" s="60"/>
      <c r="E24" s="60"/>
      <c r="F24" s="61"/>
      <c r="G24" s="69"/>
      <c r="H24" s="69"/>
      <c r="I24" s="69"/>
      <c r="J24" s="59"/>
      <c r="K24" s="61"/>
      <c r="L24" s="69"/>
      <c r="M24" s="69"/>
      <c r="N24" s="59"/>
      <c r="O24" s="60"/>
      <c r="P24" s="61"/>
      <c r="Q24" s="69"/>
      <c r="R24" s="69"/>
      <c r="S24" s="59"/>
      <c r="T24" s="104"/>
    </row>
    <row r="25" spans="2:20" ht="16.5" customHeight="1">
      <c r="B25" s="102"/>
      <c r="C25" s="59"/>
      <c r="D25" s="60"/>
      <c r="E25" s="60"/>
      <c r="F25" s="61"/>
      <c r="G25" s="69"/>
      <c r="H25" s="69"/>
      <c r="I25" s="69"/>
      <c r="J25" s="59"/>
      <c r="K25" s="61"/>
      <c r="L25" s="69"/>
      <c r="M25" s="69"/>
      <c r="N25" s="59"/>
      <c r="O25" s="60"/>
      <c r="P25" s="61"/>
      <c r="Q25" s="69"/>
      <c r="R25" s="69"/>
      <c r="S25" s="59"/>
      <c r="T25" s="104"/>
    </row>
    <row r="26" spans="2:20" ht="16.5" customHeight="1">
      <c r="B26" s="102"/>
      <c r="C26" s="59"/>
      <c r="D26" s="60"/>
      <c r="E26" s="60"/>
      <c r="F26" s="61"/>
      <c r="G26" s="69"/>
      <c r="H26" s="69"/>
      <c r="I26" s="69"/>
      <c r="J26" s="59"/>
      <c r="K26" s="61"/>
      <c r="L26" s="69"/>
      <c r="M26" s="69"/>
      <c r="N26" s="59"/>
      <c r="O26" s="60"/>
      <c r="P26" s="61"/>
      <c r="Q26" s="69"/>
      <c r="R26" s="69"/>
      <c r="S26" s="59"/>
      <c r="T26" s="104"/>
    </row>
    <row r="27" spans="2:20" ht="16.5" customHeight="1">
      <c r="B27" s="102"/>
      <c r="C27" s="59"/>
      <c r="D27" s="60"/>
      <c r="E27" s="60"/>
      <c r="F27" s="61"/>
      <c r="G27" s="69"/>
      <c r="H27" s="69"/>
      <c r="I27" s="69"/>
      <c r="J27" s="59"/>
      <c r="K27" s="61"/>
      <c r="L27" s="69"/>
      <c r="M27" s="69"/>
      <c r="N27" s="59"/>
      <c r="O27" s="60"/>
      <c r="P27" s="61"/>
      <c r="Q27" s="69"/>
      <c r="R27" s="69"/>
      <c r="S27" s="59"/>
      <c r="T27" s="104"/>
    </row>
    <row r="28" spans="2:20" ht="16.5" customHeight="1">
      <c r="B28" s="102"/>
      <c r="C28" s="59"/>
      <c r="D28" s="60"/>
      <c r="E28" s="60"/>
      <c r="F28" s="61"/>
      <c r="G28" s="69"/>
      <c r="H28" s="69"/>
      <c r="I28" s="69"/>
      <c r="J28" s="59"/>
      <c r="K28" s="61"/>
      <c r="L28" s="69"/>
      <c r="M28" s="69"/>
      <c r="N28" s="59"/>
      <c r="O28" s="60"/>
      <c r="P28" s="61"/>
      <c r="Q28" s="69"/>
      <c r="R28" s="69"/>
      <c r="S28" s="59"/>
      <c r="T28" s="104"/>
    </row>
    <row r="29" spans="2:20" ht="16.5" customHeight="1">
      <c r="B29" s="102"/>
      <c r="C29" s="59"/>
      <c r="D29" s="60"/>
      <c r="E29" s="60"/>
      <c r="F29" s="61"/>
      <c r="G29" s="69"/>
      <c r="H29" s="69"/>
      <c r="I29" s="69"/>
      <c r="J29" s="59"/>
      <c r="K29" s="61"/>
      <c r="L29" s="69"/>
      <c r="M29" s="69"/>
      <c r="N29" s="59"/>
      <c r="O29" s="60"/>
      <c r="P29" s="61"/>
      <c r="Q29" s="69"/>
      <c r="R29" s="69"/>
      <c r="S29" s="59"/>
      <c r="T29" s="104"/>
    </row>
    <row r="30" spans="2:20" ht="16.5" customHeight="1">
      <c r="B30" s="102"/>
      <c r="C30" s="59"/>
      <c r="D30" s="60"/>
      <c r="E30" s="60"/>
      <c r="F30" s="61"/>
      <c r="G30" s="69"/>
      <c r="H30" s="69"/>
      <c r="I30" s="69"/>
      <c r="J30" s="59"/>
      <c r="K30" s="61"/>
      <c r="L30" s="69"/>
      <c r="M30" s="69"/>
      <c r="N30" s="59"/>
      <c r="O30" s="60"/>
      <c r="P30" s="61"/>
      <c r="Q30" s="69"/>
      <c r="R30" s="69"/>
      <c r="S30" s="59"/>
      <c r="T30" s="104"/>
    </row>
    <row r="31" spans="2:20" ht="16.5" customHeight="1">
      <c r="B31" s="102"/>
      <c r="C31" s="59"/>
      <c r="D31" s="60"/>
      <c r="E31" s="60"/>
      <c r="F31" s="61"/>
      <c r="G31" s="69"/>
      <c r="H31" s="69"/>
      <c r="I31" s="69"/>
      <c r="J31" s="59"/>
      <c r="K31" s="61"/>
      <c r="L31" s="69"/>
      <c r="M31" s="69"/>
      <c r="N31" s="59"/>
      <c r="O31" s="60"/>
      <c r="P31" s="61"/>
      <c r="Q31" s="69"/>
      <c r="R31" s="69"/>
      <c r="S31" s="59"/>
      <c r="T31" s="104"/>
    </row>
    <row r="32" spans="2:20" ht="16.5" customHeight="1">
      <c r="B32" s="102"/>
      <c r="C32" s="59"/>
      <c r="D32" s="60"/>
      <c r="E32" s="60"/>
      <c r="F32" s="61"/>
      <c r="G32" s="69"/>
      <c r="H32" s="69"/>
      <c r="I32" s="69"/>
      <c r="J32" s="59"/>
      <c r="K32" s="61"/>
      <c r="L32" s="69"/>
      <c r="M32" s="69"/>
      <c r="N32" s="59"/>
      <c r="O32" s="60"/>
      <c r="P32" s="61"/>
      <c r="Q32" s="69"/>
      <c r="R32" s="69"/>
      <c r="S32" s="59"/>
      <c r="T32" s="104"/>
    </row>
    <row r="33" spans="2:20" ht="16.5" customHeight="1">
      <c r="B33" s="102"/>
      <c r="C33" s="59"/>
      <c r="D33" s="60"/>
      <c r="E33" s="60"/>
      <c r="F33" s="61"/>
      <c r="G33" s="69"/>
      <c r="H33" s="69"/>
      <c r="I33" s="69"/>
      <c r="J33" s="59"/>
      <c r="K33" s="61"/>
      <c r="L33" s="69"/>
      <c r="M33" s="69"/>
      <c r="N33" s="59"/>
      <c r="O33" s="60"/>
      <c r="P33" s="61"/>
      <c r="Q33" s="69"/>
      <c r="R33" s="69"/>
      <c r="S33" s="59"/>
      <c r="T33" s="104"/>
    </row>
    <row r="34" spans="2:20" ht="16.5" customHeight="1">
      <c r="B34" s="102"/>
      <c r="C34" s="59"/>
      <c r="D34" s="60"/>
      <c r="E34" s="60"/>
      <c r="F34" s="61"/>
      <c r="G34" s="69"/>
      <c r="H34" s="69"/>
      <c r="I34" s="69"/>
      <c r="J34" s="59"/>
      <c r="K34" s="61"/>
      <c r="L34" s="69"/>
      <c r="M34" s="69"/>
      <c r="N34" s="59"/>
      <c r="O34" s="60"/>
      <c r="P34" s="61"/>
      <c r="Q34" s="69"/>
      <c r="R34" s="69"/>
      <c r="S34" s="59"/>
      <c r="T34" s="104"/>
    </row>
    <row r="35" spans="2:20" ht="16.5" customHeight="1">
      <c r="B35" s="102"/>
      <c r="C35" s="59"/>
      <c r="D35" s="60"/>
      <c r="E35" s="60"/>
      <c r="F35" s="61"/>
      <c r="G35" s="69"/>
      <c r="H35" s="69"/>
      <c r="I35" s="69"/>
      <c r="J35" s="59"/>
      <c r="K35" s="61"/>
      <c r="L35" s="69"/>
      <c r="M35" s="69"/>
      <c r="N35" s="59"/>
      <c r="O35" s="60"/>
      <c r="P35" s="61"/>
      <c r="Q35" s="69"/>
      <c r="R35" s="69"/>
      <c r="S35" s="59"/>
      <c r="T35" s="104"/>
    </row>
    <row r="36" spans="2:20" ht="16.5" customHeight="1">
      <c r="B36" s="102"/>
      <c r="C36" s="59"/>
      <c r="D36" s="60"/>
      <c r="E36" s="60"/>
      <c r="F36" s="61"/>
      <c r="G36" s="69"/>
      <c r="H36" s="69"/>
      <c r="I36" s="69"/>
      <c r="J36" s="59"/>
      <c r="K36" s="61"/>
      <c r="L36" s="69"/>
      <c r="M36" s="69"/>
      <c r="N36" s="59"/>
      <c r="O36" s="60"/>
      <c r="P36" s="61"/>
      <c r="Q36" s="69"/>
      <c r="R36" s="69"/>
      <c r="S36" s="59"/>
      <c r="T36" s="104"/>
    </row>
    <row r="37" spans="2:20" ht="16.5" customHeight="1">
      <c r="B37" s="102"/>
      <c r="C37" s="59"/>
      <c r="D37" s="60"/>
      <c r="E37" s="60"/>
      <c r="F37" s="61"/>
      <c r="G37" s="69"/>
      <c r="H37" s="69"/>
      <c r="I37" s="69"/>
      <c r="J37" s="59"/>
      <c r="K37" s="61"/>
      <c r="L37" s="69"/>
      <c r="M37" s="69"/>
      <c r="N37" s="59"/>
      <c r="O37" s="60"/>
      <c r="P37" s="61"/>
      <c r="Q37" s="69"/>
      <c r="R37" s="69"/>
      <c r="S37" s="59"/>
      <c r="T37" s="104"/>
    </row>
    <row r="38" spans="2:20" ht="16.5" customHeight="1">
      <c r="B38" s="102"/>
      <c r="C38" s="59"/>
      <c r="D38" s="60"/>
      <c r="E38" s="60"/>
      <c r="F38" s="61"/>
      <c r="G38" s="69"/>
      <c r="H38" s="69"/>
      <c r="I38" s="69"/>
      <c r="J38" s="59"/>
      <c r="K38" s="61"/>
      <c r="L38" s="69"/>
      <c r="M38" s="69"/>
      <c r="N38" s="59"/>
      <c r="O38" s="60"/>
      <c r="P38" s="61"/>
      <c r="Q38" s="69"/>
      <c r="R38" s="69"/>
      <c r="S38" s="59"/>
      <c r="T38" s="104"/>
    </row>
    <row r="39" spans="2:20" ht="16.5" customHeight="1">
      <c r="B39" s="103"/>
      <c r="C39" s="62"/>
      <c r="D39" s="63"/>
      <c r="E39" s="63"/>
      <c r="F39" s="64"/>
      <c r="G39" s="69"/>
      <c r="H39" s="96"/>
      <c r="I39" s="72"/>
      <c r="J39" s="62"/>
      <c r="K39" s="64"/>
      <c r="L39" s="96"/>
      <c r="M39" s="72"/>
      <c r="N39" s="62"/>
      <c r="O39" s="63"/>
      <c r="P39" s="64"/>
      <c r="Q39" s="96"/>
      <c r="R39" s="72"/>
      <c r="S39" s="62"/>
      <c r="T39" s="91"/>
    </row>
    <row r="40" spans="2:20" ht="16.5" customHeight="1">
      <c r="B40" s="18" t="s">
        <v>31</v>
      </c>
      <c r="C40" s="77"/>
      <c r="D40" s="78"/>
      <c r="E40" s="78"/>
      <c r="F40" s="116"/>
      <c r="G40" s="19"/>
      <c r="H40" s="77"/>
      <c r="I40" s="78"/>
      <c r="J40" s="78"/>
      <c r="K40" s="116"/>
      <c r="L40" s="77"/>
      <c r="M40" s="78"/>
      <c r="N40" s="78"/>
      <c r="O40" s="78"/>
      <c r="P40" s="116"/>
      <c r="Q40" s="77"/>
      <c r="R40" s="78"/>
      <c r="S40" s="78"/>
      <c r="T40" s="79"/>
    </row>
    <row r="41" spans="2:20" ht="33" customHeight="1">
      <c r="B41" s="92" t="s">
        <v>9</v>
      </c>
      <c r="C41" s="87" t="s">
        <v>23</v>
      </c>
      <c r="D41" s="88"/>
      <c r="E41" s="88"/>
      <c r="F41" s="89"/>
      <c r="G41" s="92" t="s">
        <v>11</v>
      </c>
      <c r="H41" s="74" t="s">
        <v>12</v>
      </c>
      <c r="I41" s="75"/>
      <c r="J41" s="75"/>
      <c r="K41" s="76"/>
      <c r="L41" s="74" t="s">
        <v>13</v>
      </c>
      <c r="M41" s="75"/>
      <c r="N41" s="75"/>
      <c r="O41" s="75"/>
      <c r="P41" s="76"/>
      <c r="Q41" s="74" t="s">
        <v>14</v>
      </c>
      <c r="R41" s="75"/>
      <c r="S41" s="75"/>
      <c r="T41" s="76"/>
    </row>
    <row r="42" spans="2:20" ht="30.75" customHeight="1">
      <c r="B42" s="93"/>
      <c r="C42" s="90"/>
      <c r="D42" s="63"/>
      <c r="E42" s="63"/>
      <c r="F42" s="91"/>
      <c r="G42" s="93"/>
      <c r="H42" s="3" t="s">
        <v>18</v>
      </c>
      <c r="I42" s="3" t="s">
        <v>19</v>
      </c>
      <c r="J42" s="74" t="s">
        <v>20</v>
      </c>
      <c r="K42" s="76"/>
      <c r="L42" s="3" t="s">
        <v>18</v>
      </c>
      <c r="M42" s="3" t="s">
        <v>19</v>
      </c>
      <c r="N42" s="74" t="s">
        <v>20</v>
      </c>
      <c r="O42" s="75"/>
      <c r="P42" s="76"/>
      <c r="Q42" s="3" t="s">
        <v>18</v>
      </c>
      <c r="R42" s="3" t="s">
        <v>19</v>
      </c>
      <c r="S42" s="74" t="s">
        <v>20</v>
      </c>
      <c r="T42" s="76"/>
    </row>
    <row r="43" spans="2:20" ht="11.25" customHeight="1">
      <c r="B43" s="101" t="s">
        <v>24</v>
      </c>
      <c r="C43" s="5"/>
      <c r="D43" s="7"/>
      <c r="E43" s="7"/>
      <c r="F43" s="8"/>
      <c r="G43" s="6"/>
      <c r="H43" s="6"/>
      <c r="I43" s="5"/>
      <c r="J43" s="5"/>
      <c r="K43" s="8"/>
      <c r="L43" s="6"/>
      <c r="M43" s="5"/>
      <c r="N43" s="5"/>
      <c r="O43" s="7"/>
      <c r="P43" s="8"/>
      <c r="Q43" s="6"/>
      <c r="R43" s="6"/>
      <c r="S43" s="7"/>
      <c r="T43" s="9"/>
    </row>
    <row r="44" spans="2:20" ht="21" customHeight="1">
      <c r="B44" s="102"/>
      <c r="C44" s="83" t="s">
        <v>27</v>
      </c>
      <c r="D44" s="60"/>
      <c r="E44" s="60"/>
      <c r="F44" s="61"/>
      <c r="G44" s="11"/>
      <c r="H44" s="12"/>
      <c r="I44" s="13"/>
      <c r="J44" s="13"/>
      <c r="K44" s="14"/>
      <c r="L44" s="12"/>
      <c r="M44" s="13"/>
      <c r="N44" s="13"/>
      <c r="O44" s="15"/>
      <c r="P44" s="14"/>
      <c r="Q44" s="12"/>
      <c r="R44" s="16"/>
      <c r="S44" s="15"/>
      <c r="T44" s="17"/>
    </row>
    <row r="45" spans="2:20" ht="21.75" customHeight="1">
      <c r="B45" s="102"/>
      <c r="C45" s="133" t="s">
        <v>28</v>
      </c>
      <c r="D45" s="46"/>
      <c r="E45" s="46"/>
      <c r="F45" s="47"/>
      <c r="G45" s="115">
        <v>15</v>
      </c>
      <c r="H45" s="44"/>
      <c r="I45" s="44" t="str">
        <f>IFERROR(VLOOKUP(H45,점수!K:L,2,FALSE),"")</f>
        <v/>
      </c>
      <c r="J45" s="40"/>
      <c r="K45" s="47"/>
      <c r="L45" s="44"/>
      <c r="M45" s="44" t="str">
        <f>IFERROR(VLOOKUP(L45,점수!K:L,2,FALSE),"")</f>
        <v/>
      </c>
      <c r="N45" s="40"/>
      <c r="O45" s="46"/>
      <c r="P45" s="47"/>
      <c r="Q45" s="44"/>
      <c r="R45" s="44" t="str">
        <f>IFERROR(VLOOKUP(Q45,점수!K:L,2,FALSE),"")</f>
        <v/>
      </c>
      <c r="S45" s="40"/>
      <c r="T45" s="41"/>
    </row>
    <row r="46" spans="2:20" ht="21" customHeight="1">
      <c r="B46" s="102"/>
      <c r="C46" s="134"/>
      <c r="D46" s="48"/>
      <c r="E46" s="48"/>
      <c r="F46" s="49"/>
      <c r="G46" s="45"/>
      <c r="H46" s="45"/>
      <c r="I46" s="45"/>
      <c r="J46" s="42"/>
      <c r="K46" s="49"/>
      <c r="L46" s="45"/>
      <c r="M46" s="45"/>
      <c r="N46" s="42"/>
      <c r="O46" s="48"/>
      <c r="P46" s="49"/>
      <c r="Q46" s="45"/>
      <c r="R46" s="45"/>
      <c r="S46" s="42"/>
      <c r="T46" s="43"/>
    </row>
    <row r="47" spans="2:20" ht="21.75" customHeight="1">
      <c r="B47" s="102"/>
      <c r="C47" s="81" t="s">
        <v>33</v>
      </c>
      <c r="D47" s="46"/>
      <c r="E47" s="46"/>
      <c r="F47" s="47"/>
      <c r="G47" s="115">
        <v>15</v>
      </c>
      <c r="H47" s="44"/>
      <c r="I47" s="44" t="str">
        <f>IFERROR(VLOOKUP(H47,점수!K:L,2,FALSE),"")</f>
        <v/>
      </c>
      <c r="J47" s="40"/>
      <c r="K47" s="47"/>
      <c r="L47" s="44"/>
      <c r="M47" s="44" t="str">
        <f>IFERROR(VLOOKUP(L47,점수!K:L,2,FALSE),"")</f>
        <v/>
      </c>
      <c r="N47" s="40"/>
      <c r="O47" s="46"/>
      <c r="P47" s="47"/>
      <c r="Q47" s="44"/>
      <c r="R47" s="44" t="str">
        <f>IFERROR(VLOOKUP(Q47,점수!K:L,2,FALSE),"")</f>
        <v/>
      </c>
      <c r="S47" s="40"/>
      <c r="T47" s="41"/>
    </row>
    <row r="48" spans="2:20" ht="21.75" customHeight="1">
      <c r="B48" s="102"/>
      <c r="C48" s="42"/>
      <c r="D48" s="48"/>
      <c r="E48" s="48"/>
      <c r="F48" s="49"/>
      <c r="G48" s="45"/>
      <c r="H48" s="45"/>
      <c r="I48" s="45"/>
      <c r="J48" s="42"/>
      <c r="K48" s="49"/>
      <c r="L48" s="45"/>
      <c r="M48" s="45"/>
      <c r="N48" s="42"/>
      <c r="O48" s="48"/>
      <c r="P48" s="49"/>
      <c r="Q48" s="45"/>
      <c r="R48" s="45"/>
      <c r="S48" s="42"/>
      <c r="T48" s="43"/>
    </row>
    <row r="49" spans="2:20" ht="21.75" customHeight="1">
      <c r="B49" s="102"/>
      <c r="C49" s="81" t="s">
        <v>36</v>
      </c>
      <c r="D49" s="46"/>
      <c r="E49" s="46"/>
      <c r="F49" s="47"/>
      <c r="G49" s="115">
        <v>10</v>
      </c>
      <c r="H49" s="44"/>
      <c r="I49" s="44" t="str">
        <f>IFERROR(VLOOKUP(H49,점수!O:P,2,FALSE),"")</f>
        <v/>
      </c>
      <c r="J49" s="40"/>
      <c r="K49" s="47"/>
      <c r="L49" s="44"/>
      <c r="M49" s="44" t="str">
        <f>IFERROR(VLOOKUP(L49,점수!O:P,2,FALSE),"")</f>
        <v/>
      </c>
      <c r="N49" s="40"/>
      <c r="O49" s="46"/>
      <c r="P49" s="47"/>
      <c r="Q49" s="44"/>
      <c r="R49" s="44" t="str">
        <f>IFERROR(VLOOKUP(Q49,점수!O:P,2,FALSE),"")</f>
        <v/>
      </c>
      <c r="S49" s="40"/>
      <c r="T49" s="41"/>
    </row>
    <row r="50" spans="2:20" ht="21" customHeight="1">
      <c r="B50" s="102"/>
      <c r="C50" s="42"/>
      <c r="D50" s="48"/>
      <c r="E50" s="48"/>
      <c r="F50" s="49"/>
      <c r="G50" s="45"/>
      <c r="H50" s="45"/>
      <c r="I50" s="45"/>
      <c r="J50" s="42"/>
      <c r="K50" s="49"/>
      <c r="L50" s="45"/>
      <c r="M50" s="45"/>
      <c r="N50" s="42"/>
      <c r="O50" s="48"/>
      <c r="P50" s="49"/>
      <c r="Q50" s="45"/>
      <c r="R50" s="45"/>
      <c r="S50" s="42"/>
      <c r="T50" s="43"/>
    </row>
    <row r="51" spans="2:20" ht="16.5" customHeight="1">
      <c r="B51" s="102"/>
      <c r="C51" s="13"/>
      <c r="D51" s="15"/>
      <c r="E51" s="15"/>
      <c r="F51" s="14"/>
      <c r="G51" s="12"/>
      <c r="H51" s="12"/>
      <c r="I51" s="13"/>
      <c r="J51" s="13"/>
      <c r="K51" s="14"/>
      <c r="L51" s="12"/>
      <c r="M51" s="13"/>
      <c r="N51" s="13"/>
      <c r="O51" s="15"/>
      <c r="P51" s="14"/>
      <c r="Q51" s="12"/>
      <c r="R51" s="20"/>
      <c r="S51" s="15"/>
      <c r="T51" s="17"/>
    </row>
    <row r="52" spans="2:20" ht="20.25" customHeight="1">
      <c r="B52" s="102"/>
      <c r="C52" s="83" t="s">
        <v>42</v>
      </c>
      <c r="D52" s="60"/>
      <c r="E52" s="60"/>
      <c r="F52" s="61"/>
      <c r="G52" s="11"/>
      <c r="H52" s="12"/>
      <c r="I52" s="13"/>
      <c r="J52" s="13"/>
      <c r="K52" s="14"/>
      <c r="L52" s="12"/>
      <c r="M52" s="13"/>
      <c r="N52" s="13"/>
      <c r="O52" s="15"/>
      <c r="P52" s="14"/>
      <c r="Q52" s="12"/>
      <c r="R52" s="16"/>
      <c r="S52" s="15"/>
      <c r="T52" s="17"/>
    </row>
    <row r="53" spans="2:20" ht="21.75" customHeight="1">
      <c r="B53" s="102"/>
      <c r="C53" s="81" t="s">
        <v>43</v>
      </c>
      <c r="D53" s="46"/>
      <c r="E53" s="46"/>
      <c r="F53" s="47"/>
      <c r="G53" s="115">
        <v>20</v>
      </c>
      <c r="H53" s="44"/>
      <c r="I53" s="44" t="str">
        <f>IFERROR(VLOOKUP(H53,점수!G:H,2,FALSE),"")</f>
        <v/>
      </c>
      <c r="J53" s="40"/>
      <c r="K53" s="47"/>
      <c r="L53" s="44"/>
      <c r="M53" s="44" t="str">
        <f>IFERROR(VLOOKUP(L53,점수!G:H,2,FALSE),"")</f>
        <v/>
      </c>
      <c r="N53" s="40"/>
      <c r="O53" s="46"/>
      <c r="P53" s="47"/>
      <c r="Q53" s="44"/>
      <c r="R53" s="44" t="str">
        <f>IFERROR(VLOOKUP(Q53,점수!G:H,2,FALSE),"")</f>
        <v/>
      </c>
      <c r="S53" s="40"/>
      <c r="T53" s="41"/>
    </row>
    <row r="54" spans="2:20" ht="21.75" customHeight="1">
      <c r="B54" s="102"/>
      <c r="C54" s="42"/>
      <c r="D54" s="48"/>
      <c r="E54" s="48"/>
      <c r="F54" s="49"/>
      <c r="G54" s="45"/>
      <c r="H54" s="45"/>
      <c r="I54" s="45"/>
      <c r="J54" s="42"/>
      <c r="K54" s="49"/>
      <c r="L54" s="45"/>
      <c r="M54" s="45"/>
      <c r="N54" s="42"/>
      <c r="O54" s="48"/>
      <c r="P54" s="49"/>
      <c r="Q54" s="45"/>
      <c r="R54" s="45"/>
      <c r="S54" s="42"/>
      <c r="T54" s="43"/>
    </row>
    <row r="55" spans="2:20" ht="21" customHeight="1">
      <c r="B55" s="102"/>
      <c r="C55" s="81" t="s">
        <v>46</v>
      </c>
      <c r="D55" s="46"/>
      <c r="E55" s="46"/>
      <c r="F55" s="47"/>
      <c r="G55" s="115">
        <v>20</v>
      </c>
      <c r="H55" s="44"/>
      <c r="I55" s="44" t="str">
        <f>IFERROR(VLOOKUP(H55,점수!G:H,2,FALSE),"")</f>
        <v/>
      </c>
      <c r="J55" s="40"/>
      <c r="K55" s="47"/>
      <c r="L55" s="44"/>
      <c r="M55" s="44" t="str">
        <f>IFERROR(VLOOKUP(L55,점수!G:H,2,FALSE),"")</f>
        <v/>
      </c>
      <c r="N55" s="40"/>
      <c r="O55" s="46"/>
      <c r="P55" s="47"/>
      <c r="Q55" s="44"/>
      <c r="R55" s="44" t="str">
        <f>IFERROR(VLOOKUP(Q55,점수!G:H,2,FALSE),"")</f>
        <v/>
      </c>
      <c r="S55" s="40"/>
      <c r="T55" s="41"/>
    </row>
    <row r="56" spans="2:20" ht="21.75" customHeight="1">
      <c r="B56" s="102"/>
      <c r="C56" s="42"/>
      <c r="D56" s="48"/>
      <c r="E56" s="48"/>
      <c r="F56" s="49"/>
      <c r="G56" s="45"/>
      <c r="H56" s="45"/>
      <c r="I56" s="45"/>
      <c r="J56" s="42"/>
      <c r="K56" s="49"/>
      <c r="L56" s="45"/>
      <c r="M56" s="45"/>
      <c r="N56" s="42"/>
      <c r="O56" s="48"/>
      <c r="P56" s="49"/>
      <c r="Q56" s="45"/>
      <c r="R56" s="45"/>
      <c r="S56" s="42"/>
      <c r="T56" s="43"/>
    </row>
    <row r="57" spans="2:20" ht="16.5" customHeight="1">
      <c r="B57" s="102"/>
      <c r="C57" s="13"/>
      <c r="D57" s="15"/>
      <c r="E57" s="15"/>
      <c r="F57" s="14"/>
      <c r="G57" s="12"/>
      <c r="H57" s="12"/>
      <c r="I57" s="13"/>
      <c r="J57" s="13"/>
      <c r="K57" s="14"/>
      <c r="L57" s="12"/>
      <c r="M57" s="13"/>
      <c r="N57" s="13"/>
      <c r="O57" s="15"/>
      <c r="P57" s="14"/>
      <c r="Q57" s="12"/>
      <c r="R57" s="20"/>
      <c r="S57" s="15"/>
      <c r="T57" s="17"/>
    </row>
    <row r="58" spans="2:20" ht="21" customHeight="1">
      <c r="B58" s="102"/>
      <c r="C58" s="83" t="s">
        <v>39</v>
      </c>
      <c r="D58" s="60"/>
      <c r="E58" s="60"/>
      <c r="F58" s="61"/>
      <c r="G58" s="11"/>
      <c r="H58" s="12"/>
      <c r="I58" s="13"/>
      <c r="J58" s="13"/>
      <c r="K58" s="14"/>
      <c r="L58" s="12"/>
      <c r="M58" s="13"/>
      <c r="N58" s="13"/>
      <c r="O58" s="15"/>
      <c r="P58" s="14"/>
      <c r="Q58" s="12"/>
      <c r="R58" s="16"/>
      <c r="S58" s="15"/>
      <c r="T58" s="17"/>
    </row>
    <row r="59" spans="2:20" ht="21.75" customHeight="1">
      <c r="B59" s="102"/>
      <c r="C59" s="81" t="s">
        <v>40</v>
      </c>
      <c r="D59" s="46"/>
      <c r="E59" s="46"/>
      <c r="F59" s="47"/>
      <c r="G59" s="115">
        <v>5</v>
      </c>
      <c r="H59" s="44"/>
      <c r="I59" s="44" t="str">
        <f>IFERROR(VLOOKUP(H59,점수!S:T,2,FALSE),"")</f>
        <v/>
      </c>
      <c r="J59" s="40"/>
      <c r="K59" s="47"/>
      <c r="L59" s="44"/>
      <c r="M59" s="44" t="str">
        <f>IFERROR(VLOOKUP(L59,점수!S:T,2,FALSE),"")</f>
        <v/>
      </c>
      <c r="N59" s="40"/>
      <c r="O59" s="46"/>
      <c r="P59" s="47"/>
      <c r="Q59" s="44"/>
      <c r="R59" s="44" t="str">
        <f>IFERROR(VLOOKUP(Q59,점수!S:T,2,FALSE),"")</f>
        <v/>
      </c>
      <c r="S59" s="40"/>
      <c r="T59" s="41"/>
    </row>
    <row r="60" spans="2:20" ht="21.75" customHeight="1">
      <c r="B60" s="102"/>
      <c r="C60" s="42"/>
      <c r="D60" s="48"/>
      <c r="E60" s="48"/>
      <c r="F60" s="49"/>
      <c r="G60" s="45"/>
      <c r="H60" s="45"/>
      <c r="I60" s="45"/>
      <c r="J60" s="42"/>
      <c r="K60" s="49"/>
      <c r="L60" s="45"/>
      <c r="M60" s="45"/>
      <c r="N60" s="42"/>
      <c r="O60" s="48"/>
      <c r="P60" s="49"/>
      <c r="Q60" s="45"/>
      <c r="R60" s="45"/>
      <c r="S60" s="42"/>
      <c r="T60" s="43"/>
    </row>
    <row r="61" spans="2:20" ht="21.75" customHeight="1">
      <c r="B61" s="102"/>
      <c r="C61" s="81" t="s">
        <v>45</v>
      </c>
      <c r="D61" s="46"/>
      <c r="E61" s="46"/>
      <c r="F61" s="47"/>
      <c r="G61" s="115">
        <v>5</v>
      </c>
      <c r="H61" s="44"/>
      <c r="I61" s="44" t="str">
        <f>IFERROR(VLOOKUP(H61,점수!S:T,2,FALSE),"")</f>
        <v/>
      </c>
      <c r="J61" s="40"/>
      <c r="K61" s="47"/>
      <c r="L61" s="44"/>
      <c r="M61" s="44" t="str">
        <f>IFERROR(VLOOKUP(L61,점수!S:T,2,FALSE),"")</f>
        <v/>
      </c>
      <c r="N61" s="40"/>
      <c r="O61" s="46"/>
      <c r="P61" s="47"/>
      <c r="Q61" s="44"/>
      <c r="R61" s="44" t="str">
        <f>IFERROR(VLOOKUP(Q61,점수!S:T,2,FALSE),"")</f>
        <v/>
      </c>
      <c r="S61" s="40"/>
      <c r="T61" s="41"/>
    </row>
    <row r="62" spans="2:20" ht="20.25" customHeight="1">
      <c r="B62" s="102"/>
      <c r="C62" s="42"/>
      <c r="D62" s="48"/>
      <c r="E62" s="48"/>
      <c r="F62" s="49"/>
      <c r="G62" s="45"/>
      <c r="H62" s="45"/>
      <c r="I62" s="45"/>
      <c r="J62" s="42"/>
      <c r="K62" s="49"/>
      <c r="L62" s="45"/>
      <c r="M62" s="45"/>
      <c r="N62" s="42"/>
      <c r="O62" s="48"/>
      <c r="P62" s="49"/>
      <c r="Q62" s="45"/>
      <c r="R62" s="45"/>
      <c r="S62" s="42"/>
      <c r="T62" s="43"/>
    </row>
    <row r="63" spans="2:20" ht="21.75" customHeight="1">
      <c r="B63" s="102"/>
      <c r="C63" s="81" t="s">
        <v>48</v>
      </c>
      <c r="D63" s="46"/>
      <c r="E63" s="46"/>
      <c r="F63" s="47"/>
      <c r="G63" s="115">
        <v>5</v>
      </c>
      <c r="H63" s="44"/>
      <c r="I63" s="44" t="str">
        <f>IFERROR(VLOOKUP(H63,점수!S:T,2,FALSE),"")</f>
        <v/>
      </c>
      <c r="J63" s="40"/>
      <c r="K63" s="47"/>
      <c r="L63" s="44"/>
      <c r="M63" s="44" t="str">
        <f>IFERROR(VLOOKUP(L63,점수!S:T,2,FALSE),"")</f>
        <v/>
      </c>
      <c r="N63" s="40"/>
      <c r="O63" s="46"/>
      <c r="P63" s="47"/>
      <c r="Q63" s="44"/>
      <c r="R63" s="44" t="str">
        <f>IFERROR(VLOOKUP(Q63,점수!S:T,2,FALSE),"")</f>
        <v/>
      </c>
      <c r="S63" s="40"/>
      <c r="T63" s="41"/>
    </row>
    <row r="64" spans="2:20" ht="20.25" customHeight="1">
      <c r="B64" s="102"/>
      <c r="C64" s="42"/>
      <c r="D64" s="48"/>
      <c r="E64" s="48"/>
      <c r="F64" s="49"/>
      <c r="G64" s="45"/>
      <c r="H64" s="45"/>
      <c r="I64" s="45"/>
      <c r="J64" s="42"/>
      <c r="K64" s="49"/>
      <c r="L64" s="45"/>
      <c r="M64" s="45"/>
      <c r="N64" s="42"/>
      <c r="O64" s="48"/>
      <c r="P64" s="49"/>
      <c r="Q64" s="45"/>
      <c r="R64" s="45"/>
      <c r="S64" s="42"/>
      <c r="T64" s="43"/>
    </row>
    <row r="65" spans="2:20" ht="21" customHeight="1">
      <c r="B65" s="102"/>
      <c r="C65" s="81" t="s">
        <v>49</v>
      </c>
      <c r="D65" s="46"/>
      <c r="E65" s="46"/>
      <c r="F65" s="47"/>
      <c r="G65" s="115">
        <v>5</v>
      </c>
      <c r="H65" s="44"/>
      <c r="I65" s="44" t="str">
        <f>IFERROR(VLOOKUP(H65,점수!S:T,2,FALSE),"")</f>
        <v/>
      </c>
      <c r="J65" s="40"/>
      <c r="K65" s="47"/>
      <c r="L65" s="44"/>
      <c r="M65" s="44" t="str">
        <f>IFERROR(VLOOKUP(L65,점수!S:T,2,FALSE),"")</f>
        <v/>
      </c>
      <c r="N65" s="40"/>
      <c r="O65" s="46"/>
      <c r="P65" s="47"/>
      <c r="Q65" s="44"/>
      <c r="R65" s="44" t="str">
        <f>IFERROR(VLOOKUP(Q65,점수!S:T,2,FALSE),"")</f>
        <v/>
      </c>
      <c r="S65" s="40"/>
      <c r="T65" s="41"/>
    </row>
    <row r="66" spans="2:20" ht="21.75" customHeight="1">
      <c r="B66" s="102"/>
      <c r="C66" s="42"/>
      <c r="D66" s="48"/>
      <c r="E66" s="48"/>
      <c r="F66" s="49"/>
      <c r="G66" s="45"/>
      <c r="H66" s="45"/>
      <c r="I66" s="45"/>
      <c r="J66" s="42"/>
      <c r="K66" s="49"/>
      <c r="L66" s="45"/>
      <c r="M66" s="45"/>
      <c r="N66" s="42"/>
      <c r="O66" s="48"/>
      <c r="P66" s="49"/>
      <c r="Q66" s="45"/>
      <c r="R66" s="45"/>
      <c r="S66" s="42"/>
      <c r="T66" s="43"/>
    </row>
    <row r="67" spans="2:20" ht="21.75" customHeight="1">
      <c r="B67" s="102"/>
      <c r="C67" s="10"/>
      <c r="D67" s="21"/>
      <c r="E67" s="21"/>
      <c r="F67" s="22"/>
      <c r="G67" s="12"/>
      <c r="H67" s="11"/>
      <c r="I67" s="23"/>
      <c r="J67" s="23"/>
      <c r="K67" s="24"/>
      <c r="L67" s="11"/>
      <c r="M67" s="23"/>
      <c r="N67" s="23"/>
      <c r="O67" s="25"/>
      <c r="P67" s="24"/>
      <c r="Q67" s="11"/>
      <c r="R67" s="26"/>
      <c r="S67" s="25"/>
      <c r="T67" s="27"/>
    </row>
    <row r="68" spans="2:20" ht="16.5" customHeight="1">
      <c r="B68" s="18" t="s">
        <v>31</v>
      </c>
      <c r="C68" s="77"/>
      <c r="D68" s="78"/>
      <c r="E68" s="78"/>
      <c r="F68" s="116"/>
      <c r="G68" s="19"/>
      <c r="H68" s="77"/>
      <c r="I68" s="78"/>
      <c r="J68" s="78"/>
      <c r="K68" s="116"/>
      <c r="L68" s="77"/>
      <c r="M68" s="78"/>
      <c r="N68" s="78"/>
      <c r="O68" s="78"/>
      <c r="P68" s="116"/>
      <c r="Q68" s="77"/>
      <c r="R68" s="78"/>
      <c r="S68" s="78"/>
      <c r="T68" s="79"/>
    </row>
    <row r="69" spans="2:20" ht="16.5" customHeight="1">
      <c r="B69" s="120" t="s">
        <v>50</v>
      </c>
      <c r="C69" s="84" t="s">
        <v>51</v>
      </c>
      <c r="D69" s="85"/>
      <c r="E69" s="85"/>
      <c r="F69" s="86"/>
      <c r="G69" s="37">
        <v>0.4</v>
      </c>
      <c r="H69" s="50" t="str">
        <f>IFERROR(I9*40%,"")</f>
        <v/>
      </c>
      <c r="I69" s="52"/>
      <c r="J69" s="84" t="s">
        <v>52</v>
      </c>
      <c r="K69" s="86"/>
      <c r="L69" s="50" t="str">
        <f>IFERROR(M9*40%,"")</f>
        <v/>
      </c>
      <c r="M69" s="52"/>
      <c r="N69" s="84" t="s">
        <v>52</v>
      </c>
      <c r="O69" s="85"/>
      <c r="P69" s="86"/>
      <c r="Q69" s="50" t="str">
        <f>IFERROR(R9*40%,"")</f>
        <v/>
      </c>
      <c r="R69" s="52"/>
      <c r="S69" s="84" t="s">
        <v>52</v>
      </c>
      <c r="T69" s="108"/>
    </row>
    <row r="70" spans="2:20" ht="16.5" customHeight="1">
      <c r="B70" s="102"/>
      <c r="C70" s="65" t="s">
        <v>53</v>
      </c>
      <c r="D70" s="66"/>
      <c r="E70" s="66"/>
      <c r="F70" s="67"/>
      <c r="G70" s="38">
        <v>0.6</v>
      </c>
      <c r="H70" s="65">
        <f>SUM(I45:I68)*60%</f>
        <v>0</v>
      </c>
      <c r="I70" s="67"/>
      <c r="J70" s="56" t="str">
        <f>IF(H71&gt;=90,"A",IF(H71&gt;=80,"B",IF(H71&gt;=70,"C","D")))</f>
        <v>D</v>
      </c>
      <c r="K70" s="58"/>
      <c r="L70" s="65">
        <f>SUM(M45:M68)*60%</f>
        <v>0</v>
      </c>
      <c r="M70" s="67"/>
      <c r="N70" s="56" t="str">
        <f>IF(L71&gt;=90,"A",IF(L71&gt;=80,"B",IF(L71&gt;=70,"C","D")))</f>
        <v>D</v>
      </c>
      <c r="O70" s="57"/>
      <c r="P70" s="58"/>
      <c r="Q70" s="65">
        <f>SUM(R45:R68)*60%</f>
        <v>0</v>
      </c>
      <c r="R70" s="67"/>
      <c r="S70" s="56" t="str">
        <f>IF(Q71&gt;=90,"A",IF(Q71&gt;=80,"B",IF(Q71&gt;=70,"C","D")))</f>
        <v>D</v>
      </c>
      <c r="T70" s="106"/>
    </row>
    <row r="71" spans="2:20" ht="16.5" customHeight="1">
      <c r="B71" s="112"/>
      <c r="C71" s="65" t="s">
        <v>54</v>
      </c>
      <c r="D71" s="66"/>
      <c r="E71" s="66"/>
      <c r="F71" s="67"/>
      <c r="G71" s="38">
        <v>1</v>
      </c>
      <c r="H71" s="65">
        <f>SUM(H69:I70)</f>
        <v>0</v>
      </c>
      <c r="I71" s="67"/>
      <c r="J71" s="107"/>
      <c r="K71" s="86"/>
      <c r="L71" s="65">
        <f>SUM(L69:M70)</f>
        <v>0</v>
      </c>
      <c r="M71" s="67"/>
      <c r="N71" s="107"/>
      <c r="O71" s="85"/>
      <c r="P71" s="86"/>
      <c r="Q71" s="65">
        <f>SUM(Q69:R70)</f>
        <v>0</v>
      </c>
      <c r="R71" s="67"/>
      <c r="S71" s="107"/>
      <c r="T71" s="108"/>
    </row>
    <row r="72" spans="2:20" ht="16.5" customHeight="1">
      <c r="B72" s="111" t="s">
        <v>55</v>
      </c>
      <c r="C72" s="71" t="s">
        <v>56</v>
      </c>
      <c r="D72" s="56"/>
      <c r="E72" s="57"/>
      <c r="F72" s="57"/>
      <c r="G72" s="57"/>
      <c r="H72" s="57"/>
      <c r="I72" s="57"/>
      <c r="J72" s="57"/>
      <c r="K72" s="57"/>
      <c r="L72" s="57"/>
      <c r="M72" s="57"/>
      <c r="N72" s="57"/>
      <c r="O72" s="57"/>
      <c r="P72" s="58"/>
      <c r="Q72" s="56" t="s">
        <v>57</v>
      </c>
      <c r="R72" s="58"/>
      <c r="S72" s="122">
        <v>0.7</v>
      </c>
      <c r="T72" s="53">
        <f>L71*70%</f>
        <v>0</v>
      </c>
    </row>
    <row r="73" spans="2:20" ht="16.5" customHeight="1">
      <c r="B73" s="102"/>
      <c r="C73" s="69"/>
      <c r="D73" s="59"/>
      <c r="E73" s="60"/>
      <c r="F73" s="60"/>
      <c r="G73" s="60"/>
      <c r="H73" s="60"/>
      <c r="I73" s="60"/>
      <c r="J73" s="60"/>
      <c r="K73" s="60"/>
      <c r="L73" s="60"/>
      <c r="M73" s="60"/>
      <c r="N73" s="60"/>
      <c r="O73" s="60"/>
      <c r="P73" s="61"/>
      <c r="Q73" s="107"/>
      <c r="R73" s="86"/>
      <c r="S73" s="72"/>
      <c r="T73" s="114"/>
    </row>
    <row r="74" spans="2:20" ht="16.5" customHeight="1">
      <c r="B74" s="102"/>
      <c r="C74" s="69"/>
      <c r="D74" s="59"/>
      <c r="E74" s="60"/>
      <c r="F74" s="60"/>
      <c r="G74" s="60"/>
      <c r="H74" s="60"/>
      <c r="I74" s="60"/>
      <c r="J74" s="60"/>
      <c r="K74" s="60"/>
      <c r="L74" s="60"/>
      <c r="M74" s="60"/>
      <c r="N74" s="60"/>
      <c r="O74" s="60"/>
      <c r="P74" s="61"/>
      <c r="Q74" s="56" t="s">
        <v>14</v>
      </c>
      <c r="R74" s="58"/>
      <c r="S74" s="122">
        <v>0.3</v>
      </c>
      <c r="T74" s="53">
        <f>Q71*30%</f>
        <v>0</v>
      </c>
    </row>
    <row r="75" spans="2:20" ht="16.5" customHeight="1">
      <c r="B75" s="102"/>
      <c r="C75" s="69"/>
      <c r="D75" s="59"/>
      <c r="E75" s="60"/>
      <c r="F75" s="60"/>
      <c r="G75" s="60"/>
      <c r="H75" s="60"/>
      <c r="I75" s="60"/>
      <c r="J75" s="60"/>
      <c r="K75" s="60"/>
      <c r="L75" s="60"/>
      <c r="M75" s="60"/>
      <c r="N75" s="60"/>
      <c r="O75" s="60"/>
      <c r="P75" s="61"/>
      <c r="Q75" s="107"/>
      <c r="R75" s="86"/>
      <c r="S75" s="72"/>
      <c r="T75" s="114"/>
    </row>
    <row r="76" spans="2:20" ht="16.5" customHeight="1">
      <c r="B76" s="102"/>
      <c r="C76" s="72"/>
      <c r="D76" s="107"/>
      <c r="E76" s="85"/>
      <c r="F76" s="85"/>
      <c r="G76" s="85"/>
      <c r="H76" s="85"/>
      <c r="I76" s="85"/>
      <c r="J76" s="85"/>
      <c r="K76" s="85"/>
      <c r="L76" s="85"/>
      <c r="M76" s="85"/>
      <c r="N76" s="85"/>
      <c r="O76" s="85"/>
      <c r="P76" s="86"/>
      <c r="Q76" s="56" t="s">
        <v>58</v>
      </c>
      <c r="R76" s="58"/>
      <c r="S76" s="71" t="s">
        <v>59</v>
      </c>
      <c r="T76" s="53"/>
    </row>
    <row r="77" spans="2:20" ht="16.5" customHeight="1">
      <c r="B77" s="102"/>
      <c r="C77" s="68" t="s">
        <v>14</v>
      </c>
      <c r="D77" s="56"/>
      <c r="E77" s="57"/>
      <c r="F77" s="57"/>
      <c r="G77" s="57"/>
      <c r="H77" s="57"/>
      <c r="I77" s="57"/>
      <c r="J77" s="57"/>
      <c r="K77" s="57"/>
      <c r="L77" s="57"/>
      <c r="M77" s="57"/>
      <c r="N77" s="57"/>
      <c r="O77" s="57"/>
      <c r="P77" s="58"/>
      <c r="Q77" s="107"/>
      <c r="R77" s="86"/>
      <c r="S77" s="72"/>
      <c r="T77" s="114"/>
    </row>
    <row r="78" spans="2:20" ht="16.5" customHeight="1">
      <c r="B78" s="102"/>
      <c r="C78" s="69"/>
      <c r="D78" s="59"/>
      <c r="E78" s="60"/>
      <c r="F78" s="60"/>
      <c r="G78" s="60"/>
      <c r="H78" s="60"/>
      <c r="I78" s="60"/>
      <c r="J78" s="60"/>
      <c r="K78" s="60"/>
      <c r="L78" s="60"/>
      <c r="M78" s="60"/>
      <c r="N78" s="60"/>
      <c r="O78" s="60"/>
      <c r="P78" s="61"/>
      <c r="Q78" s="56" t="s">
        <v>60</v>
      </c>
      <c r="R78" s="57"/>
      <c r="S78" s="58"/>
      <c r="T78" s="53">
        <f>SUM(T72:T77)</f>
        <v>0</v>
      </c>
    </row>
    <row r="79" spans="2:20" ht="16.5" customHeight="1">
      <c r="B79" s="102"/>
      <c r="C79" s="69"/>
      <c r="D79" s="59"/>
      <c r="E79" s="60"/>
      <c r="F79" s="60"/>
      <c r="G79" s="60"/>
      <c r="H79" s="60"/>
      <c r="I79" s="60"/>
      <c r="J79" s="60"/>
      <c r="K79" s="60"/>
      <c r="L79" s="60"/>
      <c r="M79" s="60"/>
      <c r="N79" s="60"/>
      <c r="O79" s="60"/>
      <c r="P79" s="61"/>
      <c r="Q79" s="107"/>
      <c r="R79" s="85"/>
      <c r="S79" s="86"/>
      <c r="T79" s="114"/>
    </row>
    <row r="80" spans="2:20" ht="16.5" customHeight="1">
      <c r="B80" s="102"/>
      <c r="C80" s="69"/>
      <c r="D80" s="59"/>
      <c r="E80" s="60"/>
      <c r="F80" s="60"/>
      <c r="G80" s="60"/>
      <c r="H80" s="60"/>
      <c r="I80" s="60"/>
      <c r="J80" s="60"/>
      <c r="K80" s="60"/>
      <c r="L80" s="60"/>
      <c r="M80" s="60"/>
      <c r="N80" s="60"/>
      <c r="O80" s="60"/>
      <c r="P80" s="61"/>
      <c r="Q80" s="56" t="s">
        <v>61</v>
      </c>
      <c r="R80" s="57"/>
      <c r="S80" s="58"/>
      <c r="T80" s="53" t="str">
        <f>IF(T78&gt;=90,"A",IF(T78&gt;=80,"B",IF(T78&gt;=70,"C","D")))</f>
        <v>D</v>
      </c>
    </row>
    <row r="81" spans="2:20" ht="16.5" customHeight="1">
      <c r="B81" s="112"/>
      <c r="C81" s="72"/>
      <c r="D81" s="107"/>
      <c r="E81" s="85"/>
      <c r="F81" s="85"/>
      <c r="G81" s="85"/>
      <c r="H81" s="85"/>
      <c r="I81" s="85"/>
      <c r="J81" s="85"/>
      <c r="K81" s="85"/>
      <c r="L81" s="85"/>
      <c r="M81" s="85"/>
      <c r="N81" s="85"/>
      <c r="O81" s="85"/>
      <c r="P81" s="86"/>
      <c r="Q81" s="107"/>
      <c r="R81" s="85"/>
      <c r="S81" s="86"/>
      <c r="T81" s="114"/>
    </row>
    <row r="82" spans="2:20" ht="16.5" customHeight="1">
      <c r="B82" s="111" t="s">
        <v>62</v>
      </c>
      <c r="C82" s="110" t="s">
        <v>63</v>
      </c>
      <c r="D82" s="57"/>
      <c r="E82" s="57"/>
      <c r="F82" s="57"/>
      <c r="G82" s="57"/>
      <c r="H82" s="57"/>
      <c r="I82" s="57"/>
      <c r="J82" s="57"/>
      <c r="K82" s="57"/>
      <c r="L82" s="57"/>
      <c r="M82" s="57"/>
      <c r="N82" s="57"/>
      <c r="O82" s="57"/>
      <c r="P82" s="57"/>
      <c r="Q82" s="57"/>
      <c r="R82" s="57"/>
      <c r="S82" s="57"/>
      <c r="T82" s="106"/>
    </row>
    <row r="83" spans="2:20" ht="16.5" customHeight="1">
      <c r="B83" s="102"/>
      <c r="C83" s="59"/>
      <c r="D83" s="60"/>
      <c r="E83" s="60"/>
      <c r="F83" s="60"/>
      <c r="G83" s="60"/>
      <c r="H83" s="60"/>
      <c r="I83" s="60"/>
      <c r="J83" s="60"/>
      <c r="K83" s="60"/>
      <c r="L83" s="60"/>
      <c r="M83" s="60"/>
      <c r="N83" s="60"/>
      <c r="O83" s="60"/>
      <c r="P83" s="60"/>
      <c r="Q83" s="60"/>
      <c r="R83" s="60"/>
      <c r="S83" s="60"/>
      <c r="T83" s="104"/>
    </row>
    <row r="84" spans="2:20" ht="16.5" customHeight="1">
      <c r="B84" s="102"/>
      <c r="C84" s="59"/>
      <c r="D84" s="60"/>
      <c r="E84" s="60"/>
      <c r="F84" s="60"/>
      <c r="G84" s="60"/>
      <c r="H84" s="60"/>
      <c r="I84" s="60"/>
      <c r="J84" s="60"/>
      <c r="K84" s="60"/>
      <c r="L84" s="60"/>
      <c r="M84" s="60"/>
      <c r="N84" s="60"/>
      <c r="O84" s="60"/>
      <c r="P84" s="60"/>
      <c r="Q84" s="60"/>
      <c r="R84" s="60"/>
      <c r="S84" s="60"/>
      <c r="T84" s="104"/>
    </row>
    <row r="85" spans="2:20" ht="16.5" customHeight="1">
      <c r="B85" s="102"/>
      <c r="C85" s="59"/>
      <c r="D85" s="60"/>
      <c r="E85" s="60"/>
      <c r="F85" s="60"/>
      <c r="G85" s="60"/>
      <c r="H85" s="60"/>
      <c r="I85" s="60"/>
      <c r="J85" s="60"/>
      <c r="K85" s="60"/>
      <c r="L85" s="60"/>
      <c r="M85" s="60"/>
      <c r="N85" s="60"/>
      <c r="O85" s="60"/>
      <c r="P85" s="60"/>
      <c r="Q85" s="60"/>
      <c r="R85" s="60"/>
      <c r="S85" s="60"/>
      <c r="T85" s="104"/>
    </row>
    <row r="86" spans="2:20" ht="16.5" customHeight="1">
      <c r="B86" s="102"/>
      <c r="C86" s="59"/>
      <c r="D86" s="60"/>
      <c r="E86" s="60"/>
      <c r="F86" s="60"/>
      <c r="G86" s="60"/>
      <c r="H86" s="60"/>
      <c r="I86" s="60"/>
      <c r="J86" s="60"/>
      <c r="K86" s="60"/>
      <c r="L86" s="60"/>
      <c r="M86" s="60"/>
      <c r="N86" s="60"/>
      <c r="O86" s="60"/>
      <c r="P86" s="60"/>
      <c r="Q86" s="60"/>
      <c r="R86" s="60"/>
      <c r="S86" s="60"/>
      <c r="T86" s="104"/>
    </row>
    <row r="87" spans="2:20" ht="16.5" customHeight="1">
      <c r="B87" s="102"/>
      <c r="C87" s="59"/>
      <c r="D87" s="60"/>
      <c r="E87" s="60"/>
      <c r="F87" s="60"/>
      <c r="G87" s="60"/>
      <c r="H87" s="60"/>
      <c r="I87" s="60"/>
      <c r="J87" s="60"/>
      <c r="K87" s="60"/>
      <c r="L87" s="60"/>
      <c r="M87" s="60"/>
      <c r="N87" s="60"/>
      <c r="O87" s="60"/>
      <c r="P87" s="60"/>
      <c r="Q87" s="60"/>
      <c r="R87" s="60"/>
      <c r="S87" s="60"/>
      <c r="T87" s="104"/>
    </row>
    <row r="88" spans="2:20" ht="16.5" customHeight="1">
      <c r="B88" s="112"/>
      <c r="C88" s="107"/>
      <c r="D88" s="85"/>
      <c r="E88" s="85"/>
      <c r="F88" s="85"/>
      <c r="G88" s="85"/>
      <c r="H88" s="85"/>
      <c r="I88" s="85"/>
      <c r="J88" s="85"/>
      <c r="K88" s="85"/>
      <c r="L88" s="85"/>
      <c r="M88" s="85"/>
      <c r="N88" s="85"/>
      <c r="O88" s="85"/>
      <c r="P88" s="85"/>
      <c r="Q88" s="85"/>
      <c r="R88" s="85"/>
      <c r="S88" s="85"/>
      <c r="T88" s="108"/>
    </row>
    <row r="89" spans="2:20" ht="16.5" customHeight="1">
      <c r="B89" s="111" t="s">
        <v>64</v>
      </c>
      <c r="C89" s="110" t="s">
        <v>65</v>
      </c>
      <c r="D89" s="57"/>
      <c r="E89" s="58"/>
      <c r="F89" s="113" t="s">
        <v>66</v>
      </c>
      <c r="G89" s="57"/>
      <c r="H89" s="57"/>
      <c r="I89" s="30"/>
      <c r="J89" s="31"/>
      <c r="K89" s="31"/>
      <c r="L89" s="31"/>
      <c r="M89" s="31"/>
      <c r="N89" s="31"/>
      <c r="O89" s="31"/>
      <c r="P89" s="56" t="s">
        <v>6</v>
      </c>
      <c r="Q89" s="57"/>
      <c r="R89" s="57"/>
      <c r="S89" s="58"/>
      <c r="T89" s="53" t="s">
        <v>67</v>
      </c>
    </row>
    <row r="90" spans="2:20" ht="16.5" customHeight="1">
      <c r="B90" s="102"/>
      <c r="C90" s="59"/>
      <c r="D90" s="60"/>
      <c r="E90" s="61"/>
      <c r="F90" s="59"/>
      <c r="G90" s="60"/>
      <c r="H90" s="60"/>
      <c r="I90" s="32"/>
      <c r="J90" s="15"/>
      <c r="K90" s="15"/>
      <c r="L90" s="15"/>
      <c r="M90" s="15"/>
      <c r="N90" s="15"/>
      <c r="O90" s="15"/>
      <c r="P90" s="107"/>
      <c r="Q90" s="85"/>
      <c r="R90" s="85"/>
      <c r="S90" s="86"/>
      <c r="T90" s="114"/>
    </row>
    <row r="91" spans="2:20" ht="16.5" customHeight="1">
      <c r="B91" s="102"/>
      <c r="C91" s="59"/>
      <c r="D91" s="60"/>
      <c r="E91" s="61"/>
      <c r="F91" s="15"/>
      <c r="G91" s="33" t="s">
        <v>68</v>
      </c>
      <c r="H91" s="65" t="s">
        <v>69</v>
      </c>
      <c r="I91" s="66"/>
      <c r="J91" s="66"/>
      <c r="K91" s="67"/>
      <c r="L91" s="65" t="s">
        <v>70</v>
      </c>
      <c r="M91" s="66"/>
      <c r="N91" s="67"/>
      <c r="O91" s="25"/>
      <c r="P91" s="71" t="s">
        <v>56</v>
      </c>
      <c r="Q91" s="56"/>
      <c r="R91" s="57"/>
      <c r="S91" s="58"/>
      <c r="T91" s="53"/>
    </row>
    <row r="92" spans="2:20" ht="16.5" customHeight="1">
      <c r="B92" s="102"/>
      <c r="C92" s="59"/>
      <c r="D92" s="60"/>
      <c r="E92" s="61"/>
      <c r="F92" s="15"/>
      <c r="G92" s="33" t="s">
        <v>71</v>
      </c>
      <c r="H92" s="65" t="s">
        <v>72</v>
      </c>
      <c r="I92" s="66"/>
      <c r="J92" s="66"/>
      <c r="K92" s="67"/>
      <c r="L92" s="65" t="s">
        <v>73</v>
      </c>
      <c r="M92" s="66"/>
      <c r="N92" s="67"/>
      <c r="O92" s="25"/>
      <c r="P92" s="69"/>
      <c r="Q92" s="59"/>
      <c r="R92" s="60"/>
      <c r="S92" s="61"/>
      <c r="T92" s="54"/>
    </row>
    <row r="93" spans="2:20" ht="16.5" customHeight="1">
      <c r="B93" s="102"/>
      <c r="C93" s="59"/>
      <c r="D93" s="60"/>
      <c r="E93" s="61"/>
      <c r="F93" s="15"/>
      <c r="G93" s="33" t="s">
        <v>74</v>
      </c>
      <c r="H93" s="65" t="s">
        <v>75</v>
      </c>
      <c r="I93" s="66"/>
      <c r="J93" s="66"/>
      <c r="K93" s="67"/>
      <c r="L93" s="65" t="s">
        <v>76</v>
      </c>
      <c r="M93" s="66"/>
      <c r="N93" s="67"/>
      <c r="O93" s="25"/>
      <c r="P93" s="72"/>
      <c r="Q93" s="107"/>
      <c r="R93" s="85"/>
      <c r="S93" s="86"/>
      <c r="T93" s="114"/>
    </row>
    <row r="94" spans="2:20" ht="16.5" customHeight="1">
      <c r="B94" s="102"/>
      <c r="C94" s="59"/>
      <c r="D94" s="60"/>
      <c r="E94" s="61"/>
      <c r="F94" s="15"/>
      <c r="G94" s="33" t="s">
        <v>77</v>
      </c>
      <c r="H94" s="65" t="s">
        <v>78</v>
      </c>
      <c r="I94" s="66"/>
      <c r="J94" s="66"/>
      <c r="K94" s="67"/>
      <c r="L94" s="65" t="s">
        <v>79</v>
      </c>
      <c r="M94" s="66"/>
      <c r="N94" s="67"/>
      <c r="O94" s="25"/>
      <c r="P94" s="68" t="s">
        <v>14</v>
      </c>
      <c r="Q94" s="56"/>
      <c r="R94" s="57"/>
      <c r="S94" s="58"/>
      <c r="T94" s="53"/>
    </row>
    <row r="95" spans="2:20" ht="16.5" customHeight="1">
      <c r="B95" s="102"/>
      <c r="C95" s="59"/>
      <c r="D95" s="60"/>
      <c r="E95" s="61"/>
      <c r="F95" s="15"/>
      <c r="G95" s="33" t="s">
        <v>80</v>
      </c>
      <c r="H95" s="65" t="s">
        <v>81</v>
      </c>
      <c r="I95" s="66"/>
      <c r="J95" s="66"/>
      <c r="K95" s="67"/>
      <c r="L95" s="65" t="s">
        <v>82</v>
      </c>
      <c r="M95" s="66"/>
      <c r="N95" s="67"/>
      <c r="O95" s="25"/>
      <c r="P95" s="69"/>
      <c r="Q95" s="59"/>
      <c r="R95" s="60"/>
      <c r="S95" s="61"/>
      <c r="T95" s="54"/>
    </row>
    <row r="96" spans="2:20" ht="16.5" customHeight="1">
      <c r="B96" s="103"/>
      <c r="C96" s="62"/>
      <c r="D96" s="63"/>
      <c r="E96" s="64"/>
      <c r="F96" s="34"/>
      <c r="G96" s="34"/>
      <c r="H96" s="34"/>
      <c r="I96" s="34"/>
      <c r="J96" s="34"/>
      <c r="K96" s="34"/>
      <c r="L96" s="34"/>
      <c r="M96" s="34"/>
      <c r="N96" s="34"/>
      <c r="O96" s="34"/>
      <c r="P96" s="70"/>
      <c r="Q96" s="62"/>
      <c r="R96" s="63"/>
      <c r="S96" s="64"/>
      <c r="T96" s="55"/>
    </row>
    <row r="97" spans="2:20" ht="27" customHeight="1"/>
    <row r="98" spans="2:20" ht="16.5" customHeight="1">
      <c r="B98" s="1" t="s">
        <v>112</v>
      </c>
    </row>
    <row r="99" spans="2:20" ht="16.5" customHeight="1"/>
    <row r="100" spans="2:20" ht="36" customHeight="1">
      <c r="B100" s="35" t="s">
        <v>9</v>
      </c>
      <c r="C100" s="50" t="s">
        <v>84</v>
      </c>
      <c r="D100" s="51"/>
      <c r="E100" s="51"/>
      <c r="F100" s="51"/>
      <c r="G100" s="52"/>
      <c r="H100" s="50" t="s">
        <v>11</v>
      </c>
      <c r="I100" s="51"/>
      <c r="J100" s="52"/>
      <c r="K100" s="50" t="s">
        <v>85</v>
      </c>
      <c r="L100" s="51"/>
      <c r="M100" s="51"/>
      <c r="N100" s="51"/>
      <c r="O100" s="51"/>
      <c r="P100" s="51"/>
      <c r="Q100" s="51"/>
      <c r="R100" s="51"/>
      <c r="S100" s="51"/>
      <c r="T100" s="109"/>
    </row>
    <row r="101" spans="2:20" ht="24.75" customHeight="1">
      <c r="B101" s="111" t="s">
        <v>86</v>
      </c>
      <c r="C101" s="105" t="s">
        <v>28</v>
      </c>
      <c r="D101" s="57"/>
      <c r="E101" s="57"/>
      <c r="F101" s="57"/>
      <c r="G101" s="58"/>
      <c r="H101" s="56">
        <v>15</v>
      </c>
      <c r="I101" s="58"/>
      <c r="J101" s="68">
        <v>40</v>
      </c>
      <c r="K101" s="110" t="s">
        <v>116</v>
      </c>
      <c r="L101" s="57"/>
      <c r="M101" s="57"/>
      <c r="N101" s="57"/>
      <c r="O101" s="57"/>
      <c r="P101" s="57"/>
      <c r="Q101" s="57"/>
      <c r="R101" s="57"/>
      <c r="S101" s="57"/>
      <c r="T101" s="106"/>
    </row>
    <row r="102" spans="2:20" ht="25.5" customHeight="1">
      <c r="B102" s="102"/>
      <c r="C102" s="107"/>
      <c r="D102" s="85"/>
      <c r="E102" s="85"/>
      <c r="F102" s="85"/>
      <c r="G102" s="86"/>
      <c r="H102" s="107"/>
      <c r="I102" s="86"/>
      <c r="J102" s="69"/>
      <c r="K102" s="107"/>
      <c r="L102" s="85"/>
      <c r="M102" s="85"/>
      <c r="N102" s="85"/>
      <c r="O102" s="85"/>
      <c r="P102" s="85"/>
      <c r="Q102" s="85"/>
      <c r="R102" s="85"/>
      <c r="S102" s="85"/>
      <c r="T102" s="108"/>
    </row>
    <row r="103" spans="2:20" ht="21" customHeight="1">
      <c r="B103" s="102"/>
      <c r="C103" s="105" t="s">
        <v>33</v>
      </c>
      <c r="D103" s="57"/>
      <c r="E103" s="57"/>
      <c r="F103" s="57"/>
      <c r="G103" s="58"/>
      <c r="H103" s="56">
        <v>15</v>
      </c>
      <c r="I103" s="58"/>
      <c r="J103" s="69"/>
      <c r="K103" s="110" t="s">
        <v>119</v>
      </c>
      <c r="L103" s="57"/>
      <c r="M103" s="57"/>
      <c r="N103" s="57"/>
      <c r="O103" s="57"/>
      <c r="P103" s="57"/>
      <c r="Q103" s="57"/>
      <c r="R103" s="57"/>
      <c r="S103" s="57"/>
      <c r="T103" s="106"/>
    </row>
    <row r="104" spans="2:20" ht="21" customHeight="1">
      <c r="B104" s="102"/>
      <c r="C104" s="107"/>
      <c r="D104" s="85"/>
      <c r="E104" s="85"/>
      <c r="F104" s="85"/>
      <c r="G104" s="86"/>
      <c r="H104" s="107"/>
      <c r="I104" s="86"/>
      <c r="J104" s="69"/>
      <c r="K104" s="107"/>
      <c r="L104" s="85"/>
      <c r="M104" s="85"/>
      <c r="N104" s="85"/>
      <c r="O104" s="85"/>
      <c r="P104" s="85"/>
      <c r="Q104" s="85"/>
      <c r="R104" s="85"/>
      <c r="S104" s="85"/>
      <c r="T104" s="108"/>
    </row>
    <row r="105" spans="2:20" ht="16.5" customHeight="1">
      <c r="B105" s="102"/>
      <c r="C105" s="105" t="s">
        <v>36</v>
      </c>
      <c r="D105" s="57"/>
      <c r="E105" s="57"/>
      <c r="F105" s="57"/>
      <c r="G105" s="58"/>
      <c r="H105" s="56">
        <v>10</v>
      </c>
      <c r="I105" s="58"/>
      <c r="J105" s="69"/>
      <c r="K105" s="110" t="s">
        <v>122</v>
      </c>
      <c r="L105" s="57"/>
      <c r="M105" s="57"/>
      <c r="N105" s="57"/>
      <c r="O105" s="57"/>
      <c r="P105" s="57"/>
      <c r="Q105" s="57"/>
      <c r="R105" s="57"/>
      <c r="S105" s="57"/>
      <c r="T105" s="106"/>
    </row>
    <row r="106" spans="2:20" ht="15.75" customHeight="1">
      <c r="B106" s="112"/>
      <c r="C106" s="107"/>
      <c r="D106" s="85"/>
      <c r="E106" s="85"/>
      <c r="F106" s="85"/>
      <c r="G106" s="86"/>
      <c r="H106" s="107"/>
      <c r="I106" s="86"/>
      <c r="J106" s="72"/>
      <c r="K106" s="107"/>
      <c r="L106" s="85"/>
      <c r="M106" s="85"/>
      <c r="N106" s="85"/>
      <c r="O106" s="85"/>
      <c r="P106" s="85"/>
      <c r="Q106" s="85"/>
      <c r="R106" s="85"/>
      <c r="S106" s="85"/>
      <c r="T106" s="108"/>
    </row>
    <row r="107" spans="2:20" ht="30.75" customHeight="1">
      <c r="B107" s="111" t="s">
        <v>90</v>
      </c>
      <c r="C107" s="105" t="s">
        <v>124</v>
      </c>
      <c r="D107" s="57"/>
      <c r="E107" s="57"/>
      <c r="F107" s="57"/>
      <c r="G107" s="58"/>
      <c r="H107" s="56">
        <v>20</v>
      </c>
      <c r="I107" s="58"/>
      <c r="J107" s="68">
        <v>40</v>
      </c>
      <c r="K107" s="110" t="s">
        <v>126</v>
      </c>
      <c r="L107" s="57"/>
      <c r="M107" s="57"/>
      <c r="N107" s="57"/>
      <c r="O107" s="57"/>
      <c r="P107" s="57"/>
      <c r="Q107" s="57"/>
      <c r="R107" s="57"/>
      <c r="S107" s="57"/>
      <c r="T107" s="106"/>
    </row>
    <row r="108" spans="2:20" ht="30.75" customHeight="1">
      <c r="B108" s="102"/>
      <c r="C108" s="107"/>
      <c r="D108" s="85"/>
      <c r="E108" s="85"/>
      <c r="F108" s="85"/>
      <c r="G108" s="86"/>
      <c r="H108" s="59"/>
      <c r="I108" s="61"/>
      <c r="J108" s="69"/>
      <c r="K108" s="107"/>
      <c r="L108" s="85"/>
      <c r="M108" s="85"/>
      <c r="N108" s="85"/>
      <c r="O108" s="85"/>
      <c r="P108" s="85"/>
      <c r="Q108" s="85"/>
      <c r="R108" s="85"/>
      <c r="S108" s="85"/>
      <c r="T108" s="108"/>
    </row>
    <row r="109" spans="2:20" ht="24.75" customHeight="1">
      <c r="B109" s="102"/>
      <c r="C109" s="105" t="s">
        <v>46</v>
      </c>
      <c r="D109" s="57"/>
      <c r="E109" s="57"/>
      <c r="F109" s="57"/>
      <c r="G109" s="58"/>
      <c r="H109" s="132">
        <v>20</v>
      </c>
      <c r="I109" s="61"/>
      <c r="J109" s="69"/>
      <c r="K109" s="110" t="s">
        <v>127</v>
      </c>
      <c r="L109" s="57"/>
      <c r="M109" s="57"/>
      <c r="N109" s="57"/>
      <c r="O109" s="57"/>
      <c r="P109" s="57"/>
      <c r="Q109" s="57"/>
      <c r="R109" s="57"/>
      <c r="S109" s="57"/>
      <c r="T109" s="106"/>
    </row>
    <row r="110" spans="2:20" ht="24.75" customHeight="1">
      <c r="B110" s="102"/>
      <c r="C110" s="107"/>
      <c r="D110" s="85"/>
      <c r="E110" s="85"/>
      <c r="F110" s="85"/>
      <c r="G110" s="86"/>
      <c r="H110" s="107"/>
      <c r="I110" s="86"/>
      <c r="J110" s="69"/>
      <c r="K110" s="107"/>
      <c r="L110" s="85"/>
      <c r="M110" s="85"/>
      <c r="N110" s="85"/>
      <c r="O110" s="85"/>
      <c r="P110" s="85"/>
      <c r="Q110" s="85"/>
      <c r="R110" s="85"/>
      <c r="S110" s="85"/>
      <c r="T110" s="108"/>
    </row>
    <row r="111" spans="2:20" ht="24" customHeight="1">
      <c r="B111" s="111" t="s">
        <v>95</v>
      </c>
      <c r="C111" s="105" t="s">
        <v>40</v>
      </c>
      <c r="D111" s="57"/>
      <c r="E111" s="57"/>
      <c r="F111" s="57"/>
      <c r="G111" s="58"/>
      <c r="H111" s="56">
        <v>5</v>
      </c>
      <c r="I111" s="58"/>
      <c r="J111" s="68">
        <v>20</v>
      </c>
      <c r="K111" s="110" t="s">
        <v>128</v>
      </c>
      <c r="L111" s="57"/>
      <c r="M111" s="57"/>
      <c r="N111" s="57"/>
      <c r="O111" s="57"/>
      <c r="P111" s="57"/>
      <c r="Q111" s="57"/>
      <c r="R111" s="57"/>
      <c r="S111" s="57"/>
      <c r="T111" s="106"/>
    </row>
    <row r="112" spans="2:20" ht="24.75" customHeight="1">
      <c r="B112" s="102"/>
      <c r="C112" s="107"/>
      <c r="D112" s="85"/>
      <c r="E112" s="85"/>
      <c r="F112" s="85"/>
      <c r="G112" s="86"/>
      <c r="H112" s="107"/>
      <c r="I112" s="86"/>
      <c r="J112" s="69"/>
      <c r="K112" s="107"/>
      <c r="L112" s="85"/>
      <c r="M112" s="85"/>
      <c r="N112" s="85"/>
      <c r="O112" s="85"/>
      <c r="P112" s="85"/>
      <c r="Q112" s="85"/>
      <c r="R112" s="85"/>
      <c r="S112" s="85"/>
      <c r="T112" s="108"/>
    </row>
    <row r="113" spans="2:20" ht="16.5" customHeight="1">
      <c r="B113" s="102"/>
      <c r="C113" s="105" t="s">
        <v>45</v>
      </c>
      <c r="D113" s="57"/>
      <c r="E113" s="57"/>
      <c r="F113" s="57"/>
      <c r="G113" s="58"/>
      <c r="H113" s="56">
        <v>5</v>
      </c>
      <c r="I113" s="58"/>
      <c r="J113" s="69"/>
      <c r="K113" s="105" t="s">
        <v>129</v>
      </c>
      <c r="L113" s="57"/>
      <c r="M113" s="57"/>
      <c r="N113" s="57"/>
      <c r="O113" s="57"/>
      <c r="P113" s="57"/>
      <c r="Q113" s="57"/>
      <c r="R113" s="57"/>
      <c r="S113" s="57"/>
      <c r="T113" s="106"/>
    </row>
    <row r="114" spans="2:20" ht="16.5" customHeight="1">
      <c r="B114" s="102"/>
      <c r="C114" s="107"/>
      <c r="D114" s="85"/>
      <c r="E114" s="85"/>
      <c r="F114" s="85"/>
      <c r="G114" s="86"/>
      <c r="H114" s="107"/>
      <c r="I114" s="86"/>
      <c r="J114" s="69"/>
      <c r="K114" s="107"/>
      <c r="L114" s="85"/>
      <c r="M114" s="85"/>
      <c r="N114" s="85"/>
      <c r="O114" s="85"/>
      <c r="P114" s="85"/>
      <c r="Q114" s="85"/>
      <c r="R114" s="85"/>
      <c r="S114" s="85"/>
      <c r="T114" s="108"/>
    </row>
    <row r="115" spans="2:20" ht="30" customHeight="1">
      <c r="B115" s="102"/>
      <c r="C115" s="105" t="s">
        <v>48</v>
      </c>
      <c r="D115" s="57"/>
      <c r="E115" s="57"/>
      <c r="F115" s="57"/>
      <c r="G115" s="58"/>
      <c r="H115" s="56">
        <v>5</v>
      </c>
      <c r="I115" s="58"/>
      <c r="J115" s="69"/>
      <c r="K115" s="110" t="s">
        <v>130</v>
      </c>
      <c r="L115" s="57"/>
      <c r="M115" s="57"/>
      <c r="N115" s="57"/>
      <c r="O115" s="57"/>
      <c r="P115" s="57"/>
      <c r="Q115" s="57"/>
      <c r="R115" s="57"/>
      <c r="S115" s="57"/>
      <c r="T115" s="106"/>
    </row>
    <row r="116" spans="2:20" ht="30.75" customHeight="1">
      <c r="B116" s="102"/>
      <c r="C116" s="107"/>
      <c r="D116" s="85"/>
      <c r="E116" s="85"/>
      <c r="F116" s="85"/>
      <c r="G116" s="86"/>
      <c r="H116" s="107"/>
      <c r="I116" s="86"/>
      <c r="J116" s="69"/>
      <c r="K116" s="107"/>
      <c r="L116" s="85"/>
      <c r="M116" s="85"/>
      <c r="N116" s="85"/>
      <c r="O116" s="85"/>
      <c r="P116" s="85"/>
      <c r="Q116" s="85"/>
      <c r="R116" s="85"/>
      <c r="S116" s="85"/>
      <c r="T116" s="108"/>
    </row>
    <row r="117" spans="2:20" ht="16.5" customHeight="1">
      <c r="B117" s="102"/>
      <c r="C117" s="105" t="s">
        <v>49</v>
      </c>
      <c r="D117" s="57"/>
      <c r="E117" s="57"/>
      <c r="F117" s="57"/>
      <c r="G117" s="58"/>
      <c r="H117" s="56">
        <v>5</v>
      </c>
      <c r="I117" s="58"/>
      <c r="J117" s="69"/>
      <c r="K117" s="105" t="s">
        <v>131</v>
      </c>
      <c r="L117" s="57"/>
      <c r="M117" s="57"/>
      <c r="N117" s="57"/>
      <c r="O117" s="57"/>
      <c r="P117" s="57"/>
      <c r="Q117" s="57"/>
      <c r="R117" s="57"/>
      <c r="S117" s="57"/>
      <c r="T117" s="106"/>
    </row>
    <row r="118" spans="2:20" ht="16.5" customHeight="1">
      <c r="B118" s="103"/>
      <c r="C118" s="62"/>
      <c r="D118" s="63"/>
      <c r="E118" s="63"/>
      <c r="F118" s="63"/>
      <c r="G118" s="64"/>
      <c r="H118" s="62"/>
      <c r="I118" s="64"/>
      <c r="J118" s="70"/>
      <c r="K118" s="62"/>
      <c r="L118" s="63"/>
      <c r="M118" s="63"/>
      <c r="N118" s="63"/>
      <c r="O118" s="63"/>
      <c r="P118" s="63"/>
      <c r="Q118" s="63"/>
      <c r="R118" s="63"/>
      <c r="S118" s="63"/>
      <c r="T118" s="91"/>
    </row>
    <row r="119" spans="2:20" ht="16.5" customHeight="1"/>
    <row r="120" spans="2:20" ht="16.5" customHeight="1"/>
    <row r="121" spans="2:20" ht="16.5" customHeight="1"/>
    <row r="122" spans="2:20" ht="16.5" customHeight="1"/>
    <row r="123" spans="2:20" ht="16.5" customHeight="1"/>
    <row r="124" spans="2:20" ht="16.5" customHeight="1"/>
    <row r="125" spans="2:20" ht="16.5" customHeight="1"/>
    <row r="126" spans="2:20" ht="16.5" customHeight="1"/>
    <row r="127" spans="2:20" ht="16.5" customHeight="1"/>
    <row r="128" spans="2:20" ht="16.5" customHeight="1"/>
    <row r="129" spans="2:2" ht="16.5" customHeight="1"/>
    <row r="130" spans="2:2" ht="16.5" customHeight="1"/>
    <row r="131" spans="2:2" ht="16.5" customHeight="1"/>
    <row r="132" spans="2:2" ht="16.5" customHeight="1"/>
    <row r="133" spans="2:2" ht="16.5" customHeight="1"/>
    <row r="134" spans="2:2" ht="16.5" customHeight="1"/>
    <row r="135" spans="2:2" ht="16.5" customHeight="1"/>
    <row r="136" spans="2:2" ht="16.5" customHeight="1"/>
    <row r="137" spans="2:2" ht="16.5" customHeight="1"/>
    <row r="138" spans="2:2" ht="16.5" customHeight="1"/>
    <row r="139" spans="2:2" ht="16.5" customHeight="1"/>
    <row r="140" spans="2:2" ht="16.5" customHeight="1"/>
    <row r="141" spans="2:2" ht="16.5" customHeight="1"/>
    <row r="142" spans="2:2" ht="16.5" customHeight="1"/>
    <row r="143" spans="2:2" ht="16.5" customHeight="1"/>
    <row r="144" spans="2:2" ht="16.5" hidden="1" customHeight="1">
      <c r="B144" t="s">
        <v>100</v>
      </c>
    </row>
    <row r="145" spans="2:2" ht="16.5" hidden="1" customHeight="1">
      <c r="B145" t="s">
        <v>71</v>
      </c>
    </row>
    <row r="146" spans="2:2" ht="16.5" hidden="1" customHeight="1">
      <c r="B146" t="s">
        <v>74</v>
      </c>
    </row>
    <row r="147" spans="2:2" ht="16.5" hidden="1" customHeight="1">
      <c r="B147" t="s">
        <v>77</v>
      </c>
    </row>
    <row r="148" spans="2:2" ht="16.5" hidden="1" customHeight="1">
      <c r="B148" t="s">
        <v>80</v>
      </c>
    </row>
    <row r="149" spans="2:2" ht="16.5" customHeight="1"/>
    <row r="150" spans="2:2" ht="16.5" customHeight="1"/>
    <row r="151" spans="2:2" ht="16.5" customHeight="1"/>
    <row r="152" spans="2:2" ht="16.5" customHeight="1"/>
    <row r="153" spans="2:2" ht="16.5" customHeight="1"/>
    <row r="154" spans="2:2" ht="16.5" customHeight="1"/>
    <row r="155" spans="2:2" ht="16.5" customHeight="1"/>
    <row r="156" spans="2:2" ht="16.5" customHeight="1"/>
    <row r="157" spans="2:2" ht="16.5" customHeight="1"/>
    <row r="158" spans="2:2" ht="16.5" customHeight="1"/>
    <row r="159" spans="2:2" ht="16.5" customHeight="1"/>
    <row r="160" spans="2:2" ht="16.5" customHeight="1"/>
    <row r="161" ht="16.5" customHeight="1"/>
    <row r="162" ht="16.5" customHeight="1"/>
    <row r="163" ht="16.5" customHeight="1"/>
    <row r="164" ht="16.5" customHeight="1"/>
    <row r="165" ht="16.5" customHeight="1"/>
    <row r="166" ht="16.5" customHeight="1"/>
    <row r="167" ht="16.5" customHeight="1"/>
    <row r="168" ht="16.5" customHeight="1"/>
    <row r="169" ht="16.5" customHeight="1"/>
    <row r="170" ht="16.5" customHeight="1"/>
    <row r="171" ht="16.5" customHeight="1"/>
    <row r="172" ht="16.5" customHeight="1"/>
    <row r="173" ht="16.5" customHeight="1"/>
    <row r="174" ht="16.5" customHeight="1"/>
    <row r="175" ht="16.5" customHeight="1"/>
    <row r="176" ht="16.5" customHeight="1"/>
    <row r="177" ht="16.5" customHeight="1"/>
    <row r="178" ht="16.5" customHeight="1"/>
    <row r="179" ht="16.5" customHeight="1"/>
    <row r="180" ht="16.5" customHeight="1"/>
    <row r="181" ht="16.5" customHeight="1"/>
    <row r="182" ht="16.5" customHeight="1"/>
    <row r="183" ht="16.5" customHeight="1"/>
    <row r="184" ht="16.5" customHeight="1"/>
    <row r="185" ht="16.5" customHeight="1"/>
    <row r="186" ht="16.5" customHeight="1"/>
    <row r="187" ht="16.5" customHeight="1"/>
    <row r="188" ht="16.5" customHeight="1"/>
    <row r="189" ht="16.5" customHeight="1"/>
    <row r="190" ht="16.5" customHeight="1"/>
    <row r="191" ht="16.5" customHeight="1"/>
    <row r="192" ht="16.5" customHeight="1"/>
    <row r="193" ht="16.5" customHeight="1"/>
    <row r="194" ht="16.5" customHeight="1"/>
    <row r="195" ht="16.5" customHeight="1"/>
    <row r="196" ht="16.5" customHeight="1"/>
    <row r="197" ht="16.5" customHeight="1"/>
    <row r="198" ht="16.5" customHeight="1"/>
    <row r="199" ht="16.5" customHeight="1"/>
    <row r="200" ht="16.5" customHeight="1"/>
    <row r="201" ht="16.5" customHeight="1"/>
    <row r="202" ht="16.5" customHeight="1"/>
    <row r="203" ht="16.5" customHeight="1"/>
    <row r="204" ht="16.5" customHeight="1"/>
    <row r="205" ht="16.5" customHeight="1"/>
    <row r="206" ht="16.5" customHeight="1"/>
    <row r="207" ht="16.5" customHeight="1"/>
    <row r="208" ht="16.5" customHeight="1"/>
    <row r="209" ht="16.5" customHeight="1"/>
    <row r="210" ht="16.5" customHeight="1"/>
    <row r="211" ht="16.5" customHeight="1"/>
    <row r="212" ht="16.5" customHeight="1"/>
    <row r="213" ht="16.5" customHeight="1"/>
    <row r="214" ht="16.5" customHeight="1"/>
    <row r="215" ht="16.5" customHeight="1"/>
    <row r="216" ht="16.5" customHeight="1"/>
    <row r="217" ht="16.5" customHeight="1"/>
    <row r="218" ht="16.5" customHeight="1"/>
    <row r="219" ht="16.5" customHeight="1"/>
    <row r="220" ht="16.5" customHeight="1"/>
    <row r="221" ht="16.5" customHeight="1"/>
    <row r="222" ht="16.5" customHeight="1"/>
    <row r="223" ht="16.5" customHeight="1"/>
    <row r="224" ht="16.5" customHeight="1"/>
    <row r="225" ht="16.5" customHeight="1"/>
    <row r="226" ht="16.5" customHeight="1"/>
    <row r="227" ht="16.5" customHeight="1"/>
    <row r="228" ht="16.5" customHeight="1"/>
    <row r="229" ht="16.5" customHeight="1"/>
    <row r="230" ht="16.5" customHeight="1"/>
    <row r="231" ht="16.5" customHeight="1"/>
    <row r="232" ht="16.5" customHeight="1"/>
    <row r="233" ht="16.5" customHeight="1"/>
    <row r="234" ht="16.5" customHeight="1"/>
    <row r="235" ht="16.5" customHeight="1"/>
    <row r="236" ht="16.5" customHeight="1"/>
    <row r="237" ht="16.5" customHeight="1"/>
    <row r="238" ht="16.5" customHeight="1"/>
    <row r="239" ht="16.5" customHeight="1"/>
    <row r="240" ht="16.5" customHeight="1"/>
    <row r="241" ht="16.5" customHeight="1"/>
    <row r="242" ht="16.5" customHeight="1"/>
    <row r="243" ht="16.5" customHeight="1"/>
    <row r="244" ht="16.5" customHeight="1"/>
    <row r="245" ht="16.5" customHeight="1"/>
    <row r="246" ht="16.5" customHeight="1"/>
    <row r="247" ht="16.5" customHeight="1"/>
    <row r="248" ht="16.5" customHeight="1"/>
    <row r="249" ht="16.5" customHeight="1"/>
    <row r="250" ht="16.5" customHeight="1"/>
    <row r="251" ht="16.5" customHeight="1"/>
    <row r="252" ht="16.5" customHeight="1"/>
    <row r="253" ht="16.5" customHeight="1"/>
    <row r="254" ht="16.5" customHeight="1"/>
    <row r="255" ht="16.5" customHeight="1"/>
    <row r="256" ht="16.5" customHeight="1"/>
    <row r="257" ht="16.5" customHeight="1"/>
    <row r="258" ht="16.5" customHeight="1"/>
    <row r="259" ht="16.5" customHeight="1"/>
    <row r="260" ht="16.5" customHeight="1"/>
    <row r="261" ht="16.5" customHeight="1"/>
    <row r="262" ht="16.5" customHeight="1"/>
    <row r="263" ht="16.5" customHeight="1"/>
    <row r="264" ht="16.5" customHeight="1"/>
    <row r="265" ht="16.5" customHeight="1"/>
    <row r="266" ht="16.5" customHeight="1"/>
    <row r="267" ht="16.5" customHeight="1"/>
    <row r="268" ht="16.5" customHeight="1"/>
    <row r="269" ht="16.5" customHeight="1"/>
    <row r="270" ht="16.5" customHeight="1"/>
    <row r="271" ht="16.5" customHeight="1"/>
    <row r="272" ht="16.5" customHeight="1"/>
    <row r="273" ht="16.5" customHeight="1"/>
    <row r="274" ht="16.5" customHeight="1"/>
    <row r="275" ht="16.5" customHeight="1"/>
    <row r="276" ht="16.5" customHeight="1"/>
    <row r="277" ht="16.5" customHeight="1"/>
    <row r="278" ht="16.5" customHeight="1"/>
    <row r="279" ht="16.5" customHeight="1"/>
    <row r="280" ht="16.5" customHeight="1"/>
    <row r="281" ht="16.5" customHeight="1"/>
    <row r="282" ht="16.5" customHeight="1"/>
    <row r="283" ht="16.5" customHeight="1"/>
    <row r="284" ht="16.5" customHeight="1"/>
    <row r="285" ht="16.5" customHeight="1"/>
    <row r="286" ht="16.5" customHeight="1"/>
    <row r="287" ht="16.5" customHeight="1"/>
    <row r="288" ht="16.5" customHeight="1"/>
    <row r="289" ht="16.5" customHeight="1"/>
    <row r="290" ht="16.5" customHeight="1"/>
    <row r="291" ht="16.5" customHeight="1"/>
    <row r="292" ht="16.5" customHeight="1"/>
    <row r="293" ht="16.5" customHeight="1"/>
    <row r="294" ht="16.5" customHeight="1"/>
    <row r="295" ht="16.5" customHeight="1"/>
    <row r="296" ht="16.5" customHeight="1"/>
    <row r="297" ht="16.5" customHeight="1"/>
    <row r="298" ht="16.5" customHeight="1"/>
    <row r="299" ht="16.5" customHeight="1"/>
    <row r="300" ht="16.5" customHeight="1"/>
    <row r="301" ht="16.5" customHeight="1"/>
    <row r="302" ht="16.5" customHeight="1"/>
    <row r="303" ht="16.5" customHeight="1"/>
    <row r="304" ht="16.5" customHeight="1"/>
    <row r="305" ht="16.5" customHeight="1"/>
    <row r="306" ht="16.5" customHeight="1"/>
    <row r="307" ht="16.5" customHeight="1"/>
    <row r="308" ht="16.5" customHeight="1"/>
    <row r="309" ht="16.5" customHeight="1"/>
    <row r="310" ht="16.5" customHeight="1"/>
    <row r="311" ht="16.5" customHeight="1"/>
    <row r="312" ht="16.5" customHeight="1"/>
    <row r="313" ht="16.5" customHeight="1"/>
    <row r="314" ht="16.5" customHeight="1"/>
    <row r="315" ht="16.5" customHeight="1"/>
    <row r="316" ht="16.5" customHeight="1"/>
    <row r="317" ht="16.5" customHeight="1"/>
    <row r="318" ht="16.5" customHeight="1"/>
    <row r="319" ht="16.5" customHeight="1"/>
    <row r="320" ht="16.5" customHeight="1"/>
    <row r="321" ht="16.5" customHeight="1"/>
    <row r="322" ht="16.5" customHeight="1"/>
    <row r="323" ht="16.5" customHeight="1"/>
    <row r="324" ht="16.5" customHeight="1"/>
    <row r="325" ht="16.5" customHeight="1"/>
    <row r="326" ht="16.5" customHeight="1"/>
    <row r="327" ht="16.5" customHeight="1"/>
    <row r="328" ht="16.5" customHeight="1"/>
    <row r="329" ht="16.5" customHeight="1"/>
    <row r="330" ht="16.5" customHeight="1"/>
    <row r="331" ht="16.5" customHeight="1"/>
    <row r="332" ht="16.5" customHeight="1"/>
    <row r="333" ht="16.5" customHeight="1"/>
    <row r="334" ht="16.5" customHeight="1"/>
    <row r="335" ht="16.5" customHeight="1"/>
    <row r="336" ht="16.5" customHeight="1"/>
    <row r="337" ht="16.5" customHeight="1"/>
    <row r="338" ht="16.5" customHeight="1"/>
    <row r="339" ht="16.5" customHeight="1"/>
    <row r="340" ht="16.5" customHeight="1"/>
    <row r="341" ht="16.5" customHeight="1"/>
    <row r="342" ht="16.5" customHeight="1"/>
    <row r="343" ht="16.5" customHeight="1"/>
    <row r="344" ht="16.5" customHeight="1"/>
    <row r="345" ht="16.5" customHeight="1"/>
    <row r="346" ht="16.5" customHeight="1"/>
    <row r="347" ht="16.5" customHeight="1"/>
    <row r="348" ht="16.5" customHeight="1"/>
    <row r="349" ht="16.5" customHeight="1"/>
    <row r="350" ht="16.5" customHeight="1"/>
    <row r="351" ht="16.5" customHeight="1"/>
    <row r="352" ht="16.5" customHeight="1"/>
    <row r="353" ht="16.5" customHeight="1"/>
    <row r="354" ht="16.5" customHeight="1"/>
    <row r="355" ht="16.5" customHeight="1"/>
    <row r="356" ht="16.5" customHeight="1"/>
    <row r="357" ht="16.5" customHeight="1"/>
    <row r="358" ht="16.5" customHeight="1"/>
    <row r="359" ht="16.5" customHeight="1"/>
    <row r="360" ht="16.5" customHeight="1"/>
    <row r="361" ht="16.5" customHeight="1"/>
    <row r="362" ht="16.5" customHeight="1"/>
    <row r="363" ht="16.5" customHeight="1"/>
    <row r="364" ht="16.5" customHeight="1"/>
    <row r="365" ht="16.5" customHeight="1"/>
    <row r="366" ht="16.5" customHeight="1"/>
    <row r="367" ht="16.5" customHeight="1"/>
    <row r="368" ht="16.5" customHeight="1"/>
    <row r="369" ht="16.5" customHeight="1"/>
    <row r="370" ht="16.5" customHeight="1"/>
    <row r="371" ht="16.5" customHeight="1"/>
    <row r="372" ht="16.5" customHeight="1"/>
    <row r="373" ht="16.5" customHeight="1"/>
    <row r="374" ht="16.5" customHeight="1"/>
    <row r="375" ht="16.5" customHeight="1"/>
    <row r="376" ht="16.5" customHeight="1"/>
    <row r="377" ht="16.5" customHeight="1"/>
    <row r="378" ht="16.5" customHeight="1"/>
    <row r="379" ht="16.5" customHeight="1"/>
    <row r="380" ht="16.5" customHeight="1"/>
    <row r="381" ht="16.5" customHeight="1"/>
    <row r="382" ht="16.5" customHeight="1"/>
    <row r="383" ht="16.5" customHeight="1"/>
    <row r="384" ht="16.5" customHeight="1"/>
    <row r="385" ht="16.5" customHeight="1"/>
    <row r="386" ht="16.5" customHeight="1"/>
    <row r="387" ht="16.5" customHeight="1"/>
    <row r="388" ht="16.5" customHeight="1"/>
    <row r="389" ht="16.5" customHeight="1"/>
    <row r="390" ht="16.5" customHeight="1"/>
    <row r="391" ht="16.5" customHeight="1"/>
    <row r="392" ht="16.5" customHeight="1"/>
    <row r="393" ht="16.5" customHeight="1"/>
    <row r="394" ht="16.5" customHeight="1"/>
    <row r="395" ht="16.5" customHeight="1"/>
    <row r="396" ht="16.5" customHeight="1"/>
    <row r="397" ht="16.5" customHeight="1"/>
    <row r="398" ht="16.5" customHeight="1"/>
    <row r="399" ht="16.5" customHeight="1"/>
    <row r="400" ht="16.5" customHeight="1"/>
    <row r="401" ht="16.5" customHeight="1"/>
    <row r="402" ht="16.5" customHeight="1"/>
    <row r="403" ht="16.5" customHeight="1"/>
    <row r="404" ht="16.5" customHeight="1"/>
    <row r="405" ht="16.5" customHeight="1"/>
    <row r="406" ht="16.5" customHeight="1"/>
    <row r="407" ht="16.5" customHeight="1"/>
    <row r="408" ht="16.5" customHeight="1"/>
    <row r="409" ht="16.5" customHeight="1"/>
    <row r="410" ht="16.5" customHeight="1"/>
    <row r="411" ht="16.5" customHeight="1"/>
    <row r="412" ht="16.5" customHeight="1"/>
    <row r="413" ht="16.5" customHeight="1"/>
    <row r="414" ht="16.5" customHeight="1"/>
    <row r="415" ht="16.5" customHeight="1"/>
    <row r="416" ht="16.5" customHeight="1"/>
    <row r="417" ht="16.5" customHeight="1"/>
    <row r="418" ht="16.5" customHeight="1"/>
    <row r="419" ht="16.5" customHeight="1"/>
    <row r="420" ht="16.5" customHeight="1"/>
    <row r="421" ht="16.5" customHeight="1"/>
    <row r="422" ht="16.5" customHeight="1"/>
    <row r="423" ht="16.5" customHeight="1"/>
    <row r="424" ht="16.5" customHeight="1"/>
    <row r="425" ht="16.5" customHeight="1"/>
    <row r="426" ht="16.5" customHeight="1"/>
    <row r="427" ht="16.5" customHeight="1"/>
    <row r="428" ht="16.5" customHeight="1"/>
    <row r="429" ht="16.5" customHeight="1"/>
    <row r="430" ht="16.5" customHeight="1"/>
    <row r="431" ht="16.5" customHeight="1"/>
    <row r="432" ht="16.5" customHeight="1"/>
    <row r="433" ht="16.5" customHeight="1"/>
    <row r="434" ht="16.5" customHeight="1"/>
    <row r="435" ht="16.5" customHeight="1"/>
    <row r="436" ht="16.5" customHeight="1"/>
    <row r="437" ht="16.5" customHeight="1"/>
    <row r="438" ht="16.5" customHeight="1"/>
    <row r="439" ht="16.5" customHeight="1"/>
    <row r="440" ht="16.5" customHeight="1"/>
    <row r="441" ht="16.5" customHeight="1"/>
    <row r="442" ht="16.5" customHeight="1"/>
    <row r="443" ht="16.5" customHeight="1"/>
    <row r="444" ht="16.5" customHeight="1"/>
    <row r="445" ht="16.5" customHeight="1"/>
    <row r="446" ht="16.5" customHeight="1"/>
    <row r="447" ht="16.5" customHeight="1"/>
    <row r="448" ht="16.5" customHeight="1"/>
    <row r="449" ht="16.5" customHeight="1"/>
    <row r="450" ht="16.5" customHeight="1"/>
    <row r="451" ht="16.5" customHeight="1"/>
    <row r="452" ht="16.5" customHeight="1"/>
    <row r="453" ht="16.5" customHeight="1"/>
    <row r="454" ht="16.5" customHeight="1"/>
    <row r="455" ht="16.5" customHeight="1"/>
    <row r="456" ht="16.5" customHeight="1"/>
    <row r="457" ht="16.5" customHeight="1"/>
    <row r="458" ht="16.5" customHeight="1"/>
    <row r="459" ht="16.5" customHeight="1"/>
    <row r="460" ht="16.5" customHeight="1"/>
    <row r="461" ht="16.5" customHeight="1"/>
    <row r="462" ht="16.5" customHeight="1"/>
    <row r="463" ht="16.5" customHeight="1"/>
    <row r="464" ht="16.5" customHeight="1"/>
    <row r="465" ht="16.5" customHeight="1"/>
    <row r="466" ht="16.5" customHeight="1"/>
    <row r="467" ht="16.5" customHeight="1"/>
    <row r="468" ht="16.5" customHeight="1"/>
    <row r="469" ht="16.5" customHeight="1"/>
    <row r="470" ht="16.5" customHeight="1"/>
    <row r="471" ht="16.5" customHeight="1"/>
    <row r="472" ht="16.5" customHeight="1"/>
    <row r="473" ht="16.5" customHeight="1"/>
    <row r="474" ht="16.5" customHeight="1"/>
    <row r="475" ht="16.5" customHeight="1"/>
    <row r="476" ht="16.5" customHeight="1"/>
    <row r="477" ht="16.5" customHeight="1"/>
    <row r="478" ht="16.5" customHeight="1"/>
    <row r="479" ht="16.5" customHeight="1"/>
    <row r="480" ht="16.5" customHeight="1"/>
    <row r="481" ht="16.5" customHeight="1"/>
    <row r="482" ht="16.5" customHeight="1"/>
    <row r="483" ht="16.5" customHeight="1"/>
    <row r="484" ht="16.5" customHeight="1"/>
    <row r="485" ht="16.5" customHeight="1"/>
    <row r="486" ht="16.5" customHeight="1"/>
    <row r="487" ht="16.5" customHeight="1"/>
    <row r="488" ht="16.5" customHeight="1"/>
    <row r="489" ht="16.5" customHeight="1"/>
    <row r="490" ht="16.5" customHeight="1"/>
    <row r="491" ht="16.5" customHeight="1"/>
    <row r="492" ht="16.5" customHeight="1"/>
    <row r="493" ht="16.5" customHeight="1"/>
    <row r="494" ht="16.5" customHeight="1"/>
    <row r="495" ht="16.5" customHeight="1"/>
    <row r="496" ht="16.5" customHeight="1"/>
    <row r="497" ht="16.5" customHeight="1"/>
    <row r="498" ht="16.5" customHeight="1"/>
    <row r="499" ht="16.5" customHeight="1"/>
    <row r="500" ht="16.5" customHeight="1"/>
    <row r="501" ht="16.5" customHeight="1"/>
    <row r="502" ht="16.5" customHeight="1"/>
    <row r="503" ht="16.5" customHeight="1"/>
    <row r="504" ht="16.5" customHeight="1"/>
    <row r="505" ht="16.5" customHeight="1"/>
    <row r="506" ht="16.5" customHeight="1"/>
    <row r="507" ht="16.5" customHeight="1"/>
    <row r="508" ht="16.5" customHeight="1"/>
    <row r="509" ht="16.5" customHeight="1"/>
    <row r="510" ht="16.5" customHeight="1"/>
    <row r="511" ht="16.5" customHeight="1"/>
    <row r="512" ht="16.5" customHeight="1"/>
    <row r="513" ht="16.5" customHeight="1"/>
    <row r="514" ht="16.5" customHeight="1"/>
    <row r="515" ht="16.5" customHeight="1"/>
    <row r="516" ht="16.5" customHeight="1"/>
    <row r="517" ht="16.5" customHeight="1"/>
    <row r="518" ht="16.5" customHeight="1"/>
    <row r="519" ht="16.5" customHeight="1"/>
    <row r="520" ht="16.5" customHeight="1"/>
    <row r="521" ht="16.5" customHeight="1"/>
    <row r="522" ht="16.5" customHeight="1"/>
    <row r="523" ht="16.5" customHeight="1"/>
    <row r="524" ht="16.5" customHeight="1"/>
    <row r="525" ht="16.5" customHeight="1"/>
    <row r="526" ht="16.5" customHeight="1"/>
    <row r="527" ht="16.5" customHeight="1"/>
    <row r="528" ht="16.5" customHeight="1"/>
    <row r="529" ht="16.5" customHeight="1"/>
    <row r="530" ht="16.5" customHeight="1"/>
    <row r="531" ht="16.5" customHeight="1"/>
    <row r="532" ht="16.5" customHeight="1"/>
    <row r="533" ht="16.5" customHeight="1"/>
    <row r="534" ht="16.5" customHeight="1"/>
    <row r="535" ht="16.5" customHeight="1"/>
    <row r="536" ht="16.5" customHeight="1"/>
    <row r="537" ht="16.5" customHeight="1"/>
    <row r="538" ht="16.5" customHeight="1"/>
    <row r="539" ht="16.5" customHeight="1"/>
    <row r="540" ht="16.5" customHeight="1"/>
    <row r="541" ht="16.5" customHeight="1"/>
    <row r="542" ht="16.5" customHeight="1"/>
    <row r="543" ht="16.5" customHeight="1"/>
    <row r="544" ht="16.5" customHeight="1"/>
    <row r="545" ht="16.5" customHeight="1"/>
    <row r="546" ht="16.5" customHeight="1"/>
    <row r="547" ht="16.5" customHeight="1"/>
    <row r="548" ht="16.5" customHeight="1"/>
    <row r="549" ht="16.5" customHeight="1"/>
    <row r="550" ht="16.5" customHeight="1"/>
    <row r="551" ht="16.5" customHeight="1"/>
    <row r="552" ht="16.5" customHeight="1"/>
    <row r="553" ht="16.5" customHeight="1"/>
    <row r="554" ht="16.5" customHeight="1"/>
    <row r="555" ht="16.5" customHeight="1"/>
    <row r="556" ht="16.5" customHeight="1"/>
    <row r="557" ht="16.5" customHeight="1"/>
    <row r="558" ht="16.5" customHeight="1"/>
    <row r="559" ht="16.5" customHeight="1"/>
    <row r="560" ht="16.5" customHeight="1"/>
    <row r="561" ht="16.5" customHeight="1"/>
    <row r="562" ht="16.5" customHeight="1"/>
    <row r="563" ht="16.5" customHeight="1"/>
    <row r="564" ht="16.5" customHeight="1"/>
    <row r="565" ht="16.5" customHeight="1"/>
    <row r="566" ht="16.5" customHeight="1"/>
    <row r="567" ht="16.5" customHeight="1"/>
    <row r="568" ht="16.5" customHeight="1"/>
    <row r="569" ht="16.5" customHeight="1"/>
    <row r="570" ht="16.5" customHeight="1"/>
    <row r="571" ht="16.5" customHeight="1"/>
    <row r="572" ht="16.5" customHeight="1"/>
    <row r="573" ht="16.5" customHeight="1"/>
    <row r="574" ht="16.5" customHeight="1"/>
    <row r="575" ht="16.5" customHeight="1"/>
    <row r="576" ht="16.5" customHeight="1"/>
    <row r="577" ht="16.5" customHeight="1"/>
    <row r="578" ht="16.5" customHeight="1"/>
    <row r="579" ht="16.5" customHeight="1"/>
    <row r="580" ht="16.5" customHeight="1"/>
    <row r="581" ht="16.5" customHeight="1"/>
    <row r="582" ht="16.5" customHeight="1"/>
    <row r="583" ht="16.5" customHeight="1"/>
    <row r="584" ht="16.5" customHeight="1"/>
    <row r="585" ht="16.5" customHeight="1"/>
    <row r="586" ht="16.5" customHeight="1"/>
    <row r="587" ht="16.5" customHeight="1"/>
    <row r="588" ht="16.5" customHeight="1"/>
    <row r="589" ht="16.5" customHeight="1"/>
    <row r="590" ht="16.5" customHeight="1"/>
    <row r="591" ht="16.5" customHeight="1"/>
    <row r="592" ht="16.5" customHeight="1"/>
    <row r="593" ht="16.5" customHeight="1"/>
    <row r="594" ht="16.5" customHeight="1"/>
    <row r="595" ht="16.5" customHeight="1"/>
    <row r="596" ht="16.5" customHeight="1"/>
    <row r="597" ht="16.5" customHeight="1"/>
    <row r="598" ht="16.5" customHeight="1"/>
    <row r="599" ht="16.5" customHeight="1"/>
    <row r="600" ht="16.5" customHeight="1"/>
    <row r="601" ht="16.5" customHeight="1"/>
    <row r="602" ht="16.5" customHeight="1"/>
    <row r="603" ht="16.5" customHeight="1"/>
    <row r="604" ht="16.5" customHeight="1"/>
    <row r="605" ht="16.5" customHeight="1"/>
    <row r="606" ht="16.5" customHeight="1"/>
    <row r="607" ht="16.5" customHeight="1"/>
    <row r="608" ht="16.5" customHeight="1"/>
    <row r="609" ht="16.5" customHeight="1"/>
    <row r="610" ht="16.5" customHeight="1"/>
    <row r="611" ht="16.5" customHeight="1"/>
    <row r="612" ht="16.5" customHeight="1"/>
    <row r="613" ht="16.5" customHeight="1"/>
    <row r="614" ht="16.5" customHeight="1"/>
    <row r="615" ht="16.5" customHeight="1"/>
    <row r="616" ht="16.5" customHeight="1"/>
    <row r="617" ht="16.5" customHeight="1"/>
    <row r="618" ht="16.5" customHeight="1"/>
    <row r="619" ht="16.5" customHeight="1"/>
    <row r="620" ht="16.5" customHeight="1"/>
    <row r="621" ht="16.5" customHeight="1"/>
    <row r="622" ht="16.5" customHeight="1"/>
    <row r="623" ht="16.5" customHeight="1"/>
    <row r="624" ht="16.5" customHeight="1"/>
    <row r="625" ht="16.5" customHeight="1"/>
    <row r="626" ht="16.5" customHeight="1"/>
    <row r="627" ht="16.5" customHeight="1"/>
    <row r="628" ht="16.5" customHeight="1"/>
    <row r="629" ht="16.5" customHeight="1"/>
    <row r="630" ht="16.5" customHeight="1"/>
    <row r="631" ht="16.5" customHeight="1"/>
    <row r="632" ht="16.5" customHeight="1"/>
    <row r="633" ht="16.5" customHeight="1"/>
    <row r="634" ht="16.5" customHeight="1"/>
    <row r="635" ht="16.5" customHeight="1"/>
    <row r="636" ht="16.5" customHeight="1"/>
    <row r="637" ht="16.5" customHeight="1"/>
    <row r="638" ht="16.5" customHeight="1"/>
    <row r="639" ht="16.5" customHeight="1"/>
    <row r="640" ht="16.5" customHeight="1"/>
    <row r="641" ht="16.5" customHeight="1"/>
    <row r="642" ht="16.5" customHeight="1"/>
    <row r="643" ht="16.5" customHeight="1"/>
    <row r="644" ht="16.5" customHeight="1"/>
    <row r="645" ht="16.5" customHeight="1"/>
    <row r="646" ht="16.5" customHeight="1"/>
    <row r="647" ht="16.5" customHeight="1"/>
    <row r="648" ht="16.5" customHeight="1"/>
    <row r="649" ht="16.5" customHeight="1"/>
    <row r="650" ht="16.5" customHeight="1"/>
    <row r="651" ht="16.5" customHeight="1"/>
    <row r="652" ht="16.5" customHeight="1"/>
    <row r="653" ht="16.5" customHeight="1"/>
    <row r="654" ht="16.5" customHeight="1"/>
    <row r="655" ht="16.5" customHeight="1"/>
    <row r="656" ht="16.5" customHeight="1"/>
    <row r="657" ht="16.5" customHeight="1"/>
    <row r="658" ht="16.5" customHeight="1"/>
    <row r="659" ht="16.5" customHeight="1"/>
    <row r="660" ht="16.5" customHeight="1"/>
    <row r="661" ht="16.5" customHeight="1"/>
    <row r="662" ht="16.5" customHeight="1"/>
    <row r="663" ht="16.5" customHeight="1"/>
    <row r="664" ht="16.5" customHeight="1"/>
    <row r="665" ht="16.5" customHeight="1"/>
    <row r="666" ht="16.5" customHeight="1"/>
    <row r="667" ht="16.5" customHeight="1"/>
    <row r="668" ht="16.5" customHeight="1"/>
    <row r="669" ht="16.5" customHeight="1"/>
    <row r="670" ht="16.5" customHeight="1"/>
    <row r="671" ht="16.5" customHeight="1"/>
    <row r="672" ht="16.5" customHeight="1"/>
    <row r="673" ht="16.5" customHeight="1"/>
    <row r="674" ht="16.5" customHeight="1"/>
    <row r="675" ht="16.5" customHeight="1"/>
    <row r="676" ht="16.5" customHeight="1"/>
    <row r="677" ht="16.5" customHeight="1"/>
    <row r="678" ht="16.5" customHeight="1"/>
    <row r="679" ht="16.5" customHeight="1"/>
    <row r="680" ht="16.5" customHeight="1"/>
    <row r="681" ht="16.5" customHeight="1"/>
    <row r="682" ht="16.5" customHeight="1"/>
    <row r="683" ht="16.5" customHeight="1"/>
    <row r="684" ht="16.5" customHeight="1"/>
    <row r="685" ht="16.5" customHeight="1"/>
    <row r="686" ht="16.5" customHeight="1"/>
    <row r="687" ht="16.5" customHeight="1"/>
    <row r="688" ht="16.5" customHeight="1"/>
    <row r="689" ht="16.5" customHeight="1"/>
    <row r="690" ht="16.5" customHeight="1"/>
    <row r="691" ht="16.5" customHeight="1"/>
    <row r="692" ht="16.5" customHeight="1"/>
    <row r="693" ht="16.5" customHeight="1"/>
    <row r="694" ht="16.5" customHeight="1"/>
    <row r="695" ht="16.5" customHeight="1"/>
    <row r="696" ht="16.5" customHeight="1"/>
    <row r="697" ht="16.5" customHeight="1"/>
    <row r="698" ht="16.5" customHeight="1"/>
    <row r="699" ht="16.5" customHeight="1"/>
    <row r="700" ht="16.5" customHeight="1"/>
    <row r="701" ht="16.5" customHeight="1"/>
    <row r="702" ht="16.5" customHeight="1"/>
    <row r="703" ht="16.5" customHeight="1"/>
    <row r="704" ht="16.5" customHeight="1"/>
    <row r="705" ht="16.5" customHeight="1"/>
    <row r="706" ht="16.5" customHeight="1"/>
    <row r="707" ht="16.5" customHeight="1"/>
    <row r="708" ht="16.5" customHeight="1"/>
    <row r="709" ht="16.5" customHeight="1"/>
    <row r="710" ht="16.5" customHeight="1"/>
    <row r="711" ht="16.5" customHeight="1"/>
    <row r="712" ht="16.5" customHeight="1"/>
    <row r="713" ht="16.5" customHeight="1"/>
    <row r="714" ht="16.5" customHeight="1"/>
    <row r="715" ht="16.5" customHeight="1"/>
    <row r="716" ht="16.5" customHeight="1"/>
    <row r="717" ht="16.5" customHeight="1"/>
    <row r="718" ht="16.5" customHeight="1"/>
    <row r="719" ht="16.5" customHeight="1"/>
    <row r="720" ht="16.5" customHeight="1"/>
    <row r="721" ht="16.5" customHeight="1"/>
    <row r="722" ht="16.5" customHeight="1"/>
    <row r="723" ht="16.5" customHeight="1"/>
    <row r="724" ht="16.5" customHeight="1"/>
    <row r="725" ht="16.5" customHeight="1"/>
    <row r="726" ht="16.5" customHeight="1"/>
    <row r="727" ht="16.5" customHeight="1"/>
    <row r="728" ht="16.5" customHeight="1"/>
    <row r="729" ht="16.5" customHeight="1"/>
    <row r="730" ht="16.5" customHeight="1"/>
    <row r="731" ht="16.5" customHeight="1"/>
    <row r="732" ht="16.5" customHeight="1"/>
    <row r="733" ht="16.5" customHeight="1"/>
    <row r="734" ht="16.5" customHeight="1"/>
    <row r="735" ht="16.5" customHeight="1"/>
    <row r="736" ht="16.5" customHeight="1"/>
    <row r="737" ht="16.5" customHeight="1"/>
    <row r="738" ht="16.5" customHeight="1"/>
    <row r="739" ht="16.5" customHeight="1"/>
    <row r="740" ht="16.5" customHeight="1"/>
    <row r="741" ht="16.5" customHeight="1"/>
    <row r="742" ht="16.5" customHeight="1"/>
    <row r="743" ht="16.5" customHeight="1"/>
    <row r="744" ht="16.5" customHeight="1"/>
    <row r="745" ht="16.5" customHeight="1"/>
    <row r="746" ht="16.5" customHeight="1"/>
    <row r="747" ht="16.5" customHeight="1"/>
    <row r="748" ht="16.5" customHeight="1"/>
    <row r="749" ht="16.5" customHeight="1"/>
    <row r="750" ht="16.5" customHeight="1"/>
    <row r="751" ht="16.5" customHeight="1"/>
    <row r="752" ht="16.5" customHeight="1"/>
    <row r="753" ht="16.5" customHeight="1"/>
    <row r="754" ht="16.5" customHeight="1"/>
    <row r="755" ht="16.5" customHeight="1"/>
    <row r="756" ht="16.5" customHeight="1"/>
    <row r="757" ht="16.5" customHeight="1"/>
    <row r="758" ht="16.5" customHeight="1"/>
    <row r="759" ht="16.5" customHeight="1"/>
    <row r="760" ht="16.5" customHeight="1"/>
    <row r="761" ht="16.5" customHeight="1"/>
    <row r="762" ht="16.5" customHeight="1"/>
    <row r="763" ht="16.5" customHeight="1"/>
    <row r="764" ht="16.5" customHeight="1"/>
    <row r="765" ht="16.5" customHeight="1"/>
    <row r="766" ht="16.5" customHeight="1"/>
    <row r="767" ht="16.5" customHeight="1"/>
    <row r="768" ht="16.5" customHeight="1"/>
    <row r="769" ht="16.5" customHeight="1"/>
    <row r="770" ht="16.5" customHeight="1"/>
    <row r="771" ht="16.5" customHeight="1"/>
    <row r="772" ht="16.5" customHeight="1"/>
    <row r="773" ht="16.5" customHeight="1"/>
    <row r="774" ht="16.5" customHeight="1"/>
    <row r="775" ht="16.5" customHeight="1"/>
    <row r="776" ht="16.5" customHeight="1"/>
    <row r="777" ht="16.5" customHeight="1"/>
    <row r="778" ht="16.5" customHeight="1"/>
    <row r="779" ht="16.5" customHeight="1"/>
    <row r="780" ht="16.5" customHeight="1"/>
    <row r="781" ht="16.5" customHeight="1"/>
    <row r="782" ht="16.5" customHeight="1"/>
    <row r="783" ht="16.5" customHeight="1"/>
    <row r="784" ht="16.5" customHeight="1"/>
    <row r="785" ht="16.5" customHeight="1"/>
    <row r="786" ht="16.5" customHeight="1"/>
    <row r="787" ht="16.5" customHeight="1"/>
    <row r="788" ht="16.5" customHeight="1"/>
    <row r="789" ht="16.5" customHeight="1"/>
    <row r="790" ht="16.5" customHeight="1"/>
    <row r="791" ht="16.5" customHeight="1"/>
    <row r="792" ht="16.5" customHeight="1"/>
    <row r="793" ht="16.5" customHeight="1"/>
    <row r="794" ht="16.5" customHeight="1"/>
    <row r="795" ht="16.5" customHeight="1"/>
    <row r="796" ht="16.5" customHeight="1"/>
    <row r="797" ht="16.5" customHeight="1"/>
    <row r="798" ht="16.5" customHeight="1"/>
    <row r="799" ht="16.5" customHeight="1"/>
    <row r="800" ht="16.5" customHeight="1"/>
    <row r="801" ht="16.5" customHeight="1"/>
    <row r="802" ht="16.5" customHeight="1"/>
    <row r="803" ht="16.5" customHeight="1"/>
    <row r="804" ht="16.5" customHeight="1"/>
    <row r="805" ht="16.5" customHeight="1"/>
    <row r="806" ht="16.5" customHeight="1"/>
    <row r="807" ht="16.5" customHeight="1"/>
    <row r="808" ht="16.5" customHeight="1"/>
    <row r="809" ht="16.5" customHeight="1"/>
    <row r="810" ht="16.5" customHeight="1"/>
    <row r="811" ht="16.5" customHeight="1"/>
    <row r="812" ht="16.5" customHeight="1"/>
    <row r="813" ht="16.5" customHeight="1"/>
    <row r="814" ht="16.5" customHeight="1"/>
    <row r="815" ht="16.5" customHeight="1"/>
    <row r="816" ht="16.5" customHeight="1"/>
    <row r="817" ht="16.5" customHeight="1"/>
    <row r="818" ht="16.5" customHeight="1"/>
    <row r="819" ht="16.5" customHeight="1"/>
    <row r="820" ht="16.5" customHeight="1"/>
    <row r="821" ht="16.5" customHeight="1"/>
    <row r="822" ht="16.5" customHeight="1"/>
    <row r="823" ht="16.5" customHeight="1"/>
    <row r="824" ht="16.5" customHeight="1"/>
    <row r="825" ht="16.5" customHeight="1"/>
    <row r="826" ht="16.5" customHeight="1"/>
    <row r="827" ht="16.5" customHeight="1"/>
    <row r="828" ht="16.5" customHeight="1"/>
    <row r="829" ht="16.5" customHeight="1"/>
    <row r="830" ht="16.5" customHeight="1"/>
    <row r="831" ht="16.5" customHeight="1"/>
    <row r="832" ht="16.5" customHeight="1"/>
    <row r="833" ht="16.5" customHeight="1"/>
    <row r="834" ht="16.5" customHeight="1"/>
    <row r="835" ht="16.5" customHeight="1"/>
    <row r="836" ht="16.5" customHeight="1"/>
    <row r="837" ht="16.5" customHeight="1"/>
    <row r="838" ht="16.5" customHeight="1"/>
    <row r="839" ht="16.5" customHeight="1"/>
    <row r="840" ht="16.5" customHeight="1"/>
    <row r="841" ht="16.5" customHeight="1"/>
    <row r="842" ht="16.5" customHeight="1"/>
    <row r="843" ht="16.5" customHeight="1"/>
    <row r="844" ht="16.5" customHeight="1"/>
    <row r="845" ht="16.5" customHeight="1"/>
    <row r="846" ht="16.5" customHeight="1"/>
    <row r="847" ht="16.5" customHeight="1"/>
    <row r="848" ht="16.5" customHeight="1"/>
    <row r="849" ht="16.5" customHeight="1"/>
    <row r="850" ht="16.5" customHeight="1"/>
    <row r="851" ht="16.5" customHeight="1"/>
    <row r="852" ht="16.5" customHeight="1"/>
    <row r="853" ht="16.5" customHeight="1"/>
    <row r="854" ht="16.5" customHeight="1"/>
    <row r="855" ht="16.5" customHeight="1"/>
    <row r="856" ht="16.5" customHeight="1"/>
    <row r="857" ht="16.5" customHeight="1"/>
    <row r="858" ht="16.5" customHeight="1"/>
    <row r="859" ht="16.5" customHeight="1"/>
    <row r="860" ht="16.5" customHeight="1"/>
    <row r="861" ht="16.5" customHeight="1"/>
    <row r="862" ht="16.5" customHeight="1"/>
    <row r="863" ht="16.5" customHeight="1"/>
    <row r="864" ht="16.5" customHeight="1"/>
    <row r="865" ht="16.5" customHeight="1"/>
    <row r="866" ht="16.5" customHeight="1"/>
    <row r="867" ht="16.5" customHeight="1"/>
    <row r="868" ht="16.5" customHeight="1"/>
    <row r="869" ht="16.5" customHeight="1"/>
    <row r="870" ht="16.5" customHeight="1"/>
    <row r="871" ht="16.5" customHeight="1"/>
    <row r="872" ht="16.5" customHeight="1"/>
    <row r="873" ht="16.5" customHeight="1"/>
    <row r="874" ht="16.5" customHeight="1"/>
    <row r="875" ht="16.5" customHeight="1"/>
    <row r="876" ht="16.5" customHeight="1"/>
    <row r="877" ht="16.5" customHeight="1"/>
    <row r="878" ht="16.5" customHeight="1"/>
    <row r="879" ht="16.5" customHeight="1"/>
    <row r="880" ht="16.5" customHeight="1"/>
    <row r="881" ht="16.5" customHeight="1"/>
    <row r="882" ht="16.5" customHeight="1"/>
    <row r="883" ht="16.5" customHeight="1"/>
    <row r="884" ht="16.5" customHeight="1"/>
    <row r="885" ht="16.5" customHeight="1"/>
    <row r="886" ht="16.5" customHeight="1"/>
    <row r="887" ht="16.5" customHeight="1"/>
    <row r="888" ht="16.5" customHeight="1"/>
    <row r="889" ht="16.5" customHeight="1"/>
    <row r="890" ht="16.5" customHeight="1"/>
    <row r="891" ht="16.5" customHeight="1"/>
    <row r="892" ht="16.5" customHeight="1"/>
    <row r="893" ht="16.5" customHeight="1"/>
    <row r="894" ht="16.5" customHeight="1"/>
    <row r="895" ht="16.5" customHeight="1"/>
    <row r="896" ht="16.5" customHeight="1"/>
    <row r="897" ht="16.5" customHeight="1"/>
    <row r="898" ht="16.5" customHeight="1"/>
    <row r="899" ht="16.5" customHeight="1"/>
    <row r="900" ht="16.5" customHeight="1"/>
    <row r="901" ht="16.5" customHeight="1"/>
    <row r="902" ht="16.5" customHeight="1"/>
    <row r="903" ht="16.5" customHeight="1"/>
    <row r="904" ht="16.5" customHeight="1"/>
    <row r="905" ht="16.5" customHeight="1"/>
    <row r="906" ht="16.5" customHeight="1"/>
    <row r="907" ht="16.5" customHeight="1"/>
    <row r="908" ht="16.5" customHeight="1"/>
    <row r="909" ht="16.5" customHeight="1"/>
    <row r="910" ht="16.5" customHeight="1"/>
    <row r="911" ht="16.5" customHeight="1"/>
    <row r="912" ht="16.5" customHeight="1"/>
    <row r="913" ht="16.5" customHeight="1"/>
    <row r="914" ht="16.5" customHeight="1"/>
    <row r="915" ht="16.5" customHeight="1"/>
    <row r="916" ht="16.5" customHeight="1"/>
    <row r="917" ht="16.5" customHeight="1"/>
    <row r="918" ht="16.5" customHeight="1"/>
    <row r="919" ht="16.5" customHeight="1"/>
    <row r="920" ht="16.5" customHeight="1"/>
    <row r="921" ht="16.5" customHeight="1"/>
    <row r="922" ht="16.5" customHeight="1"/>
    <row r="923" ht="16.5" customHeight="1"/>
    <row r="924" ht="16.5" customHeight="1"/>
    <row r="925" ht="16.5" customHeight="1"/>
    <row r="926" ht="16.5" customHeight="1"/>
    <row r="927" ht="16.5" customHeight="1"/>
    <row r="928" ht="16.5" customHeight="1"/>
    <row r="929" ht="16.5" customHeight="1"/>
    <row r="930" ht="16.5" customHeight="1"/>
    <row r="931" ht="16.5" customHeight="1"/>
    <row r="932" ht="16.5" customHeight="1"/>
    <row r="933" ht="16.5" customHeight="1"/>
    <row r="934" ht="16.5" customHeight="1"/>
    <row r="935" ht="16.5" customHeight="1"/>
    <row r="936" ht="16.5" customHeight="1"/>
    <row r="937" ht="16.5" customHeight="1"/>
    <row r="938" ht="16.5" customHeight="1"/>
    <row r="939" ht="16.5" customHeight="1"/>
    <row r="940" ht="16.5" customHeight="1"/>
    <row r="941" ht="16.5" customHeight="1"/>
    <row r="942" ht="16.5" customHeight="1"/>
    <row r="943" ht="16.5" customHeight="1"/>
    <row r="944" ht="16.5" customHeight="1"/>
    <row r="945" ht="16.5" customHeight="1"/>
    <row r="946" ht="16.5" customHeight="1"/>
    <row r="947" ht="16.5" customHeight="1"/>
    <row r="948" ht="16.5" customHeight="1"/>
    <row r="949" ht="16.5" customHeight="1"/>
    <row r="950" ht="16.5" customHeight="1"/>
    <row r="951" ht="16.5" customHeight="1"/>
    <row r="952" ht="16.5" customHeight="1"/>
    <row r="953" ht="16.5" customHeight="1"/>
    <row r="954" ht="16.5" customHeight="1"/>
    <row r="955" ht="16.5" customHeight="1"/>
    <row r="956" ht="16.5" customHeight="1"/>
    <row r="957" ht="16.5" customHeight="1"/>
    <row r="958" ht="16.5" customHeight="1"/>
    <row r="959" ht="16.5" customHeight="1"/>
    <row r="960" ht="16.5" customHeight="1"/>
    <row r="961" ht="16.5" customHeight="1"/>
    <row r="962" ht="16.5" customHeight="1"/>
    <row r="963" ht="16.5" customHeight="1"/>
    <row r="964" ht="16.5" customHeight="1"/>
    <row r="965" ht="16.5" customHeight="1"/>
    <row r="966" ht="16.5" customHeight="1"/>
    <row r="967" ht="16.5" customHeight="1"/>
    <row r="968" ht="16.5" customHeight="1"/>
    <row r="969" ht="16.5" customHeight="1"/>
    <row r="970" ht="16.5" customHeight="1"/>
    <row r="971" ht="16.5" customHeight="1"/>
    <row r="972" ht="16.5" customHeight="1"/>
    <row r="973" ht="16.5" customHeight="1"/>
    <row r="974" ht="16.5" customHeight="1"/>
    <row r="975" ht="16.5" customHeight="1"/>
    <row r="976" ht="16.5" customHeight="1"/>
    <row r="977" ht="16.5" customHeight="1"/>
    <row r="978" ht="16.5" customHeight="1"/>
    <row r="979" ht="16.5" customHeight="1"/>
    <row r="980" ht="16.5" customHeight="1"/>
    <row r="981" ht="16.5" customHeight="1"/>
    <row r="982" ht="16.5" customHeight="1"/>
    <row r="983" ht="16.5" customHeight="1"/>
    <row r="984" ht="16.5" customHeight="1"/>
    <row r="985" ht="16.5" customHeight="1"/>
    <row r="986" ht="16.5" customHeight="1"/>
    <row r="987" ht="16.5" customHeight="1"/>
    <row r="988" ht="16.5" customHeight="1"/>
    <row r="989" ht="16.5" customHeight="1"/>
    <row r="990" ht="16.5" customHeight="1"/>
    <row r="991" ht="16.5" customHeight="1"/>
    <row r="992" ht="16.5" customHeight="1"/>
    <row r="993" ht="16.5" customHeight="1"/>
    <row r="994" ht="16.5" customHeight="1"/>
    <row r="995" ht="16.5" customHeight="1"/>
    <row r="996" ht="16.5" customHeight="1"/>
    <row r="997" ht="16.5" customHeight="1"/>
    <row r="998" ht="16.5" customHeight="1"/>
    <row r="999" ht="16.5" customHeight="1"/>
    <row r="1000" ht="16.5" customHeight="1"/>
  </sheetData>
  <mergeCells count="244">
    <mergeCell ref="S70:T71"/>
    <mergeCell ref="G7:G8"/>
    <mergeCell ref="B9:B39"/>
    <mergeCell ref="C9:F39"/>
    <mergeCell ref="H7:K7"/>
    <mergeCell ref="J8:K8"/>
    <mergeCell ref="H9:H39"/>
    <mergeCell ref="I9:I39"/>
    <mergeCell ref="B2:T2"/>
    <mergeCell ref="B7:B8"/>
    <mergeCell ref="S9:T39"/>
    <mergeCell ref="G9:G39"/>
    <mergeCell ref="C7:F8"/>
    <mergeCell ref="R9:R39"/>
    <mergeCell ref="Q9:Q39"/>
    <mergeCell ref="J55:K56"/>
    <mergeCell ref="Q76:R77"/>
    <mergeCell ref="N69:P69"/>
    <mergeCell ref="N70:P71"/>
    <mergeCell ref="N47:P48"/>
    <mergeCell ref="N59:P60"/>
    <mergeCell ref="M61:M62"/>
    <mergeCell ref="M63:M64"/>
    <mergeCell ref="L61:L62"/>
    <mergeCell ref="L65:L66"/>
    <mergeCell ref="M65:M66"/>
    <mergeCell ref="R61:R62"/>
    <mergeCell ref="N49:P50"/>
    <mergeCell ref="M49:M50"/>
    <mergeCell ref="N53:P54"/>
    <mergeCell ref="Q53:Q54"/>
    <mergeCell ref="R53:R54"/>
    <mergeCell ref="Q61:Q62"/>
    <mergeCell ref="Q55:Q56"/>
    <mergeCell ref="Q68:T68"/>
    <mergeCell ref="Q70:R70"/>
    <mergeCell ref="Q71:R71"/>
    <mergeCell ref="S72:S73"/>
    <mergeCell ref="T72:T73"/>
    <mergeCell ref="M9:M39"/>
    <mergeCell ref="N9:P39"/>
    <mergeCell ref="J9:K39"/>
    <mergeCell ref="L9:L39"/>
    <mergeCell ref="C41:F42"/>
    <mergeCell ref="G41:G42"/>
    <mergeCell ref="J47:K48"/>
    <mergeCell ref="L47:L48"/>
    <mergeCell ref="C44:F44"/>
    <mergeCell ref="J45:K46"/>
    <mergeCell ref="H4:J4"/>
    <mergeCell ref="C4:D4"/>
    <mergeCell ref="F4:G4"/>
    <mergeCell ref="L4:N4"/>
    <mergeCell ref="Q4:S4"/>
    <mergeCell ref="O4:P4"/>
    <mergeCell ref="L7:P7"/>
    <mergeCell ref="Q7:T7"/>
    <mergeCell ref="N8:P8"/>
    <mergeCell ref="S8:T8"/>
    <mergeCell ref="Q78:S79"/>
    <mergeCell ref="Q80:S81"/>
    <mergeCell ref="S74:S75"/>
    <mergeCell ref="Q72:R73"/>
    <mergeCell ref="L68:P68"/>
    <mergeCell ref="S76:S77"/>
    <mergeCell ref="T89:T90"/>
    <mergeCell ref="C72:C76"/>
    <mergeCell ref="Q41:T41"/>
    <mergeCell ref="N42:P42"/>
    <mergeCell ref="Q47:Q48"/>
    <mergeCell ref="S65:T66"/>
    <mergeCell ref="N63:P64"/>
    <mergeCell ref="N65:P66"/>
    <mergeCell ref="M59:M60"/>
    <mergeCell ref="C70:F70"/>
    <mergeCell ref="G65:G66"/>
    <mergeCell ref="I49:I50"/>
    <mergeCell ref="I53:I54"/>
    <mergeCell ref="I55:I56"/>
    <mergeCell ref="L53:L54"/>
    <mergeCell ref="J53:K54"/>
    <mergeCell ref="J49:K50"/>
    <mergeCell ref="L49:L50"/>
    <mergeCell ref="J65:K66"/>
    <mergeCell ref="L69:M69"/>
    <mergeCell ref="H68:K68"/>
    <mergeCell ref="J59:K60"/>
    <mergeCell ref="S53:T54"/>
    <mergeCell ref="K111:T112"/>
    <mergeCell ref="K113:T114"/>
    <mergeCell ref="K107:T108"/>
    <mergeCell ref="K109:T110"/>
    <mergeCell ref="P94:P96"/>
    <mergeCell ref="K105:T106"/>
    <mergeCell ref="K100:T100"/>
    <mergeCell ref="Q63:Q64"/>
    <mergeCell ref="S63:T64"/>
    <mergeCell ref="L63:L64"/>
    <mergeCell ref="R63:R64"/>
    <mergeCell ref="T78:T79"/>
    <mergeCell ref="T80:T81"/>
    <mergeCell ref="T76:T77"/>
    <mergeCell ref="T74:T75"/>
    <mergeCell ref="Q74:R75"/>
    <mergeCell ref="D72:P76"/>
    <mergeCell ref="D77:P81"/>
    <mergeCell ref="T94:T96"/>
    <mergeCell ref="L40:P40"/>
    <mergeCell ref="L41:P41"/>
    <mergeCell ref="H45:H46"/>
    <mergeCell ref="I45:I46"/>
    <mergeCell ref="H40:K40"/>
    <mergeCell ref="H41:K41"/>
    <mergeCell ref="J42:K42"/>
    <mergeCell ref="S47:T48"/>
    <mergeCell ref="N45:P46"/>
    <mergeCell ref="Q45:Q46"/>
    <mergeCell ref="Q40:T40"/>
    <mergeCell ref="H47:H48"/>
    <mergeCell ref="I47:I48"/>
    <mergeCell ref="S45:T46"/>
    <mergeCell ref="M45:M46"/>
    <mergeCell ref="M47:M48"/>
    <mergeCell ref="L45:L46"/>
    <mergeCell ref="S42:T42"/>
    <mergeCell ref="R45:R46"/>
    <mergeCell ref="R47:R48"/>
    <mergeCell ref="R49:R50"/>
    <mergeCell ref="N55:P56"/>
    <mergeCell ref="S55:T56"/>
    <mergeCell ref="R55:R56"/>
    <mergeCell ref="Q49:Q50"/>
    <mergeCell ref="S49:T50"/>
    <mergeCell ref="S59:T60"/>
    <mergeCell ref="S61:T62"/>
    <mergeCell ref="L55:L56"/>
    <mergeCell ref="Q65:Q66"/>
    <mergeCell ref="R65:R66"/>
    <mergeCell ref="Q69:R69"/>
    <mergeCell ref="Q59:Q60"/>
    <mergeCell ref="L59:L60"/>
    <mergeCell ref="M55:M56"/>
    <mergeCell ref="R59:R60"/>
    <mergeCell ref="N61:P62"/>
    <mergeCell ref="S69:T69"/>
    <mergeCell ref="Q94:S96"/>
    <mergeCell ref="L91:N91"/>
    <mergeCell ref="P91:P93"/>
    <mergeCell ref="L95:N95"/>
    <mergeCell ref="C107:G108"/>
    <mergeCell ref="H49:H50"/>
    <mergeCell ref="H55:H56"/>
    <mergeCell ref="H53:H54"/>
    <mergeCell ref="H59:H60"/>
    <mergeCell ref="H61:H62"/>
    <mergeCell ref="M53:M54"/>
    <mergeCell ref="H71:I71"/>
    <mergeCell ref="L70:M70"/>
    <mergeCell ref="L71:M71"/>
    <mergeCell ref="J70:K71"/>
    <mergeCell ref="J61:K62"/>
    <mergeCell ref="H65:H66"/>
    <mergeCell ref="J63:K64"/>
    <mergeCell ref="I63:I64"/>
    <mergeCell ref="I61:I62"/>
    <mergeCell ref="I65:I66"/>
    <mergeCell ref="H69:I69"/>
    <mergeCell ref="H70:I70"/>
    <mergeCell ref="J69:K69"/>
    <mergeCell ref="C77:C81"/>
    <mergeCell ref="C89:E96"/>
    <mergeCell ref="B82:B88"/>
    <mergeCell ref="B89:B96"/>
    <mergeCell ref="B101:B106"/>
    <mergeCell ref="G47:G48"/>
    <mergeCell ref="G49:G50"/>
    <mergeCell ref="C63:F64"/>
    <mergeCell ref="I59:I60"/>
    <mergeCell ref="H63:H64"/>
    <mergeCell ref="C68:F68"/>
    <mergeCell ref="C47:F48"/>
    <mergeCell ref="C71:F71"/>
    <mergeCell ref="B111:B118"/>
    <mergeCell ref="B107:B110"/>
    <mergeCell ref="C113:G114"/>
    <mergeCell ref="C115:G116"/>
    <mergeCell ref="C49:F50"/>
    <mergeCell ref="C52:F52"/>
    <mergeCell ref="C53:F54"/>
    <mergeCell ref="G53:G54"/>
    <mergeCell ref="G55:G56"/>
    <mergeCell ref="C55:F56"/>
    <mergeCell ref="B72:B81"/>
    <mergeCell ref="C109:G110"/>
    <mergeCell ref="C111:G112"/>
    <mergeCell ref="C117:G118"/>
    <mergeCell ref="C105:G106"/>
    <mergeCell ref="F89:H90"/>
    <mergeCell ref="C103:G104"/>
    <mergeCell ref="C101:G102"/>
    <mergeCell ref="C100:G100"/>
    <mergeCell ref="H100:J100"/>
    <mergeCell ref="H103:I104"/>
    <mergeCell ref="H105:I106"/>
    <mergeCell ref="J101:J106"/>
    <mergeCell ref="H92:K92"/>
    <mergeCell ref="C40:F40"/>
    <mergeCell ref="C58:F58"/>
    <mergeCell ref="G59:G60"/>
    <mergeCell ref="C59:F60"/>
    <mergeCell ref="G61:G62"/>
    <mergeCell ref="G63:G64"/>
    <mergeCell ref="C61:F62"/>
    <mergeCell ref="B43:B67"/>
    <mergeCell ref="B69:B71"/>
    <mergeCell ref="B41:B42"/>
    <mergeCell ref="C69:F69"/>
    <mergeCell ref="C65:F66"/>
    <mergeCell ref="C45:F46"/>
    <mergeCell ref="G45:G46"/>
    <mergeCell ref="K117:T118"/>
    <mergeCell ref="K115:T116"/>
    <mergeCell ref="Q91:S93"/>
    <mergeCell ref="T91:T93"/>
    <mergeCell ref="C82:T88"/>
    <mergeCell ref="L92:N92"/>
    <mergeCell ref="H93:K93"/>
    <mergeCell ref="L93:N93"/>
    <mergeCell ref="H94:K94"/>
    <mergeCell ref="L94:N94"/>
    <mergeCell ref="P89:S90"/>
    <mergeCell ref="H107:I108"/>
    <mergeCell ref="H109:I110"/>
    <mergeCell ref="H111:I112"/>
    <mergeCell ref="H113:I114"/>
    <mergeCell ref="H115:I116"/>
    <mergeCell ref="H117:I118"/>
    <mergeCell ref="J111:J118"/>
    <mergeCell ref="J107:J110"/>
    <mergeCell ref="H101:I102"/>
    <mergeCell ref="H91:K91"/>
    <mergeCell ref="H95:K95"/>
    <mergeCell ref="K103:T104"/>
    <mergeCell ref="K101:T102"/>
  </mergeCells>
  <phoneticPr fontId="8" type="noConversion"/>
  <dataValidations count="10">
    <dataValidation type="list" allowBlank="1" showErrorMessage="1" sqref="H45 L45 Q45" xr:uid="{00000000-0002-0000-0200-000000000000}">
      <formula1>INDIRECT($B144)</formula1>
    </dataValidation>
    <dataValidation type="list" allowBlank="1" showErrorMessage="1" sqref="H61 L61 Q61" xr:uid="{00000000-0002-0000-0200-000001000000}">
      <formula1>INDIRECT($B144)</formula1>
    </dataValidation>
    <dataValidation type="list" allowBlank="1" showErrorMessage="1" sqref="H53 L53 Q53" xr:uid="{00000000-0002-0000-0200-000002000000}">
      <formula1>INDIRECT($B144)</formula1>
    </dataValidation>
    <dataValidation type="list" allowBlank="1" showErrorMessage="1" sqref="H59 L59 Q59" xr:uid="{00000000-0002-0000-0200-000003000000}">
      <formula1>INDIRECT($B144)</formula1>
    </dataValidation>
    <dataValidation type="list" allowBlank="1" showErrorMessage="1" sqref="H55 L55 Q55" xr:uid="{00000000-0002-0000-0200-000004000000}">
      <formula1>INDIRECT($B144)</formula1>
    </dataValidation>
    <dataValidation type="list" allowBlank="1" showErrorMessage="1" sqref="H65 L65 Q65" xr:uid="{00000000-0002-0000-0200-000005000000}">
      <formula1>INDIRECT($B144)</formula1>
    </dataValidation>
    <dataValidation type="list" allowBlank="1" showErrorMessage="1" sqref="H49 L49 Q49" xr:uid="{00000000-0002-0000-0200-000006000000}">
      <formula1>INDIRECT($B144)</formula1>
    </dataValidation>
    <dataValidation type="list" allowBlank="1" showErrorMessage="1" sqref="H63 L63 Q63" xr:uid="{00000000-0002-0000-0200-000007000000}">
      <formula1>INDIRECT($B144)</formula1>
    </dataValidation>
    <dataValidation type="list" allowBlank="1" showErrorMessage="1" sqref="H47 L47 Q47" xr:uid="{00000000-0002-0000-0200-000008000000}">
      <formula1>INDIRECT($B144)</formula1>
    </dataValidation>
    <dataValidation type="list" allowBlank="1" showErrorMessage="1" sqref="H9 L9 Q9" xr:uid="{00000000-0002-0000-0200-000009000000}">
      <formula1>INDIRECT($B144)</formula1>
    </dataValidation>
  </dataValidation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T1000"/>
  <sheetViews>
    <sheetView workbookViewId="0"/>
  </sheetViews>
  <sheetFormatPr defaultColWidth="12.6640625" defaultRowHeight="15" customHeight="1"/>
  <cols>
    <col min="1" max="5" width="7.6640625" customWidth="1"/>
    <col min="6" max="6" width="11.4140625" customWidth="1"/>
    <col min="7" max="26" width="7.6640625" customWidth="1"/>
  </cols>
  <sheetData>
    <row r="1" spans="2:20" ht="16.5" customHeight="1"/>
    <row r="2" spans="2:20" ht="16.5" customHeight="1">
      <c r="F2" s="25" t="s">
        <v>106</v>
      </c>
      <c r="J2" s="25" t="s">
        <v>106</v>
      </c>
      <c r="N2" s="25" t="s">
        <v>106</v>
      </c>
      <c r="R2" s="25" t="s">
        <v>106</v>
      </c>
    </row>
    <row r="3" spans="2:20" ht="16.5" customHeight="1">
      <c r="B3" t="s">
        <v>107</v>
      </c>
      <c r="C3" s="25" t="s">
        <v>100</v>
      </c>
      <c r="D3" s="25" t="s">
        <v>19</v>
      </c>
      <c r="F3" s="25" t="s">
        <v>108</v>
      </c>
      <c r="G3" s="25" t="s">
        <v>100</v>
      </c>
      <c r="H3" s="25" t="s">
        <v>19</v>
      </c>
      <c r="I3" s="25"/>
      <c r="J3" s="25" t="s">
        <v>108</v>
      </c>
      <c r="K3" s="25" t="s">
        <v>100</v>
      </c>
      <c r="L3" s="25" t="s">
        <v>19</v>
      </c>
      <c r="M3" s="25"/>
      <c r="N3" s="25" t="s">
        <v>108</v>
      </c>
      <c r="O3" s="25" t="s">
        <v>100</v>
      </c>
      <c r="P3" s="25" t="s">
        <v>19</v>
      </c>
      <c r="R3" s="25" t="s">
        <v>108</v>
      </c>
      <c r="S3" s="25" t="s">
        <v>100</v>
      </c>
      <c r="T3" s="25" t="s">
        <v>19</v>
      </c>
    </row>
    <row r="4" spans="2:20" ht="16.5" customHeight="1">
      <c r="C4" s="25" t="s">
        <v>71</v>
      </c>
      <c r="D4" s="25">
        <v>100</v>
      </c>
      <c r="G4" s="25" t="s">
        <v>71</v>
      </c>
      <c r="H4" s="25">
        <v>20</v>
      </c>
      <c r="K4" s="25" t="s">
        <v>71</v>
      </c>
      <c r="L4" s="25">
        <v>15</v>
      </c>
      <c r="M4" s="25"/>
      <c r="O4" s="25" t="s">
        <v>71</v>
      </c>
      <c r="P4" s="25">
        <v>10</v>
      </c>
      <c r="S4" s="25" t="s">
        <v>71</v>
      </c>
      <c r="T4" s="25">
        <v>5</v>
      </c>
    </row>
    <row r="5" spans="2:20" ht="16.5" customHeight="1">
      <c r="C5" s="25" t="s">
        <v>74</v>
      </c>
      <c r="D5" s="25">
        <v>80</v>
      </c>
      <c r="G5" s="25" t="s">
        <v>74</v>
      </c>
      <c r="H5" s="25">
        <v>16</v>
      </c>
      <c r="K5" s="25" t="s">
        <v>74</v>
      </c>
      <c r="L5" s="25">
        <v>12</v>
      </c>
      <c r="M5" s="25"/>
      <c r="O5" s="25" t="s">
        <v>74</v>
      </c>
      <c r="P5" s="25">
        <v>8</v>
      </c>
      <c r="S5" s="25" t="s">
        <v>74</v>
      </c>
      <c r="T5" s="25">
        <v>4</v>
      </c>
    </row>
    <row r="6" spans="2:20" ht="16.5" customHeight="1">
      <c r="C6" s="25" t="s">
        <v>77</v>
      </c>
      <c r="D6" s="25">
        <v>70</v>
      </c>
      <c r="G6" s="25" t="s">
        <v>77</v>
      </c>
      <c r="H6" s="25">
        <v>12</v>
      </c>
      <c r="K6" s="25" t="s">
        <v>77</v>
      </c>
      <c r="L6" s="25">
        <v>9</v>
      </c>
      <c r="M6" s="25"/>
      <c r="O6" s="25" t="s">
        <v>77</v>
      </c>
      <c r="P6" s="25">
        <v>6</v>
      </c>
      <c r="S6" s="25" t="s">
        <v>77</v>
      </c>
      <c r="T6" s="25">
        <v>3</v>
      </c>
    </row>
    <row r="7" spans="2:20" ht="16.5" customHeight="1">
      <c r="C7" s="25" t="s">
        <v>80</v>
      </c>
      <c r="D7" s="25">
        <v>60</v>
      </c>
      <c r="G7" s="25" t="s">
        <v>80</v>
      </c>
      <c r="H7" s="25">
        <v>8</v>
      </c>
      <c r="K7" s="25" t="s">
        <v>80</v>
      </c>
      <c r="L7" s="25">
        <v>6</v>
      </c>
      <c r="M7" s="25"/>
      <c r="O7" s="25" t="s">
        <v>80</v>
      </c>
      <c r="P7" s="25">
        <v>4</v>
      </c>
      <c r="S7" s="25" t="s">
        <v>80</v>
      </c>
      <c r="T7" s="25">
        <v>2</v>
      </c>
    </row>
    <row r="8" spans="2:20" ht="16.5" customHeight="1"/>
    <row r="9" spans="2:20" ht="16.5" customHeight="1"/>
    <row r="10" spans="2:20" ht="16.5" customHeight="1"/>
    <row r="11" spans="2:20" ht="16.5" customHeight="1"/>
    <row r="12" spans="2:20" ht="16.5" customHeight="1"/>
    <row r="13" spans="2:20" ht="16.5" customHeight="1">
      <c r="B13" s="39" t="s">
        <v>109</v>
      </c>
    </row>
    <row r="14" spans="2:20" ht="16.5" customHeight="1"/>
    <row r="15" spans="2:20" ht="16.5" customHeight="1"/>
    <row r="16" spans="2:20" ht="16.5" customHeight="1"/>
    <row r="17" ht="16.5" customHeight="1"/>
    <row r="18" ht="16.5" customHeight="1"/>
    <row r="19" ht="16.5" customHeight="1"/>
    <row r="20" ht="16.5" customHeight="1"/>
    <row r="21" ht="16.5" customHeight="1"/>
    <row r="22" ht="16.5" customHeight="1"/>
    <row r="23" ht="16.5" customHeight="1"/>
    <row r="24" ht="16.5" customHeight="1"/>
    <row r="25" ht="16.5" customHeight="1"/>
    <row r="26" ht="16.5" customHeight="1"/>
    <row r="27" ht="16.5" customHeight="1"/>
    <row r="28" ht="16.5" customHeight="1"/>
    <row r="29" ht="16.5" customHeight="1"/>
    <row r="30" ht="16.5" customHeight="1"/>
    <row r="31" ht="16.5" customHeight="1"/>
    <row r="32" ht="16.5" customHeight="1"/>
    <row r="33" ht="16.5" customHeight="1"/>
    <row r="34" ht="16.5" customHeight="1"/>
    <row r="35" ht="16.5" customHeight="1"/>
    <row r="36" ht="16.5" customHeight="1"/>
    <row r="37" ht="16.5" customHeight="1"/>
    <row r="38" ht="16.5" customHeight="1"/>
    <row r="39" ht="16.5" customHeight="1"/>
    <row r="40" ht="16.5" customHeight="1"/>
    <row r="41" ht="16.5" customHeight="1"/>
    <row r="42" ht="16.5" customHeight="1"/>
    <row r="43" ht="16.5" customHeight="1"/>
    <row r="44" ht="16.5" customHeight="1"/>
    <row r="45" ht="16.5" customHeight="1"/>
    <row r="46" ht="16.5" customHeight="1"/>
    <row r="47" ht="16.5" customHeight="1"/>
    <row r="48" ht="16.5" customHeight="1"/>
    <row r="49" ht="16.5" customHeight="1"/>
    <row r="50" ht="16.5" customHeight="1"/>
    <row r="51" ht="16.5" customHeight="1"/>
    <row r="52" ht="16.5" customHeight="1"/>
    <row r="53" ht="16.5" customHeight="1"/>
    <row r="54" ht="16.5" customHeight="1"/>
    <row r="55" ht="16.5" customHeight="1"/>
    <row r="56" ht="16.5" customHeight="1"/>
    <row r="57" ht="16.5" customHeight="1"/>
    <row r="58" ht="16.5" customHeight="1"/>
    <row r="59" ht="16.5" customHeight="1"/>
    <row r="60" ht="16.5" customHeight="1"/>
    <row r="61" ht="16.5" customHeight="1"/>
    <row r="62" ht="16.5" customHeight="1"/>
    <row r="63" ht="16.5" customHeight="1"/>
    <row r="64" ht="16.5" customHeight="1"/>
    <row r="65" ht="16.5" customHeight="1"/>
    <row r="66" ht="16.5" customHeight="1"/>
    <row r="67" ht="16.5" customHeight="1"/>
    <row r="68" ht="16.5" customHeight="1"/>
    <row r="69" ht="16.5" customHeight="1"/>
    <row r="70" ht="16.5" customHeight="1"/>
    <row r="71" ht="16.5" customHeight="1"/>
    <row r="72" ht="16.5" customHeight="1"/>
    <row r="73" ht="16.5" customHeight="1"/>
    <row r="74" ht="16.5" customHeight="1"/>
    <row r="75" ht="16.5" customHeight="1"/>
    <row r="76" ht="16.5" customHeight="1"/>
    <row r="77" ht="16.5" customHeight="1"/>
    <row r="78" ht="16.5" customHeight="1"/>
    <row r="79" ht="16.5" customHeight="1"/>
    <row r="80" ht="16.5" customHeight="1"/>
    <row r="81" ht="16.5" customHeight="1"/>
    <row r="82" ht="16.5" customHeight="1"/>
    <row r="83" ht="16.5" customHeight="1"/>
    <row r="84" ht="16.5" customHeight="1"/>
    <row r="85" ht="16.5" customHeight="1"/>
    <row r="86" ht="16.5" customHeight="1"/>
    <row r="87" ht="16.5" customHeight="1"/>
    <row r="88" ht="16.5" customHeight="1"/>
    <row r="89" ht="16.5" customHeight="1"/>
    <row r="90" ht="16.5" customHeight="1"/>
    <row r="91" ht="16.5" customHeight="1"/>
    <row r="92" ht="16.5" customHeight="1"/>
    <row r="93" ht="16.5" customHeight="1"/>
    <row r="94" ht="16.5" customHeight="1"/>
    <row r="95" ht="16.5" customHeight="1"/>
    <row r="96" ht="16.5" customHeight="1"/>
    <row r="97" ht="16.5" customHeight="1"/>
    <row r="98" ht="16.5" customHeight="1"/>
    <row r="99" ht="16.5" customHeight="1"/>
    <row r="100" ht="16.5" customHeight="1"/>
    <row r="101" ht="16.5" customHeight="1"/>
    <row r="102" ht="16.5" customHeight="1"/>
    <row r="103" ht="16.5" customHeight="1"/>
    <row r="104" ht="16.5" customHeight="1"/>
    <row r="105" ht="16.5" customHeight="1"/>
    <row r="106" ht="16.5" customHeight="1"/>
    <row r="107" ht="16.5" customHeight="1"/>
    <row r="108" ht="16.5" customHeight="1"/>
    <row r="109" ht="16.5" customHeight="1"/>
    <row r="110" ht="16.5" customHeight="1"/>
    <row r="111" ht="16.5" customHeight="1"/>
    <row r="112" ht="16.5" customHeight="1"/>
    <row r="113" ht="16.5" customHeight="1"/>
    <row r="114" ht="16.5" customHeight="1"/>
    <row r="115" ht="16.5" customHeight="1"/>
    <row r="116" ht="16.5" customHeight="1"/>
    <row r="117" ht="16.5" customHeight="1"/>
    <row r="118" ht="16.5" customHeight="1"/>
    <row r="119" ht="16.5" customHeight="1"/>
    <row r="120" ht="16.5" customHeight="1"/>
    <row r="121" ht="16.5" customHeight="1"/>
    <row r="122" ht="16.5" customHeight="1"/>
    <row r="123" ht="16.5" customHeight="1"/>
    <row r="124" ht="16.5" customHeight="1"/>
    <row r="125" ht="16.5" customHeight="1"/>
    <row r="126" ht="16.5" customHeight="1"/>
    <row r="127" ht="16.5" customHeight="1"/>
    <row r="128" ht="16.5" customHeight="1"/>
    <row r="129" ht="16.5" customHeight="1"/>
    <row r="130" ht="16.5" customHeight="1"/>
    <row r="131" ht="16.5" customHeight="1"/>
    <row r="132" ht="16.5" customHeight="1"/>
    <row r="133" ht="16.5" customHeight="1"/>
    <row r="134" ht="16.5" customHeight="1"/>
    <row r="135" ht="16.5" customHeight="1"/>
    <row r="136" ht="16.5" customHeight="1"/>
    <row r="137" ht="16.5" customHeight="1"/>
    <row r="138" ht="16.5" customHeight="1"/>
    <row r="139" ht="16.5" customHeight="1"/>
    <row r="140" ht="16.5" customHeight="1"/>
    <row r="141" ht="16.5" customHeight="1"/>
    <row r="142" ht="16.5" customHeight="1"/>
    <row r="143" ht="16.5" customHeight="1"/>
    <row r="144" ht="16.5" customHeight="1"/>
    <row r="145" ht="16.5" customHeight="1"/>
    <row r="146" ht="16.5" customHeight="1"/>
    <row r="147" ht="16.5" customHeight="1"/>
    <row r="148" ht="16.5" customHeight="1"/>
    <row r="149" ht="16.5" customHeight="1"/>
    <row r="150" ht="16.5" customHeight="1"/>
    <row r="151" ht="16.5" customHeight="1"/>
    <row r="152" ht="16.5" customHeight="1"/>
    <row r="153" ht="16.5" customHeight="1"/>
    <row r="154" ht="16.5" customHeight="1"/>
    <row r="155" ht="16.5" customHeight="1"/>
    <row r="156" ht="16.5" customHeight="1"/>
    <row r="157" ht="16.5" customHeight="1"/>
    <row r="158" ht="16.5" customHeight="1"/>
    <row r="159" ht="16.5" customHeight="1"/>
    <row r="160" ht="16.5" customHeight="1"/>
    <row r="161" ht="16.5" customHeight="1"/>
    <row r="162" ht="16.5" customHeight="1"/>
    <row r="163" ht="16.5" customHeight="1"/>
    <row r="164" ht="16.5" customHeight="1"/>
    <row r="165" ht="16.5" customHeight="1"/>
    <row r="166" ht="16.5" customHeight="1"/>
    <row r="167" ht="16.5" customHeight="1"/>
    <row r="168" ht="16.5" customHeight="1"/>
    <row r="169" ht="16.5" customHeight="1"/>
    <row r="170" ht="16.5" customHeight="1"/>
    <row r="171" ht="16.5" customHeight="1"/>
    <row r="172" ht="16.5" customHeight="1"/>
    <row r="173" ht="16.5" customHeight="1"/>
    <row r="174" ht="16.5" customHeight="1"/>
    <row r="175" ht="16.5" customHeight="1"/>
    <row r="176" ht="16.5" customHeight="1"/>
    <row r="177" ht="16.5" customHeight="1"/>
    <row r="178" ht="16.5" customHeight="1"/>
    <row r="179" ht="16.5" customHeight="1"/>
    <row r="180" ht="16.5" customHeight="1"/>
    <row r="181" ht="16.5" customHeight="1"/>
    <row r="182" ht="16.5" customHeight="1"/>
    <row r="183" ht="16.5" customHeight="1"/>
    <row r="184" ht="16.5" customHeight="1"/>
    <row r="185" ht="16.5" customHeight="1"/>
    <row r="186" ht="16.5" customHeight="1"/>
    <row r="187" ht="16.5" customHeight="1"/>
    <row r="188" ht="16.5" customHeight="1"/>
    <row r="189" ht="16.5" customHeight="1"/>
    <row r="190" ht="16.5" customHeight="1"/>
    <row r="191" ht="16.5" customHeight="1"/>
    <row r="192" ht="16.5" customHeight="1"/>
    <row r="193" ht="16.5" customHeight="1"/>
    <row r="194" ht="16.5" customHeight="1"/>
    <row r="195" ht="16.5" customHeight="1"/>
    <row r="196" ht="16.5" customHeight="1"/>
    <row r="197" ht="16.5" customHeight="1"/>
    <row r="198" ht="16.5" customHeight="1"/>
    <row r="199" ht="16.5" customHeight="1"/>
    <row r="200" ht="16.5" customHeight="1"/>
    <row r="201" ht="16.5" customHeight="1"/>
    <row r="202" ht="16.5" customHeight="1"/>
    <row r="203" ht="16.5" customHeight="1"/>
    <row r="204" ht="16.5" customHeight="1"/>
    <row r="205" ht="16.5" customHeight="1"/>
    <row r="206" ht="16.5" customHeight="1"/>
    <row r="207" ht="16.5" customHeight="1"/>
    <row r="208" ht="16.5" customHeight="1"/>
    <row r="209" ht="16.5" customHeight="1"/>
    <row r="210" ht="16.5" customHeight="1"/>
    <row r="211" ht="16.5" customHeight="1"/>
    <row r="212" ht="16.5" customHeight="1"/>
    <row r="213" ht="16.5" customHeight="1"/>
    <row r="214" ht="16.5" customHeight="1"/>
    <row r="215" ht="16.5" customHeight="1"/>
    <row r="216" ht="16.5" customHeight="1"/>
    <row r="217" ht="16.5" customHeight="1"/>
    <row r="218" ht="16.5" customHeight="1"/>
    <row r="219" ht="16.5" customHeight="1"/>
    <row r="220" ht="16.5" customHeight="1"/>
    <row r="221" ht="16.5" customHeight="1"/>
    <row r="222" ht="16.5" customHeight="1"/>
    <row r="223" ht="16.5" customHeight="1"/>
    <row r="224" ht="16.5" customHeight="1"/>
    <row r="225" ht="16.5" customHeight="1"/>
    <row r="226" ht="16.5" customHeight="1"/>
    <row r="227" ht="16.5" customHeight="1"/>
    <row r="228" ht="16.5" customHeight="1"/>
    <row r="229" ht="16.5" customHeight="1"/>
    <row r="230" ht="16.5" customHeight="1"/>
    <row r="231" ht="16.5" customHeight="1"/>
    <row r="232" ht="16.5" customHeight="1"/>
    <row r="233" ht="16.5" customHeight="1"/>
    <row r="234" ht="16.5" customHeight="1"/>
    <row r="235" ht="16.5" customHeight="1"/>
    <row r="236" ht="16.5" customHeight="1"/>
    <row r="237" ht="16.5" customHeight="1"/>
    <row r="238" ht="16.5" customHeight="1"/>
    <row r="239" ht="16.5" customHeight="1"/>
    <row r="240" ht="16.5" customHeight="1"/>
    <row r="241" ht="16.5" customHeight="1"/>
    <row r="242" ht="16.5" customHeight="1"/>
    <row r="243" ht="16.5" customHeight="1"/>
    <row r="244" ht="16.5" customHeight="1"/>
    <row r="245" ht="16.5" customHeight="1"/>
    <row r="246" ht="16.5" customHeight="1"/>
    <row r="247" ht="16.5" customHeight="1"/>
    <row r="248" ht="16.5" customHeight="1"/>
    <row r="249" ht="16.5" customHeight="1"/>
    <row r="250" ht="16.5" customHeight="1"/>
    <row r="251" ht="16.5" customHeight="1"/>
    <row r="252" ht="16.5" customHeight="1"/>
    <row r="253" ht="16.5" customHeight="1"/>
    <row r="254" ht="16.5" customHeight="1"/>
    <row r="255" ht="16.5" customHeight="1"/>
    <row r="256" ht="16.5" customHeight="1"/>
    <row r="257" ht="16.5" customHeight="1"/>
    <row r="258" ht="16.5" customHeight="1"/>
    <row r="259" ht="16.5" customHeight="1"/>
    <row r="260" ht="16.5" customHeight="1"/>
    <row r="261" ht="16.5" customHeight="1"/>
    <row r="262" ht="16.5" customHeight="1"/>
    <row r="263" ht="16.5" customHeight="1"/>
    <row r="264" ht="16.5" customHeight="1"/>
    <row r="265" ht="16.5" customHeight="1"/>
    <row r="266" ht="16.5" customHeight="1"/>
    <row r="267" ht="16.5" customHeight="1"/>
    <row r="268" ht="16.5" customHeight="1"/>
    <row r="269" ht="16.5" customHeight="1"/>
    <row r="270" ht="16.5" customHeight="1"/>
    <row r="271" ht="16.5" customHeight="1"/>
    <row r="272" ht="16.5" customHeight="1"/>
    <row r="273" ht="16.5" customHeight="1"/>
    <row r="274" ht="16.5" customHeight="1"/>
    <row r="275" ht="16.5" customHeight="1"/>
    <row r="276" ht="16.5" customHeight="1"/>
    <row r="277" ht="16.5" customHeight="1"/>
    <row r="278" ht="16.5" customHeight="1"/>
    <row r="279" ht="16.5" customHeight="1"/>
    <row r="280" ht="16.5" customHeight="1"/>
    <row r="281" ht="16.5" customHeight="1"/>
    <row r="282" ht="16.5" customHeight="1"/>
    <row r="283" ht="16.5" customHeight="1"/>
    <row r="284" ht="16.5" customHeight="1"/>
    <row r="285" ht="16.5" customHeight="1"/>
    <row r="286" ht="16.5" customHeight="1"/>
    <row r="287" ht="16.5" customHeight="1"/>
    <row r="288" ht="16.5" customHeight="1"/>
    <row r="289" ht="16.5" customHeight="1"/>
    <row r="290" ht="16.5" customHeight="1"/>
    <row r="291" ht="16.5" customHeight="1"/>
    <row r="292" ht="16.5" customHeight="1"/>
    <row r="293" ht="16.5" customHeight="1"/>
    <row r="294" ht="16.5" customHeight="1"/>
    <row r="295" ht="16.5" customHeight="1"/>
    <row r="296" ht="16.5" customHeight="1"/>
    <row r="297" ht="16.5" customHeight="1"/>
    <row r="298" ht="16.5" customHeight="1"/>
    <row r="299" ht="16.5" customHeight="1"/>
    <row r="300" ht="16.5" customHeight="1"/>
    <row r="301" ht="16.5" customHeight="1"/>
    <row r="302" ht="16.5" customHeight="1"/>
    <row r="303" ht="16.5" customHeight="1"/>
    <row r="304" ht="16.5" customHeight="1"/>
    <row r="305" ht="16.5" customHeight="1"/>
    <row r="306" ht="16.5" customHeight="1"/>
    <row r="307" ht="16.5" customHeight="1"/>
    <row r="308" ht="16.5" customHeight="1"/>
    <row r="309" ht="16.5" customHeight="1"/>
    <row r="310" ht="16.5" customHeight="1"/>
    <row r="311" ht="16.5" customHeight="1"/>
    <row r="312" ht="16.5" customHeight="1"/>
    <row r="313" ht="16.5" customHeight="1"/>
    <row r="314" ht="16.5" customHeight="1"/>
    <row r="315" ht="16.5" customHeight="1"/>
    <row r="316" ht="16.5" customHeight="1"/>
    <row r="317" ht="16.5" customHeight="1"/>
    <row r="318" ht="16.5" customHeight="1"/>
    <row r="319" ht="16.5" customHeight="1"/>
    <row r="320" ht="16.5" customHeight="1"/>
    <row r="321" ht="16.5" customHeight="1"/>
    <row r="322" ht="16.5" customHeight="1"/>
    <row r="323" ht="16.5" customHeight="1"/>
    <row r="324" ht="16.5" customHeight="1"/>
    <row r="325" ht="16.5" customHeight="1"/>
    <row r="326" ht="16.5" customHeight="1"/>
    <row r="327" ht="16.5" customHeight="1"/>
    <row r="328" ht="16.5" customHeight="1"/>
    <row r="329" ht="16.5" customHeight="1"/>
    <row r="330" ht="16.5" customHeight="1"/>
    <row r="331" ht="16.5" customHeight="1"/>
    <row r="332" ht="16.5" customHeight="1"/>
    <row r="333" ht="16.5" customHeight="1"/>
    <row r="334" ht="16.5" customHeight="1"/>
    <row r="335" ht="16.5" customHeight="1"/>
    <row r="336" ht="16.5" customHeight="1"/>
    <row r="337" ht="16.5" customHeight="1"/>
    <row r="338" ht="16.5" customHeight="1"/>
    <row r="339" ht="16.5" customHeight="1"/>
    <row r="340" ht="16.5" customHeight="1"/>
    <row r="341" ht="16.5" customHeight="1"/>
    <row r="342" ht="16.5" customHeight="1"/>
    <row r="343" ht="16.5" customHeight="1"/>
    <row r="344" ht="16.5" customHeight="1"/>
    <row r="345" ht="16.5" customHeight="1"/>
    <row r="346" ht="16.5" customHeight="1"/>
    <row r="347" ht="16.5" customHeight="1"/>
    <row r="348" ht="16.5" customHeight="1"/>
    <row r="349" ht="16.5" customHeight="1"/>
    <row r="350" ht="16.5" customHeight="1"/>
    <row r="351" ht="16.5" customHeight="1"/>
    <row r="352" ht="16.5" customHeight="1"/>
    <row r="353" ht="16.5" customHeight="1"/>
    <row r="354" ht="16.5" customHeight="1"/>
    <row r="355" ht="16.5" customHeight="1"/>
    <row r="356" ht="16.5" customHeight="1"/>
    <row r="357" ht="16.5" customHeight="1"/>
    <row r="358" ht="16.5" customHeight="1"/>
    <row r="359" ht="16.5" customHeight="1"/>
    <row r="360" ht="16.5" customHeight="1"/>
    <row r="361" ht="16.5" customHeight="1"/>
    <row r="362" ht="16.5" customHeight="1"/>
    <row r="363" ht="16.5" customHeight="1"/>
    <row r="364" ht="16.5" customHeight="1"/>
    <row r="365" ht="16.5" customHeight="1"/>
    <row r="366" ht="16.5" customHeight="1"/>
    <row r="367" ht="16.5" customHeight="1"/>
    <row r="368" ht="16.5" customHeight="1"/>
    <row r="369" ht="16.5" customHeight="1"/>
    <row r="370" ht="16.5" customHeight="1"/>
    <row r="371" ht="16.5" customHeight="1"/>
    <row r="372" ht="16.5" customHeight="1"/>
    <row r="373" ht="16.5" customHeight="1"/>
    <row r="374" ht="16.5" customHeight="1"/>
    <row r="375" ht="16.5" customHeight="1"/>
    <row r="376" ht="16.5" customHeight="1"/>
    <row r="377" ht="16.5" customHeight="1"/>
    <row r="378" ht="16.5" customHeight="1"/>
    <row r="379" ht="16.5" customHeight="1"/>
    <row r="380" ht="16.5" customHeight="1"/>
    <row r="381" ht="16.5" customHeight="1"/>
    <row r="382" ht="16.5" customHeight="1"/>
    <row r="383" ht="16.5" customHeight="1"/>
    <row r="384" ht="16.5" customHeight="1"/>
    <row r="385" ht="16.5" customHeight="1"/>
    <row r="386" ht="16.5" customHeight="1"/>
    <row r="387" ht="16.5" customHeight="1"/>
    <row r="388" ht="16.5" customHeight="1"/>
    <row r="389" ht="16.5" customHeight="1"/>
    <row r="390" ht="16.5" customHeight="1"/>
    <row r="391" ht="16.5" customHeight="1"/>
    <row r="392" ht="16.5" customHeight="1"/>
    <row r="393" ht="16.5" customHeight="1"/>
    <row r="394" ht="16.5" customHeight="1"/>
    <row r="395" ht="16.5" customHeight="1"/>
    <row r="396" ht="16.5" customHeight="1"/>
    <row r="397" ht="16.5" customHeight="1"/>
    <row r="398" ht="16.5" customHeight="1"/>
    <row r="399" ht="16.5" customHeight="1"/>
    <row r="400" ht="16.5" customHeight="1"/>
    <row r="401" ht="16.5" customHeight="1"/>
    <row r="402" ht="16.5" customHeight="1"/>
    <row r="403" ht="16.5" customHeight="1"/>
    <row r="404" ht="16.5" customHeight="1"/>
    <row r="405" ht="16.5" customHeight="1"/>
    <row r="406" ht="16.5" customHeight="1"/>
    <row r="407" ht="16.5" customHeight="1"/>
    <row r="408" ht="16.5" customHeight="1"/>
    <row r="409" ht="16.5" customHeight="1"/>
    <row r="410" ht="16.5" customHeight="1"/>
    <row r="411" ht="16.5" customHeight="1"/>
    <row r="412" ht="16.5" customHeight="1"/>
    <row r="413" ht="16.5" customHeight="1"/>
    <row r="414" ht="16.5" customHeight="1"/>
    <row r="415" ht="16.5" customHeight="1"/>
    <row r="416" ht="16.5" customHeight="1"/>
    <row r="417" ht="16.5" customHeight="1"/>
    <row r="418" ht="16.5" customHeight="1"/>
    <row r="419" ht="16.5" customHeight="1"/>
    <row r="420" ht="16.5" customHeight="1"/>
    <row r="421" ht="16.5" customHeight="1"/>
    <row r="422" ht="16.5" customHeight="1"/>
    <row r="423" ht="16.5" customHeight="1"/>
    <row r="424" ht="16.5" customHeight="1"/>
    <row r="425" ht="16.5" customHeight="1"/>
    <row r="426" ht="16.5" customHeight="1"/>
    <row r="427" ht="16.5" customHeight="1"/>
    <row r="428" ht="16.5" customHeight="1"/>
    <row r="429" ht="16.5" customHeight="1"/>
    <row r="430" ht="16.5" customHeight="1"/>
    <row r="431" ht="16.5" customHeight="1"/>
    <row r="432" ht="16.5" customHeight="1"/>
    <row r="433" ht="16.5" customHeight="1"/>
    <row r="434" ht="16.5" customHeight="1"/>
    <row r="435" ht="16.5" customHeight="1"/>
    <row r="436" ht="16.5" customHeight="1"/>
    <row r="437" ht="16.5" customHeight="1"/>
    <row r="438" ht="16.5" customHeight="1"/>
    <row r="439" ht="16.5" customHeight="1"/>
    <row r="440" ht="16.5" customHeight="1"/>
    <row r="441" ht="16.5" customHeight="1"/>
    <row r="442" ht="16.5" customHeight="1"/>
    <row r="443" ht="16.5" customHeight="1"/>
    <row r="444" ht="16.5" customHeight="1"/>
    <row r="445" ht="16.5" customHeight="1"/>
    <row r="446" ht="16.5" customHeight="1"/>
    <row r="447" ht="16.5" customHeight="1"/>
    <row r="448" ht="16.5" customHeight="1"/>
    <row r="449" ht="16.5" customHeight="1"/>
    <row r="450" ht="16.5" customHeight="1"/>
    <row r="451" ht="16.5" customHeight="1"/>
    <row r="452" ht="16.5" customHeight="1"/>
    <row r="453" ht="16.5" customHeight="1"/>
    <row r="454" ht="16.5" customHeight="1"/>
    <row r="455" ht="16.5" customHeight="1"/>
    <row r="456" ht="16.5" customHeight="1"/>
    <row r="457" ht="16.5" customHeight="1"/>
    <row r="458" ht="16.5" customHeight="1"/>
    <row r="459" ht="16.5" customHeight="1"/>
    <row r="460" ht="16.5" customHeight="1"/>
    <row r="461" ht="16.5" customHeight="1"/>
    <row r="462" ht="16.5" customHeight="1"/>
    <row r="463" ht="16.5" customHeight="1"/>
    <row r="464" ht="16.5" customHeight="1"/>
    <row r="465" ht="16.5" customHeight="1"/>
    <row r="466" ht="16.5" customHeight="1"/>
    <row r="467" ht="16.5" customHeight="1"/>
    <row r="468" ht="16.5" customHeight="1"/>
    <row r="469" ht="16.5" customHeight="1"/>
    <row r="470" ht="16.5" customHeight="1"/>
    <row r="471" ht="16.5" customHeight="1"/>
    <row r="472" ht="16.5" customHeight="1"/>
    <row r="473" ht="16.5" customHeight="1"/>
    <row r="474" ht="16.5" customHeight="1"/>
    <row r="475" ht="16.5" customHeight="1"/>
    <row r="476" ht="16.5" customHeight="1"/>
    <row r="477" ht="16.5" customHeight="1"/>
    <row r="478" ht="16.5" customHeight="1"/>
    <row r="479" ht="16.5" customHeight="1"/>
    <row r="480" ht="16.5" customHeight="1"/>
    <row r="481" ht="16.5" customHeight="1"/>
    <row r="482" ht="16.5" customHeight="1"/>
    <row r="483" ht="16.5" customHeight="1"/>
    <row r="484" ht="16.5" customHeight="1"/>
    <row r="485" ht="16.5" customHeight="1"/>
    <row r="486" ht="16.5" customHeight="1"/>
    <row r="487" ht="16.5" customHeight="1"/>
    <row r="488" ht="16.5" customHeight="1"/>
    <row r="489" ht="16.5" customHeight="1"/>
    <row r="490" ht="16.5" customHeight="1"/>
    <row r="491" ht="16.5" customHeight="1"/>
    <row r="492" ht="16.5" customHeight="1"/>
    <row r="493" ht="16.5" customHeight="1"/>
    <row r="494" ht="16.5" customHeight="1"/>
    <row r="495" ht="16.5" customHeight="1"/>
    <row r="496" ht="16.5" customHeight="1"/>
    <row r="497" ht="16.5" customHeight="1"/>
    <row r="498" ht="16.5" customHeight="1"/>
    <row r="499" ht="16.5" customHeight="1"/>
    <row r="500" ht="16.5" customHeight="1"/>
    <row r="501" ht="16.5" customHeight="1"/>
    <row r="502" ht="16.5" customHeight="1"/>
    <row r="503" ht="16.5" customHeight="1"/>
    <row r="504" ht="16.5" customHeight="1"/>
    <row r="505" ht="16.5" customHeight="1"/>
    <row r="506" ht="16.5" customHeight="1"/>
    <row r="507" ht="16.5" customHeight="1"/>
    <row r="508" ht="16.5" customHeight="1"/>
    <row r="509" ht="16.5" customHeight="1"/>
    <row r="510" ht="16.5" customHeight="1"/>
    <row r="511" ht="16.5" customHeight="1"/>
    <row r="512" ht="16.5" customHeight="1"/>
    <row r="513" ht="16.5" customHeight="1"/>
    <row r="514" ht="16.5" customHeight="1"/>
    <row r="515" ht="16.5" customHeight="1"/>
    <row r="516" ht="16.5" customHeight="1"/>
    <row r="517" ht="16.5" customHeight="1"/>
    <row r="518" ht="16.5" customHeight="1"/>
    <row r="519" ht="16.5" customHeight="1"/>
    <row r="520" ht="16.5" customHeight="1"/>
    <row r="521" ht="16.5" customHeight="1"/>
    <row r="522" ht="16.5" customHeight="1"/>
    <row r="523" ht="16.5" customHeight="1"/>
    <row r="524" ht="16.5" customHeight="1"/>
    <row r="525" ht="16.5" customHeight="1"/>
    <row r="526" ht="16.5" customHeight="1"/>
    <row r="527" ht="16.5" customHeight="1"/>
    <row r="528" ht="16.5" customHeight="1"/>
    <row r="529" ht="16.5" customHeight="1"/>
    <row r="530" ht="16.5" customHeight="1"/>
    <row r="531" ht="16.5" customHeight="1"/>
    <row r="532" ht="16.5" customHeight="1"/>
    <row r="533" ht="16.5" customHeight="1"/>
    <row r="534" ht="16.5" customHeight="1"/>
    <row r="535" ht="16.5" customHeight="1"/>
    <row r="536" ht="16.5" customHeight="1"/>
    <row r="537" ht="16.5" customHeight="1"/>
    <row r="538" ht="16.5" customHeight="1"/>
    <row r="539" ht="16.5" customHeight="1"/>
    <row r="540" ht="16.5" customHeight="1"/>
    <row r="541" ht="16.5" customHeight="1"/>
    <row r="542" ht="16.5" customHeight="1"/>
    <row r="543" ht="16.5" customHeight="1"/>
    <row r="544" ht="16.5" customHeight="1"/>
    <row r="545" ht="16.5" customHeight="1"/>
    <row r="546" ht="16.5" customHeight="1"/>
    <row r="547" ht="16.5" customHeight="1"/>
    <row r="548" ht="16.5" customHeight="1"/>
    <row r="549" ht="16.5" customHeight="1"/>
    <row r="550" ht="16.5" customHeight="1"/>
    <row r="551" ht="16.5" customHeight="1"/>
    <row r="552" ht="16.5" customHeight="1"/>
    <row r="553" ht="16.5" customHeight="1"/>
    <row r="554" ht="16.5" customHeight="1"/>
    <row r="555" ht="16.5" customHeight="1"/>
    <row r="556" ht="16.5" customHeight="1"/>
    <row r="557" ht="16.5" customHeight="1"/>
    <row r="558" ht="16.5" customHeight="1"/>
    <row r="559" ht="16.5" customHeight="1"/>
    <row r="560" ht="16.5" customHeight="1"/>
    <row r="561" ht="16.5" customHeight="1"/>
    <row r="562" ht="16.5" customHeight="1"/>
    <row r="563" ht="16.5" customHeight="1"/>
    <row r="564" ht="16.5" customHeight="1"/>
    <row r="565" ht="16.5" customHeight="1"/>
    <row r="566" ht="16.5" customHeight="1"/>
    <row r="567" ht="16.5" customHeight="1"/>
    <row r="568" ht="16.5" customHeight="1"/>
    <row r="569" ht="16.5" customHeight="1"/>
    <row r="570" ht="16.5" customHeight="1"/>
    <row r="571" ht="16.5" customHeight="1"/>
    <row r="572" ht="16.5" customHeight="1"/>
    <row r="573" ht="16.5" customHeight="1"/>
    <row r="574" ht="16.5" customHeight="1"/>
    <row r="575" ht="16.5" customHeight="1"/>
    <row r="576" ht="16.5" customHeight="1"/>
    <row r="577" ht="16.5" customHeight="1"/>
    <row r="578" ht="16.5" customHeight="1"/>
    <row r="579" ht="16.5" customHeight="1"/>
    <row r="580" ht="16.5" customHeight="1"/>
    <row r="581" ht="16.5" customHeight="1"/>
    <row r="582" ht="16.5" customHeight="1"/>
    <row r="583" ht="16.5" customHeight="1"/>
    <row r="584" ht="16.5" customHeight="1"/>
    <row r="585" ht="16.5" customHeight="1"/>
    <row r="586" ht="16.5" customHeight="1"/>
    <row r="587" ht="16.5" customHeight="1"/>
    <row r="588" ht="16.5" customHeight="1"/>
    <row r="589" ht="16.5" customHeight="1"/>
    <row r="590" ht="16.5" customHeight="1"/>
    <row r="591" ht="16.5" customHeight="1"/>
    <row r="592" ht="16.5" customHeight="1"/>
    <row r="593" ht="16.5" customHeight="1"/>
    <row r="594" ht="16.5" customHeight="1"/>
    <row r="595" ht="16.5" customHeight="1"/>
    <row r="596" ht="16.5" customHeight="1"/>
    <row r="597" ht="16.5" customHeight="1"/>
    <row r="598" ht="16.5" customHeight="1"/>
    <row r="599" ht="16.5" customHeight="1"/>
    <row r="600" ht="16.5" customHeight="1"/>
    <row r="601" ht="16.5" customHeight="1"/>
    <row r="602" ht="16.5" customHeight="1"/>
    <row r="603" ht="16.5" customHeight="1"/>
    <row r="604" ht="16.5" customHeight="1"/>
    <row r="605" ht="16.5" customHeight="1"/>
    <row r="606" ht="16.5" customHeight="1"/>
    <row r="607" ht="16.5" customHeight="1"/>
    <row r="608" ht="16.5" customHeight="1"/>
    <row r="609" ht="16.5" customHeight="1"/>
    <row r="610" ht="16.5" customHeight="1"/>
    <row r="611" ht="16.5" customHeight="1"/>
    <row r="612" ht="16.5" customHeight="1"/>
    <row r="613" ht="16.5" customHeight="1"/>
    <row r="614" ht="16.5" customHeight="1"/>
    <row r="615" ht="16.5" customHeight="1"/>
    <row r="616" ht="16.5" customHeight="1"/>
    <row r="617" ht="16.5" customHeight="1"/>
    <row r="618" ht="16.5" customHeight="1"/>
    <row r="619" ht="16.5" customHeight="1"/>
    <row r="620" ht="16.5" customHeight="1"/>
    <row r="621" ht="16.5" customHeight="1"/>
    <row r="622" ht="16.5" customHeight="1"/>
    <row r="623" ht="16.5" customHeight="1"/>
    <row r="624" ht="16.5" customHeight="1"/>
    <row r="625" ht="16.5" customHeight="1"/>
    <row r="626" ht="16.5" customHeight="1"/>
    <row r="627" ht="16.5" customHeight="1"/>
    <row r="628" ht="16.5" customHeight="1"/>
    <row r="629" ht="16.5" customHeight="1"/>
    <row r="630" ht="16.5" customHeight="1"/>
    <row r="631" ht="16.5" customHeight="1"/>
    <row r="632" ht="16.5" customHeight="1"/>
    <row r="633" ht="16.5" customHeight="1"/>
    <row r="634" ht="16.5" customHeight="1"/>
    <row r="635" ht="16.5" customHeight="1"/>
    <row r="636" ht="16.5" customHeight="1"/>
    <row r="637" ht="16.5" customHeight="1"/>
    <row r="638" ht="16.5" customHeight="1"/>
    <row r="639" ht="16.5" customHeight="1"/>
    <row r="640" ht="16.5" customHeight="1"/>
    <row r="641" ht="16.5" customHeight="1"/>
    <row r="642" ht="16.5" customHeight="1"/>
    <row r="643" ht="16.5" customHeight="1"/>
    <row r="644" ht="16.5" customHeight="1"/>
    <row r="645" ht="16.5" customHeight="1"/>
    <row r="646" ht="16.5" customHeight="1"/>
    <row r="647" ht="16.5" customHeight="1"/>
    <row r="648" ht="16.5" customHeight="1"/>
    <row r="649" ht="16.5" customHeight="1"/>
    <row r="650" ht="16.5" customHeight="1"/>
    <row r="651" ht="16.5" customHeight="1"/>
    <row r="652" ht="16.5" customHeight="1"/>
    <row r="653" ht="16.5" customHeight="1"/>
    <row r="654" ht="16.5" customHeight="1"/>
    <row r="655" ht="16.5" customHeight="1"/>
    <row r="656" ht="16.5" customHeight="1"/>
    <row r="657" ht="16.5" customHeight="1"/>
    <row r="658" ht="16.5" customHeight="1"/>
    <row r="659" ht="16.5" customHeight="1"/>
    <row r="660" ht="16.5" customHeight="1"/>
    <row r="661" ht="16.5" customHeight="1"/>
    <row r="662" ht="16.5" customHeight="1"/>
    <row r="663" ht="16.5" customHeight="1"/>
    <row r="664" ht="16.5" customHeight="1"/>
    <row r="665" ht="16.5" customHeight="1"/>
    <row r="666" ht="16.5" customHeight="1"/>
    <row r="667" ht="16.5" customHeight="1"/>
    <row r="668" ht="16.5" customHeight="1"/>
    <row r="669" ht="16.5" customHeight="1"/>
    <row r="670" ht="16.5" customHeight="1"/>
    <row r="671" ht="16.5" customHeight="1"/>
    <row r="672" ht="16.5" customHeight="1"/>
    <row r="673" ht="16.5" customHeight="1"/>
    <row r="674" ht="16.5" customHeight="1"/>
    <row r="675" ht="16.5" customHeight="1"/>
    <row r="676" ht="16.5" customHeight="1"/>
    <row r="677" ht="16.5" customHeight="1"/>
    <row r="678" ht="16.5" customHeight="1"/>
    <row r="679" ht="16.5" customHeight="1"/>
    <row r="680" ht="16.5" customHeight="1"/>
    <row r="681" ht="16.5" customHeight="1"/>
    <row r="682" ht="16.5" customHeight="1"/>
    <row r="683" ht="16.5" customHeight="1"/>
    <row r="684" ht="16.5" customHeight="1"/>
    <row r="685" ht="16.5" customHeight="1"/>
    <row r="686" ht="16.5" customHeight="1"/>
    <row r="687" ht="16.5" customHeight="1"/>
    <row r="688" ht="16.5" customHeight="1"/>
    <row r="689" ht="16.5" customHeight="1"/>
    <row r="690" ht="16.5" customHeight="1"/>
    <row r="691" ht="16.5" customHeight="1"/>
    <row r="692" ht="16.5" customHeight="1"/>
    <row r="693" ht="16.5" customHeight="1"/>
    <row r="694" ht="16.5" customHeight="1"/>
    <row r="695" ht="16.5" customHeight="1"/>
    <row r="696" ht="16.5" customHeight="1"/>
    <row r="697" ht="16.5" customHeight="1"/>
    <row r="698" ht="16.5" customHeight="1"/>
    <row r="699" ht="16.5" customHeight="1"/>
    <row r="700" ht="16.5" customHeight="1"/>
    <row r="701" ht="16.5" customHeight="1"/>
    <row r="702" ht="16.5" customHeight="1"/>
    <row r="703" ht="16.5" customHeight="1"/>
    <row r="704" ht="16.5" customHeight="1"/>
    <row r="705" ht="16.5" customHeight="1"/>
    <row r="706" ht="16.5" customHeight="1"/>
    <row r="707" ht="16.5" customHeight="1"/>
    <row r="708" ht="16.5" customHeight="1"/>
    <row r="709" ht="16.5" customHeight="1"/>
    <row r="710" ht="16.5" customHeight="1"/>
    <row r="711" ht="16.5" customHeight="1"/>
    <row r="712" ht="16.5" customHeight="1"/>
    <row r="713" ht="16.5" customHeight="1"/>
    <row r="714" ht="16.5" customHeight="1"/>
    <row r="715" ht="16.5" customHeight="1"/>
    <row r="716" ht="16.5" customHeight="1"/>
    <row r="717" ht="16.5" customHeight="1"/>
    <row r="718" ht="16.5" customHeight="1"/>
    <row r="719" ht="16.5" customHeight="1"/>
    <row r="720" ht="16.5" customHeight="1"/>
    <row r="721" ht="16.5" customHeight="1"/>
    <row r="722" ht="16.5" customHeight="1"/>
    <row r="723" ht="16.5" customHeight="1"/>
    <row r="724" ht="16.5" customHeight="1"/>
    <row r="725" ht="16.5" customHeight="1"/>
    <row r="726" ht="16.5" customHeight="1"/>
    <row r="727" ht="16.5" customHeight="1"/>
    <row r="728" ht="16.5" customHeight="1"/>
    <row r="729" ht="16.5" customHeight="1"/>
    <row r="730" ht="16.5" customHeight="1"/>
    <row r="731" ht="16.5" customHeight="1"/>
    <row r="732" ht="16.5" customHeight="1"/>
    <row r="733" ht="16.5" customHeight="1"/>
    <row r="734" ht="16.5" customHeight="1"/>
    <row r="735" ht="16.5" customHeight="1"/>
    <row r="736" ht="16.5" customHeight="1"/>
    <row r="737" ht="16.5" customHeight="1"/>
    <row r="738" ht="16.5" customHeight="1"/>
    <row r="739" ht="16.5" customHeight="1"/>
    <row r="740" ht="16.5" customHeight="1"/>
    <row r="741" ht="16.5" customHeight="1"/>
    <row r="742" ht="16.5" customHeight="1"/>
    <row r="743" ht="16.5" customHeight="1"/>
    <row r="744" ht="16.5" customHeight="1"/>
    <row r="745" ht="16.5" customHeight="1"/>
    <row r="746" ht="16.5" customHeight="1"/>
    <row r="747" ht="16.5" customHeight="1"/>
    <row r="748" ht="16.5" customHeight="1"/>
    <row r="749" ht="16.5" customHeight="1"/>
    <row r="750" ht="16.5" customHeight="1"/>
    <row r="751" ht="16.5" customHeight="1"/>
    <row r="752" ht="16.5" customHeight="1"/>
    <row r="753" ht="16.5" customHeight="1"/>
    <row r="754" ht="16.5" customHeight="1"/>
    <row r="755" ht="16.5" customHeight="1"/>
    <row r="756" ht="16.5" customHeight="1"/>
    <row r="757" ht="16.5" customHeight="1"/>
    <row r="758" ht="16.5" customHeight="1"/>
    <row r="759" ht="16.5" customHeight="1"/>
    <row r="760" ht="16.5" customHeight="1"/>
    <row r="761" ht="16.5" customHeight="1"/>
    <row r="762" ht="16.5" customHeight="1"/>
    <row r="763" ht="16.5" customHeight="1"/>
    <row r="764" ht="16.5" customHeight="1"/>
    <row r="765" ht="16.5" customHeight="1"/>
    <row r="766" ht="16.5" customHeight="1"/>
    <row r="767" ht="16.5" customHeight="1"/>
    <row r="768" ht="16.5" customHeight="1"/>
    <row r="769" ht="16.5" customHeight="1"/>
    <row r="770" ht="16.5" customHeight="1"/>
    <row r="771" ht="16.5" customHeight="1"/>
    <row r="772" ht="16.5" customHeight="1"/>
    <row r="773" ht="16.5" customHeight="1"/>
    <row r="774" ht="16.5" customHeight="1"/>
    <row r="775" ht="16.5" customHeight="1"/>
    <row r="776" ht="16.5" customHeight="1"/>
    <row r="777" ht="16.5" customHeight="1"/>
    <row r="778" ht="16.5" customHeight="1"/>
    <row r="779" ht="16.5" customHeight="1"/>
    <row r="780" ht="16.5" customHeight="1"/>
    <row r="781" ht="16.5" customHeight="1"/>
    <row r="782" ht="16.5" customHeight="1"/>
    <row r="783" ht="16.5" customHeight="1"/>
    <row r="784" ht="16.5" customHeight="1"/>
    <row r="785" ht="16.5" customHeight="1"/>
    <row r="786" ht="16.5" customHeight="1"/>
    <row r="787" ht="16.5" customHeight="1"/>
    <row r="788" ht="16.5" customHeight="1"/>
    <row r="789" ht="16.5" customHeight="1"/>
    <row r="790" ht="16.5" customHeight="1"/>
    <row r="791" ht="16.5" customHeight="1"/>
    <row r="792" ht="16.5" customHeight="1"/>
    <row r="793" ht="16.5" customHeight="1"/>
    <row r="794" ht="16.5" customHeight="1"/>
    <row r="795" ht="16.5" customHeight="1"/>
    <row r="796" ht="16.5" customHeight="1"/>
    <row r="797" ht="16.5" customHeight="1"/>
    <row r="798" ht="16.5" customHeight="1"/>
    <row r="799" ht="16.5" customHeight="1"/>
    <row r="800" ht="16.5" customHeight="1"/>
    <row r="801" ht="16.5" customHeight="1"/>
    <row r="802" ht="16.5" customHeight="1"/>
    <row r="803" ht="16.5" customHeight="1"/>
    <row r="804" ht="16.5" customHeight="1"/>
    <row r="805" ht="16.5" customHeight="1"/>
    <row r="806" ht="16.5" customHeight="1"/>
    <row r="807" ht="16.5" customHeight="1"/>
    <row r="808" ht="16.5" customHeight="1"/>
    <row r="809" ht="16.5" customHeight="1"/>
    <row r="810" ht="16.5" customHeight="1"/>
    <row r="811" ht="16.5" customHeight="1"/>
    <row r="812" ht="16.5" customHeight="1"/>
    <row r="813" ht="16.5" customHeight="1"/>
    <row r="814" ht="16.5" customHeight="1"/>
    <row r="815" ht="16.5" customHeight="1"/>
    <row r="816" ht="16.5" customHeight="1"/>
    <row r="817" ht="16.5" customHeight="1"/>
    <row r="818" ht="16.5" customHeight="1"/>
    <row r="819" ht="16.5" customHeight="1"/>
    <row r="820" ht="16.5" customHeight="1"/>
    <row r="821" ht="16.5" customHeight="1"/>
    <row r="822" ht="16.5" customHeight="1"/>
    <row r="823" ht="16.5" customHeight="1"/>
    <row r="824" ht="16.5" customHeight="1"/>
    <row r="825" ht="16.5" customHeight="1"/>
    <row r="826" ht="16.5" customHeight="1"/>
    <row r="827" ht="16.5" customHeight="1"/>
    <row r="828" ht="16.5" customHeight="1"/>
    <row r="829" ht="16.5" customHeight="1"/>
    <row r="830" ht="16.5" customHeight="1"/>
    <row r="831" ht="16.5" customHeight="1"/>
    <row r="832" ht="16.5" customHeight="1"/>
    <row r="833" ht="16.5" customHeight="1"/>
    <row r="834" ht="16.5" customHeight="1"/>
    <row r="835" ht="16.5" customHeight="1"/>
    <row r="836" ht="16.5" customHeight="1"/>
    <row r="837" ht="16.5" customHeight="1"/>
    <row r="838" ht="16.5" customHeight="1"/>
    <row r="839" ht="16.5" customHeight="1"/>
    <row r="840" ht="16.5" customHeight="1"/>
    <row r="841" ht="16.5" customHeight="1"/>
    <row r="842" ht="16.5" customHeight="1"/>
    <row r="843" ht="16.5" customHeight="1"/>
    <row r="844" ht="16.5" customHeight="1"/>
    <row r="845" ht="16.5" customHeight="1"/>
    <row r="846" ht="16.5" customHeight="1"/>
    <row r="847" ht="16.5" customHeight="1"/>
    <row r="848" ht="16.5" customHeight="1"/>
    <row r="849" ht="16.5" customHeight="1"/>
    <row r="850" ht="16.5" customHeight="1"/>
    <row r="851" ht="16.5" customHeight="1"/>
    <row r="852" ht="16.5" customHeight="1"/>
    <row r="853" ht="16.5" customHeight="1"/>
    <row r="854" ht="16.5" customHeight="1"/>
    <row r="855" ht="16.5" customHeight="1"/>
    <row r="856" ht="16.5" customHeight="1"/>
    <row r="857" ht="16.5" customHeight="1"/>
    <row r="858" ht="16.5" customHeight="1"/>
    <row r="859" ht="16.5" customHeight="1"/>
    <row r="860" ht="16.5" customHeight="1"/>
    <row r="861" ht="16.5" customHeight="1"/>
    <row r="862" ht="16.5" customHeight="1"/>
    <row r="863" ht="16.5" customHeight="1"/>
    <row r="864" ht="16.5" customHeight="1"/>
    <row r="865" ht="16.5" customHeight="1"/>
    <row r="866" ht="16.5" customHeight="1"/>
    <row r="867" ht="16.5" customHeight="1"/>
    <row r="868" ht="16.5" customHeight="1"/>
    <row r="869" ht="16.5" customHeight="1"/>
    <row r="870" ht="16.5" customHeight="1"/>
    <row r="871" ht="16.5" customHeight="1"/>
    <row r="872" ht="16.5" customHeight="1"/>
    <row r="873" ht="16.5" customHeight="1"/>
    <row r="874" ht="16.5" customHeight="1"/>
    <row r="875" ht="16.5" customHeight="1"/>
    <row r="876" ht="16.5" customHeight="1"/>
    <row r="877" ht="16.5" customHeight="1"/>
    <row r="878" ht="16.5" customHeight="1"/>
    <row r="879" ht="16.5" customHeight="1"/>
    <row r="880" ht="16.5" customHeight="1"/>
    <row r="881" ht="16.5" customHeight="1"/>
    <row r="882" ht="16.5" customHeight="1"/>
    <row r="883" ht="16.5" customHeight="1"/>
    <row r="884" ht="16.5" customHeight="1"/>
    <row r="885" ht="16.5" customHeight="1"/>
    <row r="886" ht="16.5" customHeight="1"/>
    <row r="887" ht="16.5" customHeight="1"/>
    <row r="888" ht="16.5" customHeight="1"/>
    <row r="889" ht="16.5" customHeight="1"/>
    <row r="890" ht="16.5" customHeight="1"/>
    <row r="891" ht="16.5" customHeight="1"/>
    <row r="892" ht="16.5" customHeight="1"/>
    <row r="893" ht="16.5" customHeight="1"/>
    <row r="894" ht="16.5" customHeight="1"/>
    <row r="895" ht="16.5" customHeight="1"/>
    <row r="896" ht="16.5" customHeight="1"/>
    <row r="897" ht="16.5" customHeight="1"/>
    <row r="898" ht="16.5" customHeight="1"/>
    <row r="899" ht="16.5" customHeight="1"/>
    <row r="900" ht="16.5" customHeight="1"/>
    <row r="901" ht="16.5" customHeight="1"/>
    <row r="902" ht="16.5" customHeight="1"/>
    <row r="903" ht="16.5" customHeight="1"/>
    <row r="904" ht="16.5" customHeight="1"/>
    <row r="905" ht="16.5" customHeight="1"/>
    <row r="906" ht="16.5" customHeight="1"/>
    <row r="907" ht="16.5" customHeight="1"/>
    <row r="908" ht="16.5" customHeight="1"/>
    <row r="909" ht="16.5" customHeight="1"/>
    <row r="910" ht="16.5" customHeight="1"/>
    <row r="911" ht="16.5" customHeight="1"/>
    <row r="912" ht="16.5" customHeight="1"/>
    <row r="913" ht="16.5" customHeight="1"/>
    <row r="914" ht="16.5" customHeight="1"/>
    <row r="915" ht="16.5" customHeight="1"/>
    <row r="916" ht="16.5" customHeight="1"/>
    <row r="917" ht="16.5" customHeight="1"/>
    <row r="918" ht="16.5" customHeight="1"/>
    <row r="919" ht="16.5" customHeight="1"/>
    <row r="920" ht="16.5" customHeight="1"/>
    <row r="921" ht="16.5" customHeight="1"/>
    <row r="922" ht="16.5" customHeight="1"/>
    <row r="923" ht="16.5" customHeight="1"/>
    <row r="924" ht="16.5" customHeight="1"/>
    <row r="925" ht="16.5" customHeight="1"/>
    <row r="926" ht="16.5" customHeight="1"/>
    <row r="927" ht="16.5" customHeight="1"/>
    <row r="928" ht="16.5" customHeight="1"/>
    <row r="929" ht="16.5" customHeight="1"/>
    <row r="930" ht="16.5" customHeight="1"/>
    <row r="931" ht="16.5" customHeight="1"/>
    <row r="932" ht="16.5" customHeight="1"/>
    <row r="933" ht="16.5" customHeight="1"/>
    <row r="934" ht="16.5" customHeight="1"/>
    <row r="935" ht="16.5" customHeight="1"/>
    <row r="936" ht="16.5" customHeight="1"/>
    <row r="937" ht="16.5" customHeight="1"/>
    <row r="938" ht="16.5" customHeight="1"/>
    <row r="939" ht="16.5" customHeight="1"/>
    <row r="940" ht="16.5" customHeight="1"/>
    <row r="941" ht="16.5" customHeight="1"/>
    <row r="942" ht="16.5" customHeight="1"/>
    <row r="943" ht="16.5" customHeight="1"/>
    <row r="944" ht="16.5" customHeight="1"/>
    <row r="945" ht="16.5" customHeight="1"/>
    <row r="946" ht="16.5" customHeight="1"/>
    <row r="947" ht="16.5" customHeight="1"/>
    <row r="948" ht="16.5" customHeight="1"/>
    <row r="949" ht="16.5" customHeight="1"/>
    <row r="950" ht="16.5" customHeight="1"/>
    <row r="951" ht="16.5" customHeight="1"/>
    <row r="952" ht="16.5" customHeight="1"/>
    <row r="953" ht="16.5" customHeight="1"/>
    <row r="954" ht="16.5" customHeight="1"/>
    <row r="955" ht="16.5" customHeight="1"/>
    <row r="956" ht="16.5" customHeight="1"/>
    <row r="957" ht="16.5" customHeight="1"/>
    <row r="958" ht="16.5" customHeight="1"/>
    <row r="959" ht="16.5" customHeight="1"/>
    <row r="960" ht="16.5" customHeight="1"/>
    <row r="961" ht="16.5" customHeight="1"/>
    <row r="962" ht="16.5" customHeight="1"/>
    <row r="963" ht="16.5" customHeight="1"/>
    <row r="964" ht="16.5" customHeight="1"/>
    <row r="965" ht="16.5" customHeight="1"/>
    <row r="966" ht="16.5" customHeight="1"/>
    <row r="967" ht="16.5" customHeight="1"/>
    <row r="968" ht="16.5" customHeight="1"/>
    <row r="969" ht="16.5" customHeight="1"/>
    <row r="970" ht="16.5" customHeight="1"/>
    <row r="971" ht="16.5" customHeight="1"/>
    <row r="972" ht="16.5" customHeight="1"/>
    <row r="973" ht="16.5" customHeight="1"/>
    <row r="974" ht="16.5" customHeight="1"/>
    <row r="975" ht="16.5" customHeight="1"/>
    <row r="976" ht="16.5" customHeight="1"/>
    <row r="977" ht="16.5" customHeight="1"/>
    <row r="978" ht="16.5" customHeight="1"/>
    <row r="979" ht="16.5" customHeight="1"/>
    <row r="980" ht="16.5" customHeight="1"/>
    <row r="981" ht="16.5" customHeight="1"/>
    <row r="982" ht="16.5" customHeight="1"/>
    <row r="983" ht="16.5" customHeight="1"/>
    <row r="984" ht="16.5" customHeight="1"/>
    <row r="985" ht="16.5" customHeight="1"/>
    <row r="986" ht="16.5" customHeight="1"/>
    <row r="987" ht="16.5" customHeight="1"/>
    <row r="988" ht="16.5" customHeight="1"/>
    <row r="989" ht="16.5" customHeight="1"/>
    <row r="990" ht="16.5" customHeight="1"/>
    <row r="991" ht="16.5" customHeight="1"/>
    <row r="992" ht="16.5" customHeight="1"/>
    <row r="993" ht="16.5" customHeight="1"/>
    <row r="994" ht="16.5" customHeight="1"/>
    <row r="995" ht="16.5" customHeight="1"/>
    <row r="996" ht="16.5" customHeight="1"/>
    <row r="997" ht="16.5" customHeight="1"/>
    <row r="998" ht="16.5" customHeight="1"/>
    <row r="999" ht="16.5" customHeight="1"/>
    <row r="1000" ht="16.5" customHeight="1"/>
  </sheetData>
  <phoneticPr fontId="8" type="noConversion"/>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워크시트</vt:lpstr>
      </vt:variant>
      <vt:variant>
        <vt:i4>4</vt:i4>
      </vt:variant>
      <vt:variant>
        <vt:lpstr>이름 지정된 범위</vt:lpstr>
      </vt:variant>
      <vt:variant>
        <vt:i4>1</vt:i4>
      </vt:variant>
    </vt:vector>
  </HeadingPairs>
  <TitlesOfParts>
    <vt:vector size="5" baseType="lpstr">
      <vt:lpstr>임성규3</vt:lpstr>
      <vt:lpstr>(본)실장용</vt:lpstr>
      <vt:lpstr>(비본)실장용</vt:lpstr>
      <vt:lpstr>점수</vt:lpstr>
      <vt:lpstr>등급</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jee yun lee</cp:lastModifiedBy>
  <dcterms:modified xsi:type="dcterms:W3CDTF">2019-01-01T05:58:58Z</dcterms:modified>
</cp:coreProperties>
</file>