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Ex4.xml" ContentType="application/vnd.ms-office.chartex+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jyoti\Downloads\"/>
    </mc:Choice>
  </mc:AlternateContent>
  <xr:revisionPtr revIDLastSave="0" documentId="8_{6CFD9CF0-3E43-439A-AC73-979F0D098271}" xr6:coauthVersionLast="47" xr6:coauthVersionMax="47" xr10:uidLastSave="{00000000-0000-0000-0000-000000000000}"/>
  <bookViews>
    <workbookView xWindow="-108" yWindow="-108" windowWidth="23256" windowHeight="12456" activeTab="2" xr2:uid="{CAAAA595-7FBE-4C34-9819-2F63FF098DCB}"/>
  </bookViews>
  <sheets>
    <sheet name="Dashboard" sheetId="5" r:id="rId1"/>
    <sheet name="KPI" sheetId="4" r:id="rId2"/>
    <sheet name="actual data" sheetId="1" r:id="rId3"/>
  </sheets>
  <definedNames>
    <definedName name="_xlchart.v1.12" hidden="1">KPI!$P$27:$P$33</definedName>
    <definedName name="_xlchart.v1.13" hidden="1">KPI!$Q$21</definedName>
    <definedName name="_xlchart.v1.14" hidden="1">KPI!$Q$27:$Q$33</definedName>
    <definedName name="_xlchart.v1.19" hidden="1">KPI!$P$27:$P$33</definedName>
    <definedName name="_xlchart.v1.20" hidden="1">KPI!$Q$21</definedName>
    <definedName name="_xlchart.v1.21" hidden="1">KPI!$Q$27:$Q$33</definedName>
    <definedName name="_xlchart.v5.0" hidden="1">KPI!$Y$10:$Y$44</definedName>
    <definedName name="_xlchart.v5.1" hidden="1">KPI!$Y$9</definedName>
    <definedName name="_xlchart.v5.10" hidden="1">KPI!$Z$10:$Z$44</definedName>
    <definedName name="_xlchart.v5.11" hidden="1">KPI!$Z$9</definedName>
    <definedName name="_xlchart.v5.15" hidden="1">KPI!$Y$10:$Y$44</definedName>
    <definedName name="_xlchart.v5.16" hidden="1">KPI!$Y$9</definedName>
    <definedName name="_xlchart.v5.17" hidden="1">KPI!$Z$10:$Z$44</definedName>
    <definedName name="_xlchart.v5.18" hidden="1">KPI!$Z$9</definedName>
    <definedName name="_xlchart.v5.2" hidden="1">KPI!$Z$10:$Z$44</definedName>
    <definedName name="_xlchart.v5.3" hidden="1">KPI!$Z$9</definedName>
    <definedName name="_xlchart.v5.4" hidden="1">KPI!$Y$10:$Y$44</definedName>
    <definedName name="_xlchart.v5.5" hidden="1">KPI!$Y$9</definedName>
    <definedName name="_xlchart.v5.6" hidden="1">KPI!$Z$10:$Z$44</definedName>
    <definedName name="_xlchart.v5.7" hidden="1">KPI!$Z$9</definedName>
    <definedName name="_xlchart.v5.8" hidden="1">KPI!$Y$10:$Y$44</definedName>
    <definedName name="_xlchart.v5.9" hidden="1">KPI!$Y$9</definedName>
    <definedName name="Slicer_Departments">#N/A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 l="1"/>
  <c r="Q4" i="1"/>
  <c r="Q5" i="1"/>
  <c r="Q6" i="1"/>
  <c r="Q2" i="1"/>
  <c r="Z32" i="4"/>
  <c r="Z41" i="4"/>
  <c r="Z21" i="4"/>
  <c r="Q33" i="4"/>
  <c r="Z16" i="4"/>
  <c r="Z37" i="4"/>
  <c r="Z19" i="4"/>
  <c r="Z18" i="4"/>
  <c r="Z27" i="4"/>
  <c r="Q30" i="4"/>
  <c r="Z28" i="4"/>
  <c r="Z13" i="4"/>
  <c r="Z22" i="4"/>
  <c r="Z15" i="4"/>
  <c r="Z24" i="4"/>
  <c r="Z17" i="4"/>
  <c r="Z12" i="4"/>
  <c r="Z34" i="4"/>
  <c r="Q28" i="4"/>
  <c r="Z44" i="4"/>
  <c r="Z38" i="4"/>
  <c r="Z11" i="4"/>
  <c r="Z36" i="4"/>
  <c r="Z42" i="4"/>
  <c r="Z10" i="4"/>
  <c r="Z31" i="4"/>
  <c r="Z20" i="4"/>
  <c r="Q32" i="4"/>
  <c r="Z29" i="4"/>
  <c r="Z30" i="4"/>
  <c r="F10" i="4"/>
  <c r="Q27" i="4"/>
  <c r="Z33" i="4"/>
  <c r="Z14" i="4"/>
  <c r="R27" i="4"/>
  <c r="Z23" i="4"/>
  <c r="Z39" i="4"/>
  <c r="B11" i="4"/>
  <c r="Z25" i="4"/>
  <c r="Q31" i="4"/>
  <c r="Q29" i="4"/>
  <c r="Z35" i="4"/>
  <c r="I11" i="4"/>
  <c r="Z43" i="4"/>
  <c r="Z40" i="4"/>
  <c r="Z26" i="4"/>
  <c r="R32" i="4" l="1"/>
  <c r="R28" i="4"/>
  <c r="R30" i="4"/>
  <c r="R33" i="4"/>
  <c r="R29" i="4"/>
  <c r="R31" i="4"/>
</calcChain>
</file>

<file path=xl/sharedStrings.xml><?xml version="1.0" encoding="utf-8"?>
<sst xmlns="http://schemas.openxmlformats.org/spreadsheetml/2006/main" count="1553" uniqueCount="375">
  <si>
    <t>Emp_id</t>
  </si>
  <si>
    <t>EMP9707</t>
  </si>
  <si>
    <t>EMP4443</t>
  </si>
  <si>
    <t>EMP3782</t>
  </si>
  <si>
    <t>EMP9564</t>
  </si>
  <si>
    <t>EMP9540</t>
  </si>
  <si>
    <t>EMP4529</t>
  </si>
  <si>
    <t>EMP4794</t>
  </si>
  <si>
    <t>EMP4704</t>
  </si>
  <si>
    <t>EMP8608</t>
  </si>
  <si>
    <t>EMP4787</t>
  </si>
  <si>
    <t>EMP9222</t>
  </si>
  <si>
    <t>EMP9790</t>
  </si>
  <si>
    <t>EMP2749</t>
  </si>
  <si>
    <t>EMP2989</t>
  </si>
  <si>
    <t>EMP6390</t>
  </si>
  <si>
    <t>EMP9124</t>
  </si>
  <si>
    <t>EMP6385</t>
  </si>
  <si>
    <t>EMP9727</t>
  </si>
  <si>
    <t>EMP9005</t>
  </si>
  <si>
    <t>EMP1150</t>
  </si>
  <si>
    <t>EMP1027</t>
  </si>
  <si>
    <t>EMP7325</t>
  </si>
  <si>
    <t>EMP4926</t>
  </si>
  <si>
    <t>EMP6605</t>
  </si>
  <si>
    <t>EMP4896</t>
  </si>
  <si>
    <t>EMP8787</t>
  </si>
  <si>
    <t>EMP9344</t>
  </si>
  <si>
    <t>EMP1872</t>
  </si>
  <si>
    <t>EMP7118</t>
  </si>
  <si>
    <t>EMP9200</t>
  </si>
  <si>
    <t>EMP7286</t>
  </si>
  <si>
    <t>EMP3059</t>
  </si>
  <si>
    <t>EMP9261</t>
  </si>
  <si>
    <t>EMP3971</t>
  </si>
  <si>
    <t>EMP8639</t>
  </si>
  <si>
    <t>EMP4966</t>
  </si>
  <si>
    <t>EMP1271</t>
  </si>
  <si>
    <t>EMP2130</t>
  </si>
  <si>
    <t>EMP7119</t>
  </si>
  <si>
    <t>EMP9747</t>
  </si>
  <si>
    <t>EMP7654</t>
  </si>
  <si>
    <t>EMP2236</t>
  </si>
  <si>
    <t>EMP1771</t>
  </si>
  <si>
    <t>EMP1075</t>
  </si>
  <si>
    <t>EMP5072</t>
  </si>
  <si>
    <t>EMP4036</t>
  </si>
  <si>
    <t>EMP9624</t>
  </si>
  <si>
    <t>EMP5344</t>
  </si>
  <si>
    <t>EMP5815</t>
  </si>
  <si>
    <t>EMP3874</t>
  </si>
  <si>
    <t>EMP3375</t>
  </si>
  <si>
    <t>EMP5449</t>
  </si>
  <si>
    <t>EMP4236</t>
  </si>
  <si>
    <t>EMP5402</t>
  </si>
  <si>
    <t>EMP6807</t>
  </si>
  <si>
    <t>EMP8937</t>
  </si>
  <si>
    <t>EMP1975</t>
  </si>
  <si>
    <t>EMP5198</t>
  </si>
  <si>
    <t>EMP1844</t>
  </si>
  <si>
    <t>EMP9405</t>
  </si>
  <si>
    <t>EMP6887</t>
  </si>
  <si>
    <t>EMP5095</t>
  </si>
  <si>
    <t>EMP7606</t>
  </si>
  <si>
    <t>EMP9803</t>
  </si>
  <si>
    <t>EMP9809</t>
  </si>
  <si>
    <t>EMP9742</t>
  </si>
  <si>
    <t>EMP3942</t>
  </si>
  <si>
    <t>EMP2259</t>
  </si>
  <si>
    <t>EMP3447</t>
  </si>
  <si>
    <t>EMP5992</t>
  </si>
  <si>
    <t>EMP1538</t>
  </si>
  <si>
    <t>EMP7079</t>
  </si>
  <si>
    <t>EMP9425</t>
  </si>
  <si>
    <t>EMP7782</t>
  </si>
  <si>
    <t>EMP5490</t>
  </si>
  <si>
    <t>EMP7152</t>
  </si>
  <si>
    <t>EMP6312</t>
  </si>
  <si>
    <t>EMP4454</t>
  </si>
  <si>
    <t>EMP5585</t>
  </si>
  <si>
    <t>EMP7958</t>
  </si>
  <si>
    <t>EMP7842</t>
  </si>
  <si>
    <t>EMP4038</t>
  </si>
  <si>
    <t>EMP5376</t>
  </si>
  <si>
    <t>EMP9786</t>
  </si>
  <si>
    <t>EMP8418</t>
  </si>
  <si>
    <t>EMP7820</t>
  </si>
  <si>
    <t>EMP7479</t>
  </si>
  <si>
    <t>EMP2265</t>
  </si>
  <si>
    <t>EMP5755</t>
  </si>
  <si>
    <t>EMP1459</t>
  </si>
  <si>
    <t>EMP1429</t>
  </si>
  <si>
    <t>EMP6422</t>
  </si>
  <si>
    <t>EMP9956</t>
  </si>
  <si>
    <t>EMP2658</t>
  </si>
  <si>
    <t>EMP7708</t>
  </si>
  <si>
    <t>EMP3372</t>
  </si>
  <si>
    <t>EMP2188</t>
  </si>
  <si>
    <t>EMP5672</t>
  </si>
  <si>
    <t>EMP2116</t>
  </si>
  <si>
    <t>EMP7840</t>
  </si>
  <si>
    <t>EMP1278</t>
  </si>
  <si>
    <t>EMP3142</t>
  </si>
  <si>
    <t>EMP5211</t>
  </si>
  <si>
    <t>EMP8514</t>
  </si>
  <si>
    <t>EMP7211</t>
  </si>
  <si>
    <t>EMP1638</t>
  </si>
  <si>
    <t>EMP3161</t>
  </si>
  <si>
    <t>EMP9073</t>
  </si>
  <si>
    <t>EMP4911</t>
  </si>
  <si>
    <t>EMP7009</t>
  </si>
  <si>
    <t>EMP4364</t>
  </si>
  <si>
    <t>EMP3647</t>
  </si>
  <si>
    <t>EMP5307</t>
  </si>
  <si>
    <t>EMP1710</t>
  </si>
  <si>
    <t>EMP8033</t>
  </si>
  <si>
    <t>EMP2364</t>
  </si>
  <si>
    <t>EMP7579</t>
  </si>
  <si>
    <t>EMP8731</t>
  </si>
  <si>
    <t>EMP1632</t>
  </si>
  <si>
    <t>EMP9825</t>
  </si>
  <si>
    <t>EMP5981</t>
  </si>
  <si>
    <t>EMP9299</t>
  </si>
  <si>
    <t>EMP5362</t>
  </si>
  <si>
    <t>EMP4249</t>
  </si>
  <si>
    <t>EMP6025</t>
  </si>
  <si>
    <t>EMP9910</t>
  </si>
  <si>
    <t>EMP6770</t>
  </si>
  <si>
    <t>EMP6906</t>
  </si>
  <si>
    <t>EMP3620</t>
  </si>
  <si>
    <t>EMP6529</t>
  </si>
  <si>
    <t>EMP7733</t>
  </si>
  <si>
    <t>EMP5559</t>
  </si>
  <si>
    <t>EMP9880</t>
  </si>
  <si>
    <t>EMP7809</t>
  </si>
  <si>
    <t>EMP3585</t>
  </si>
  <si>
    <t>EMP8677</t>
  </si>
  <si>
    <t>EMP8433</t>
  </si>
  <si>
    <t>EMP2977</t>
  </si>
  <si>
    <t>EMP1172</t>
  </si>
  <si>
    <t>EMP9833</t>
  </si>
  <si>
    <t>Aarav</t>
  </si>
  <si>
    <t>Vivaan</t>
  </si>
  <si>
    <t>Aditya</t>
  </si>
  <si>
    <t>Vihaan</t>
  </si>
  <si>
    <t>Arjun</t>
  </si>
  <si>
    <t>Sai</t>
  </si>
  <si>
    <t>Reyansh</t>
  </si>
  <si>
    <t>Ayaan</t>
  </si>
  <si>
    <t>Krishna</t>
  </si>
  <si>
    <t>Ishaan</t>
  </si>
  <si>
    <t>Atharv</t>
  </si>
  <si>
    <t>Rudra</t>
  </si>
  <si>
    <t>Kabir</t>
  </si>
  <si>
    <t>Advait</t>
  </si>
  <si>
    <t>Shaurya</t>
  </si>
  <si>
    <t>Dhruv</t>
  </si>
  <si>
    <t>Rohan</t>
  </si>
  <si>
    <t>Manav</t>
  </si>
  <si>
    <t>Kartik</t>
  </si>
  <si>
    <t>Harsh</t>
  </si>
  <si>
    <t>Aniket</t>
  </si>
  <si>
    <t>Sahil</t>
  </si>
  <si>
    <t>Nikhil</t>
  </si>
  <si>
    <t>Abhay</t>
  </si>
  <si>
    <t>Parth</t>
  </si>
  <si>
    <t>Siddharth</t>
  </si>
  <si>
    <t>Kunal</t>
  </si>
  <si>
    <t>Dev</t>
  </si>
  <si>
    <t>Yash</t>
  </si>
  <si>
    <t>Lakshya</t>
  </si>
  <si>
    <t>Aryan</t>
  </si>
  <si>
    <t>Om</t>
  </si>
  <si>
    <t>Tanish</t>
  </si>
  <si>
    <t>Pranav</t>
  </si>
  <si>
    <t>Mihir</t>
  </si>
  <si>
    <t>Chirag</t>
  </si>
  <si>
    <t>Gaurav</t>
  </si>
  <si>
    <t>Deepak</t>
  </si>
  <si>
    <t>Varun</t>
  </si>
  <si>
    <t>Ansh</t>
  </si>
  <si>
    <t>Keshav</t>
  </si>
  <si>
    <t>Samarth</t>
  </si>
  <si>
    <t>Raghav</t>
  </si>
  <si>
    <t>Akhil</t>
  </si>
  <si>
    <t>Piyush</t>
  </si>
  <si>
    <t>Raj</t>
  </si>
  <si>
    <t>Saurabh</t>
  </si>
  <si>
    <t>Tarun</t>
  </si>
  <si>
    <t>Vikas</t>
  </si>
  <si>
    <t>Arnav</t>
  </si>
  <si>
    <t>Harshit</t>
  </si>
  <si>
    <t>Amit</t>
  </si>
  <si>
    <t>Rahul</t>
  </si>
  <si>
    <t>Vivek</t>
  </si>
  <si>
    <t>Shivam</t>
  </si>
  <si>
    <t>Mohit</t>
  </si>
  <si>
    <t>Chetan</t>
  </si>
  <si>
    <t>Nitin</t>
  </si>
  <si>
    <t>Rajat</t>
  </si>
  <si>
    <t>Ajay</t>
  </si>
  <si>
    <t>Vishal</t>
  </si>
  <si>
    <t>Ashish</t>
  </si>
  <si>
    <t>Manish</t>
  </si>
  <si>
    <t>Sunny</t>
  </si>
  <si>
    <t>Kapil</t>
  </si>
  <si>
    <t>Prakash</t>
  </si>
  <si>
    <t>Sandeep</t>
  </si>
  <si>
    <t>Akash</t>
  </si>
  <si>
    <t>Pawan</t>
  </si>
  <si>
    <t>Mayank</t>
  </si>
  <si>
    <t>Bhavesh</t>
  </si>
  <si>
    <t>Alok</t>
  </si>
  <si>
    <t>Hemant</t>
  </si>
  <si>
    <t>Anup</t>
  </si>
  <si>
    <t>Jatin</t>
  </si>
  <si>
    <t>Lalit</t>
  </si>
  <si>
    <t>Umesh</t>
  </si>
  <si>
    <t>Devendra</t>
  </si>
  <si>
    <t>Sameer</t>
  </si>
  <si>
    <t>Sanjay</t>
  </si>
  <si>
    <t>Ramesh</t>
  </si>
  <si>
    <t>Dinesh</t>
  </si>
  <si>
    <t>Ravindra</t>
  </si>
  <si>
    <t>Rajesh</t>
  </si>
  <si>
    <t>Vinay</t>
  </si>
  <si>
    <t>Mohan</t>
  </si>
  <si>
    <t>Gopal</t>
  </si>
  <si>
    <t>Neeraj</t>
  </si>
  <si>
    <t>Abhishek</t>
  </si>
  <si>
    <t>Himanshu</t>
  </si>
  <si>
    <t>Rishi</t>
  </si>
  <si>
    <t>Atul</t>
  </si>
  <si>
    <t>Anand</t>
  </si>
  <si>
    <t>Shubham</t>
  </si>
  <si>
    <t>Ravish</t>
  </si>
  <si>
    <t>Karan</t>
  </si>
  <si>
    <t>Balram</t>
  </si>
  <si>
    <t>Pradeep</t>
  </si>
  <si>
    <t>Chandan</t>
  </si>
  <si>
    <t>Rajiv</t>
  </si>
  <si>
    <t>Shyam</t>
  </si>
  <si>
    <t>Puneet</t>
  </si>
  <si>
    <t>Vijay</t>
  </si>
  <si>
    <t>Mukul</t>
  </si>
  <si>
    <t>Sudhir</t>
  </si>
  <si>
    <t>Santosh</t>
  </si>
  <si>
    <t>Harendra</t>
  </si>
  <si>
    <t>Arvind</t>
  </si>
  <si>
    <t>Tejas</t>
  </si>
  <si>
    <t>Naveen</t>
  </si>
  <si>
    <t>Farhan</t>
  </si>
  <si>
    <t>Imran</t>
  </si>
  <si>
    <t>Salman</t>
  </si>
  <si>
    <t>Zeeshan</t>
  </si>
  <si>
    <t>Iqbal</t>
  </si>
  <si>
    <t>Arbaz</t>
  </si>
  <si>
    <t>Faizal</t>
  </si>
  <si>
    <t>Aftab</t>
  </si>
  <si>
    <t>Yusuf</t>
  </si>
  <si>
    <t>Naseer</t>
  </si>
  <si>
    <t>Kareem</t>
  </si>
  <si>
    <t>Rizwan</t>
  </si>
  <si>
    <t>Parvez</t>
  </si>
  <si>
    <t>Shahid</t>
  </si>
  <si>
    <t>Arif</t>
  </si>
  <si>
    <t>Javed</t>
  </si>
  <si>
    <t>Aslam</t>
  </si>
  <si>
    <t>Nasir</t>
  </si>
  <si>
    <t>Shoaib</t>
  </si>
  <si>
    <t>Sarfaraz</t>
  </si>
  <si>
    <t>Himayat</t>
  </si>
  <si>
    <t>Irshad</t>
  </si>
  <si>
    <t>Zubair</t>
  </si>
  <si>
    <t>Anjali</t>
  </si>
  <si>
    <t>Priya</t>
  </si>
  <si>
    <t>Neha</t>
  </si>
  <si>
    <t>Shruti</t>
  </si>
  <si>
    <t>Pooja</t>
  </si>
  <si>
    <t>Sakshi</t>
  </si>
  <si>
    <t>Swati</t>
  </si>
  <si>
    <t>Meena</t>
  </si>
  <si>
    <t>Ritika</t>
  </si>
  <si>
    <t>Komal</t>
  </si>
  <si>
    <t>Radhika</t>
  </si>
  <si>
    <t>Jyoti</t>
  </si>
  <si>
    <t>Employee_Name</t>
  </si>
  <si>
    <t>Performance</t>
  </si>
  <si>
    <t>IT</t>
  </si>
  <si>
    <t>Sales</t>
  </si>
  <si>
    <t>Marketing</t>
  </si>
  <si>
    <t>HR</t>
  </si>
  <si>
    <t>Finance</t>
  </si>
  <si>
    <t>Operations</t>
  </si>
  <si>
    <t>Customer Support</t>
  </si>
  <si>
    <t>R&amp;D</t>
  </si>
  <si>
    <t>Administration</t>
  </si>
  <si>
    <t>Legal</t>
  </si>
  <si>
    <t>Departments</t>
  </si>
  <si>
    <t>Attendence</t>
  </si>
  <si>
    <t>Targets</t>
  </si>
  <si>
    <t>Rating</t>
  </si>
  <si>
    <t>Status</t>
  </si>
  <si>
    <t>Promoted</t>
  </si>
  <si>
    <t>Pending</t>
  </si>
  <si>
    <t>Needs Improvement</t>
  </si>
  <si>
    <t>Remarks</t>
  </si>
  <si>
    <t>Promotion Eligibility</t>
  </si>
  <si>
    <t>Bonus Eligibility</t>
  </si>
  <si>
    <t>Probation Status</t>
  </si>
  <si>
    <t>Last Appraisal Date</t>
  </si>
  <si>
    <t>Training Completed</t>
  </si>
  <si>
    <t>Active</t>
  </si>
  <si>
    <t>Completed</t>
  </si>
  <si>
    <t>Extended</t>
  </si>
  <si>
    <t>EMP9834</t>
  </si>
  <si>
    <t>EMP9835</t>
  </si>
  <si>
    <t>EMP9836</t>
  </si>
  <si>
    <t>EMP9837</t>
  </si>
  <si>
    <t xml:space="preserve"> </t>
  </si>
  <si>
    <t>Maybe</t>
  </si>
  <si>
    <t>YES</t>
  </si>
  <si>
    <t>NO</t>
  </si>
  <si>
    <t xml:space="preserve">Bonus </t>
  </si>
  <si>
    <t>Salary</t>
  </si>
  <si>
    <t>Row Labels</t>
  </si>
  <si>
    <t>Grand Total</t>
  </si>
  <si>
    <t>Sum of Performance</t>
  </si>
  <si>
    <t>Sum of Attendence</t>
  </si>
  <si>
    <t>Sum of Targets</t>
  </si>
  <si>
    <t>Jan</t>
  </si>
  <si>
    <t>Feb</t>
  </si>
  <si>
    <t>Apr</t>
  </si>
  <si>
    <t>May</t>
  </si>
  <si>
    <t>Jun</t>
  </si>
  <si>
    <t>Sep</t>
  </si>
  <si>
    <t>Nov</t>
  </si>
  <si>
    <t>Dec</t>
  </si>
  <si>
    <t>Sum of Salary</t>
  </si>
  <si>
    <t xml:space="preserve">Mizoram  </t>
  </si>
  <si>
    <t xml:space="preserve">Haryana  </t>
  </si>
  <si>
    <t xml:space="preserve">West Bengal  </t>
  </si>
  <si>
    <t xml:space="preserve">Lakshadweep  </t>
  </si>
  <si>
    <t xml:space="preserve">Ladakh  </t>
  </si>
  <si>
    <t xml:space="preserve">Andaman and Nicobar Islands  </t>
  </si>
  <si>
    <t xml:space="preserve">Arunachal Pradesh  </t>
  </si>
  <si>
    <t xml:space="preserve">Puducherry  </t>
  </si>
  <si>
    <t xml:space="preserve">Uttarakhand  </t>
  </si>
  <si>
    <t xml:space="preserve">Odisha  </t>
  </si>
  <si>
    <t xml:space="preserve">Andhra Pradesh  </t>
  </si>
  <si>
    <t xml:space="preserve">Telangana  </t>
  </si>
  <si>
    <t xml:space="preserve">Nagaland  </t>
  </si>
  <si>
    <t xml:space="preserve">Sikkim  </t>
  </si>
  <si>
    <t xml:space="preserve">Meghalaya  </t>
  </si>
  <si>
    <t xml:space="preserve">Assam  </t>
  </si>
  <si>
    <t xml:space="preserve">Rajasthan  </t>
  </si>
  <si>
    <t xml:space="preserve">Punjab  </t>
  </si>
  <si>
    <t xml:space="preserve">Delhi  </t>
  </si>
  <si>
    <t xml:space="preserve">Dadra and Nagar Haveli and Daman and Diu  </t>
  </si>
  <si>
    <t xml:space="preserve">Kerala  </t>
  </si>
  <si>
    <t xml:space="preserve">Uttar Pradesh  </t>
  </si>
  <si>
    <t xml:space="preserve">Maharashtra  </t>
  </si>
  <si>
    <t xml:space="preserve">Manipur  </t>
  </si>
  <si>
    <t xml:space="preserve">Madhya Pradesh  </t>
  </si>
  <si>
    <t xml:space="preserve">Goa  </t>
  </si>
  <si>
    <t xml:space="preserve">Karnataka  </t>
  </si>
  <si>
    <t xml:space="preserve">Jharkhand  </t>
  </si>
  <si>
    <t xml:space="preserve">Chandigarh  </t>
  </si>
  <si>
    <t xml:space="preserve">Tripura  </t>
  </si>
  <si>
    <t xml:space="preserve">Tamil Nadu  </t>
  </si>
  <si>
    <t xml:space="preserve">Chhattisgarh  </t>
  </si>
  <si>
    <t xml:space="preserve">Gujarat  </t>
  </si>
  <si>
    <t xml:space="preserve">Himachal Pradesh  </t>
  </si>
  <si>
    <t xml:space="preserve">Jammu and Kashmir  </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</si>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</sst>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000000"/>
      <name val="Calibri"/>
      <family val="2"/>
      <scheme val="minor"/>
    </font>
    <font>
      <sz val="8"/>
      <name val="Calibri"/>
      <family val="2"/>
      <scheme val="minor"/>
    </font>
    <font>
      <b/>
      <sz val="11"/>
      <color theme="2"/>
      <name val="Times New Roman"/>
      <family val="1"/>
    </font>
    <font>
      <sz val="11"/>
      <color theme="3" tint="0.59999389629810485"/>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theme="0" tint="-0.14999847407452621"/>
      </patternFill>
    </fill>
    <fill>
      <patternFill patternType="solid">
        <fgColor theme="2" tint="-0.249977111117893"/>
        <bgColor indexed="64"/>
      </patternFill>
    </fill>
  </fills>
  <borders count="6">
    <border>
      <left/>
      <right/>
      <top/>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indexed="64"/>
      </left>
      <right/>
      <top style="thin">
        <color indexed="64"/>
      </top>
      <bottom/>
      <diagonal/>
    </border>
    <border>
      <left style="thin">
        <color theme="1"/>
      </left>
      <right/>
      <top style="thin">
        <color theme="1"/>
      </top>
      <bottom style="thin">
        <color theme="1"/>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0" fontId="0" fillId="5" borderId="2" xfId="0" applyFill="1" applyBorder="1"/>
    <xf numFmtId="0" fontId="6" fillId="4" borderId="3" xfId="0" applyFont="1" applyFill="1" applyBorder="1" applyAlignment="1">
      <alignment horizontal="center" vertical="center"/>
    </xf>
    <xf numFmtId="49" fontId="6" fillId="4" borderId="3" xfId="0" applyNumberFormat="1" applyFont="1" applyFill="1" applyBorder="1" applyAlignment="1">
      <alignment horizontal="center" vertical="center"/>
    </xf>
    <xf numFmtId="10" fontId="6" fillId="4" borderId="3" xfId="0" applyNumberFormat="1" applyFont="1" applyFill="1" applyBorder="1" applyAlignment="1">
      <alignment horizontal="center" vertical="center"/>
    </xf>
    <xf numFmtId="0" fontId="6" fillId="4" borderId="3" xfId="0" applyFont="1" applyFill="1" applyBorder="1" applyAlignment="1">
      <alignment horizontal="center" vertical="center" wrapText="1"/>
    </xf>
    <xf numFmtId="0" fontId="6" fillId="4" borderId="1" xfId="0" applyFont="1" applyFill="1" applyBorder="1" applyAlignment="1">
      <alignment horizontal="center" vertical="center"/>
    </xf>
    <xf numFmtId="0" fontId="3" fillId="2" borderId="3" xfId="0" applyFont="1" applyFill="1" applyBorder="1" applyAlignment="1">
      <alignment horizontal="center" vertical="center"/>
    </xf>
    <xf numFmtId="49" fontId="0" fillId="2" borderId="3" xfId="0" applyNumberFormat="1" applyFill="1" applyBorder="1" applyAlignment="1">
      <alignment horizontal="center"/>
    </xf>
    <xf numFmtId="10" fontId="0" fillId="2" borderId="3" xfId="0" applyNumberFormat="1" applyFill="1" applyBorder="1" applyAlignment="1">
      <alignment horizontal="center"/>
    </xf>
    <xf numFmtId="0" fontId="0" fillId="3" borderId="3" xfId="0" applyFill="1" applyBorder="1" applyAlignment="1">
      <alignment horizontal="center" vertical="top"/>
    </xf>
    <xf numFmtId="0" fontId="4" fillId="2" borderId="3" xfId="0" applyFont="1" applyFill="1" applyBorder="1" applyAlignment="1">
      <alignment horizontal="center" vertical="center"/>
    </xf>
    <xf numFmtId="10" fontId="4" fillId="2" borderId="3" xfId="1" applyNumberFormat="1" applyFont="1" applyFill="1" applyBorder="1" applyAlignment="1">
      <alignment horizontal="center" vertical="center"/>
    </xf>
    <xf numFmtId="10" fontId="4" fillId="2" borderId="3" xfId="0" applyNumberFormat="1" applyFont="1" applyFill="1" applyBorder="1" applyAlignment="1">
      <alignment horizontal="center" vertical="center"/>
    </xf>
    <xf numFmtId="0" fontId="0" fillId="3" borderId="3" xfId="0" applyFill="1" applyBorder="1" applyAlignment="1">
      <alignment horizontal="center" vertical="center" wrapText="1"/>
    </xf>
    <xf numFmtId="0" fontId="0" fillId="3" borderId="3" xfId="0" applyFill="1" applyBorder="1" applyAlignment="1">
      <alignment horizontal="center"/>
    </xf>
    <xf numFmtId="14" fontId="0" fillId="3" borderId="3" xfId="0" applyNumberFormat="1" applyFill="1" applyBorder="1" applyAlignment="1">
      <alignment horizontal="center" vertical="center" wrapText="1"/>
    </xf>
    <xf numFmtId="0" fontId="0" fillId="3" borderId="1" xfId="0" applyFill="1" applyBorder="1" applyAlignment="1">
      <alignment horizontal="center"/>
    </xf>
    <xf numFmtId="14" fontId="0" fillId="3" borderId="3" xfId="0" applyNumberFormat="1" applyFill="1" applyBorder="1" applyAlignment="1">
      <alignment horizontal="center"/>
    </xf>
    <xf numFmtId="49" fontId="0" fillId="3" borderId="3" xfId="0" applyNumberFormat="1" applyFill="1" applyBorder="1" applyAlignment="1">
      <alignment horizontal="center"/>
    </xf>
    <xf numFmtId="0" fontId="0" fillId="5" borderId="4" xfId="0" applyFill="1" applyBorder="1"/>
    <xf numFmtId="0" fontId="0" fillId="0" borderId="0" xfId="0" pivotButton="1"/>
    <xf numFmtId="0" fontId="0" fillId="0" borderId="0" xfId="0" applyAlignment="1">
      <alignment horizontal="left"/>
    </xf>
    <xf numFmtId="0" fontId="2" fillId="2" borderId="5" xfId="0" applyFont="1" applyFill="1" applyBorder="1"/>
    <xf numFmtId="10" fontId="0" fillId="0" borderId="0" xfId="0" applyNumberFormat="1"/>
    <xf numFmtId="9" fontId="0" fillId="0" borderId="0" xfId="1" applyFont="1"/>
    <xf numFmtId="0" fontId="7" fillId="6" borderId="0" xfId="0" applyFont="1" applyFill="1"/>
    <xf numFmtId="0"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performance.xlsx]KPI!attendence</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KPI!$G$14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48-4D01-A7CB-572E31D2D9DA}"/>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1848-4D01-A7CB-572E31D2D9DA}"/>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1848-4D01-A7CB-572E31D2D9DA}"/>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1848-4D01-A7CB-572E31D2D9DA}"/>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1848-4D01-A7CB-572E31D2D9DA}"/>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1848-4D01-A7CB-572E31D2D9DA}"/>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1848-4D01-A7CB-572E31D2D9DA}"/>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1848-4D01-A7CB-572E31D2D9DA}"/>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1848-4D01-A7CB-572E31D2D9DA}"/>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1848-4D01-A7CB-572E31D2D9D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KPI!$F$15:$F$16</c:f>
              <c:strCache>
                <c:ptCount val="1"/>
                <c:pt idx="0">
                  <c:v>IT</c:v>
                </c:pt>
              </c:strCache>
            </c:strRef>
          </c:cat>
          <c:val>
            <c:numRef>
              <c:f>KPI!$G$15:$G$16</c:f>
              <c:numCache>
                <c:formatCode>General</c:formatCode>
                <c:ptCount val="1"/>
                <c:pt idx="0">
                  <c:v>1329</c:v>
                </c:pt>
              </c:numCache>
            </c:numRef>
          </c:val>
          <c:extLst>
            <c:ext xmlns:c16="http://schemas.microsoft.com/office/drawing/2014/chart" uri="{C3380CC4-5D6E-409C-BE32-E72D297353CC}">
              <c16:uniqueId val="{00000014-1848-4D01-A7CB-572E31D2D9D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367067732816658"/>
          <c:y val="0"/>
          <c:w val="0.64718729672041875"/>
          <c:h val="0.82790596545430917"/>
        </c:manualLayout>
      </c:layout>
      <c:doughnutChart>
        <c:varyColors val="1"/>
        <c:ser>
          <c:idx val="0"/>
          <c:order val="0"/>
          <c:tx>
            <c:strRef>
              <c:f>KPI!$R$21</c:f>
              <c:strCache>
                <c:ptCount val="1"/>
              </c:strCache>
            </c:strRef>
          </c:tx>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38100">
                <a:schemeClr val="accent1">
                  <a:alpha val="5000"/>
                </a:schemeClr>
              </a:glow>
              <a:outerShdw blurRad="63500" dist="76200" dir="5400000" sx="99000" sy="99000" algn="ctr" rotWithShape="0">
                <a:srgbClr val="000000">
                  <a:alpha val="99000"/>
                </a:srgbClr>
              </a:outerShdw>
            </a:effectLst>
          </c:spPr>
          <c:dPt>
            <c:idx val="0"/>
            <c:bubble3D val="0"/>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38100">
                  <a:schemeClr val="accent1">
                    <a:alpha val="5000"/>
                  </a:schemeClr>
                </a:glow>
                <a:outerShdw blurRad="63500" dist="76200" dir="5400000" sx="99000" sy="99000" algn="ctr" rotWithShape="0">
                  <a:srgbClr val="000000">
                    <a:alpha val="99000"/>
                  </a:srgbClr>
                </a:outerShdw>
              </a:effectLst>
            </c:spPr>
            <c:extLst>
              <c:ext xmlns:c16="http://schemas.microsoft.com/office/drawing/2014/chart" uri="{C3380CC4-5D6E-409C-BE32-E72D297353CC}">
                <c16:uniqueId val="{00000001-6DE0-4203-9E78-1D8685760E17}"/>
              </c:ext>
            </c:extLst>
          </c:dPt>
          <c:dPt>
            <c:idx val="1"/>
            <c:bubble3D val="0"/>
            <c:spPr>
              <a:solidFill>
                <a:schemeClr val="accent2"/>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38100">
                  <a:schemeClr val="accent1">
                    <a:alpha val="5000"/>
                  </a:schemeClr>
                </a:glow>
                <a:outerShdw blurRad="63500" dist="76200" dir="5400000" sx="99000" sy="99000" algn="ctr" rotWithShape="0">
                  <a:srgbClr val="000000">
                    <a:alpha val="99000"/>
                  </a:srgbClr>
                </a:outerShdw>
              </a:effectLst>
            </c:spPr>
            <c:extLst>
              <c:ext xmlns:c16="http://schemas.microsoft.com/office/drawing/2014/chart" uri="{C3380CC4-5D6E-409C-BE32-E72D297353CC}">
                <c16:uniqueId val="{00000003-6DE0-4203-9E78-1D8685760E17}"/>
              </c:ext>
            </c:extLst>
          </c:dPt>
          <c:dPt>
            <c:idx val="2"/>
            <c:bubble3D val="0"/>
            <c:spPr>
              <a:solidFill>
                <a:schemeClr val="accent3"/>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38100">
                  <a:schemeClr val="accent1">
                    <a:alpha val="5000"/>
                  </a:schemeClr>
                </a:glow>
                <a:outerShdw blurRad="63500" dist="76200" dir="5400000" sx="99000" sy="99000" algn="ctr" rotWithShape="0">
                  <a:srgbClr val="000000">
                    <a:alpha val="99000"/>
                  </a:srgbClr>
                </a:outerShdw>
              </a:effectLst>
            </c:spPr>
            <c:extLst>
              <c:ext xmlns:c16="http://schemas.microsoft.com/office/drawing/2014/chart" uri="{C3380CC4-5D6E-409C-BE32-E72D297353CC}">
                <c16:uniqueId val="{00000005-6DE0-4203-9E78-1D8685760E17}"/>
              </c:ext>
            </c:extLst>
          </c:dPt>
          <c:dPt>
            <c:idx val="3"/>
            <c:bubble3D val="0"/>
            <c:spPr>
              <a:solidFill>
                <a:schemeClr val="accent4"/>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38100">
                  <a:schemeClr val="accent1">
                    <a:alpha val="5000"/>
                  </a:schemeClr>
                </a:glow>
                <a:outerShdw blurRad="63500" dist="76200" dir="5400000" sx="99000" sy="99000" algn="ctr" rotWithShape="0">
                  <a:srgbClr val="000000">
                    <a:alpha val="99000"/>
                  </a:srgbClr>
                </a:outerShdw>
              </a:effectLst>
            </c:spPr>
            <c:extLst>
              <c:ext xmlns:c16="http://schemas.microsoft.com/office/drawing/2014/chart" uri="{C3380CC4-5D6E-409C-BE32-E72D297353CC}">
                <c16:uniqueId val="{00000007-6DE0-4203-9E78-1D8685760E17}"/>
              </c:ext>
            </c:extLst>
          </c:dPt>
          <c:dPt>
            <c:idx val="4"/>
            <c:bubble3D val="0"/>
            <c:spPr>
              <a:solidFill>
                <a:schemeClr val="accent5"/>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38100">
                  <a:schemeClr val="accent1">
                    <a:alpha val="5000"/>
                  </a:schemeClr>
                </a:glow>
                <a:outerShdw blurRad="63500" dist="76200" dir="5400000" sx="99000" sy="99000" algn="ctr" rotWithShape="0">
                  <a:srgbClr val="000000">
                    <a:alpha val="99000"/>
                  </a:srgbClr>
                </a:outerShdw>
              </a:effectLst>
            </c:spPr>
            <c:extLst>
              <c:ext xmlns:c16="http://schemas.microsoft.com/office/drawing/2014/chart" uri="{C3380CC4-5D6E-409C-BE32-E72D297353CC}">
                <c16:uniqueId val="{00000009-6DE0-4203-9E78-1D8685760E17}"/>
              </c:ext>
            </c:extLst>
          </c:dPt>
          <c:dPt>
            <c:idx val="5"/>
            <c:bubble3D val="0"/>
            <c:spPr>
              <a:solidFill>
                <a:schemeClr val="accent6"/>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38100">
                  <a:schemeClr val="accent1">
                    <a:alpha val="5000"/>
                  </a:schemeClr>
                </a:glow>
                <a:outerShdw blurRad="63500" dist="76200" dir="5400000" sx="99000" sy="99000" algn="ctr" rotWithShape="0">
                  <a:srgbClr val="000000">
                    <a:alpha val="99000"/>
                  </a:srgbClr>
                </a:outerShdw>
              </a:effectLst>
            </c:spPr>
            <c:extLst>
              <c:ext xmlns:c16="http://schemas.microsoft.com/office/drawing/2014/chart" uri="{C3380CC4-5D6E-409C-BE32-E72D297353CC}">
                <c16:uniqueId val="{0000000B-6DE0-4203-9E78-1D8685760E17}"/>
              </c:ext>
            </c:extLst>
          </c:dPt>
          <c:dPt>
            <c:idx val="6"/>
            <c:bubble3D val="0"/>
            <c:spPr>
              <a:solidFill>
                <a:schemeClr val="accent1">
                  <a:lumMod val="60000"/>
                </a:schemeClr>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glow rad="38100">
                  <a:schemeClr val="accent1">
                    <a:alpha val="5000"/>
                  </a:schemeClr>
                </a:glow>
                <a:outerShdw blurRad="63500" dist="76200" dir="5400000" sx="99000" sy="99000" algn="ctr" rotWithShape="0">
                  <a:srgbClr val="000000">
                    <a:alpha val="99000"/>
                  </a:srgbClr>
                </a:outerShdw>
              </a:effectLst>
            </c:spPr>
            <c:extLst>
              <c:ext xmlns:c16="http://schemas.microsoft.com/office/drawing/2014/chart" uri="{C3380CC4-5D6E-409C-BE32-E72D297353CC}">
                <c16:uniqueId val="{0000000D-6DE0-4203-9E78-1D8685760E17}"/>
              </c:ext>
            </c:extLst>
          </c:dPt>
          <c:dLbls>
            <c:delete val="1"/>
          </c:dLbls>
          <c:cat>
            <c:strRef>
              <c:f>KPI!$P$27:$P$33</c:f>
              <c:strCache>
                <c:ptCount val="7"/>
                <c:pt idx="0">
                  <c:v>Customer Support</c:v>
                </c:pt>
                <c:pt idx="1">
                  <c:v>IT</c:v>
                </c:pt>
                <c:pt idx="2">
                  <c:v>Legal</c:v>
                </c:pt>
                <c:pt idx="3">
                  <c:v>Marketing</c:v>
                </c:pt>
                <c:pt idx="4">
                  <c:v>Operations</c:v>
                </c:pt>
                <c:pt idx="5">
                  <c:v>R&amp;D</c:v>
                </c:pt>
                <c:pt idx="6">
                  <c:v>Sales</c:v>
                </c:pt>
              </c:strCache>
            </c:strRef>
          </c:cat>
          <c:val>
            <c:numRef>
              <c:f>KPI!$R$27:$R$33</c:f>
              <c:numCache>
                <c:formatCode>General</c:formatCode>
                <c:ptCount val="7"/>
                <c:pt idx="0" formatCode="0%">
                  <c:v>0</c:v>
                </c:pt>
                <c:pt idx="1">
                  <c:v>0</c:v>
                </c:pt>
                <c:pt idx="2">
                  <c:v>0</c:v>
                </c:pt>
                <c:pt idx="3">
                  <c:v>0</c:v>
                </c:pt>
                <c:pt idx="4">
                  <c:v>0</c:v>
                </c:pt>
                <c:pt idx="5">
                  <c:v>0</c:v>
                </c:pt>
                <c:pt idx="6">
                  <c:v>0</c:v>
                </c:pt>
              </c:numCache>
            </c:numRef>
          </c:val>
          <c:extLst>
            <c:ext xmlns:c16="http://schemas.microsoft.com/office/drawing/2014/chart" uri="{C3380CC4-5D6E-409C-BE32-E72D297353CC}">
              <c16:uniqueId val="{00000000-F46F-4635-AF55-9745999FB6FC}"/>
            </c:ext>
          </c:extLst>
        </c:ser>
        <c:dLbls>
          <c:showLegendKey val="0"/>
          <c:showVal val="1"/>
          <c:showCatName val="0"/>
          <c:showSerName val="0"/>
          <c:showPercent val="0"/>
          <c:showBubbleSize val="0"/>
          <c:showLeaderLines val="1"/>
        </c:dLbls>
        <c:firstSliceAng val="30"/>
        <c:holeSize val="5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accent6"/>
      </a:solidFill>
      <a:round/>
    </a:ln>
    <a:effectLst>
      <a:outerShdw blurRad="50800" dist="50800" algn="ctr" rotWithShape="0">
        <a:srgbClr val="000000">
          <a:alpha val="43137"/>
        </a:srgbClr>
      </a:out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performance.xlsx]KPI!targets</c:name>
    <c:fmtId val="5"/>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s>
    <c:plotArea>
      <c:layout/>
      <c:pieChart>
        <c:varyColors val="1"/>
        <c:ser>
          <c:idx val="0"/>
          <c:order val="0"/>
          <c:tx>
            <c:strRef>
              <c:f>KPI!$J$14</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9DF-4A0D-A48F-4A8FECDD0CB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39DF-4A0D-A48F-4A8FECDD0CB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39DF-4A0D-A48F-4A8FECDD0CB7}"/>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39DF-4A0D-A48F-4A8FECDD0CB7}"/>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39DF-4A0D-A48F-4A8FECDD0CB7}"/>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39DF-4A0D-A48F-4A8FECDD0CB7}"/>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39DF-4A0D-A48F-4A8FECDD0CB7}"/>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F-39DF-4A0D-A48F-4A8FECDD0CB7}"/>
              </c:ext>
            </c:extLst>
          </c:dPt>
          <c:dPt>
            <c:idx val="8"/>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1-39DF-4A0D-A48F-4A8FECDD0CB7}"/>
              </c:ext>
            </c:extLst>
          </c:dPt>
          <c:dPt>
            <c:idx val="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3-39DF-4A0D-A48F-4A8FECDD0CB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KPI!$I$15:$I$16</c:f>
              <c:strCache>
                <c:ptCount val="1"/>
                <c:pt idx="0">
                  <c:v>IT</c:v>
                </c:pt>
              </c:strCache>
            </c:strRef>
          </c:cat>
          <c:val>
            <c:numRef>
              <c:f>KPI!$J$15:$J$16</c:f>
              <c:numCache>
                <c:formatCode>General</c:formatCode>
                <c:ptCount val="1"/>
                <c:pt idx="0">
                  <c:v>1330</c:v>
                </c:pt>
              </c:numCache>
            </c:numRef>
          </c:val>
          <c:extLst>
            <c:ext xmlns:c16="http://schemas.microsoft.com/office/drawing/2014/chart" uri="{C3380CC4-5D6E-409C-BE32-E72D297353CC}">
              <c16:uniqueId val="{00000014-39DF-4A0D-A48F-4A8FECDD0CB7}"/>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performance.xlsx]KPI!performance </c:name>
    <c:fmtId val="22"/>
  </c:pivotSource>
  <c:chart>
    <c:autoTitleDeleted val="1"/>
    <c:pivotFmts>
      <c:pivotFmt>
        <c:idx val="0"/>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2"/>
          </a:solidFill>
          <a:ln w="19050">
            <a:solidFill>
              <a:schemeClr val="lt1"/>
            </a:solidFill>
          </a:ln>
          <a:effectLst/>
        </c:spPr>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2"/>
          </a:solidFill>
          <a:ln w="19050">
            <a:solidFill>
              <a:schemeClr val="lt1"/>
            </a:solidFill>
          </a:ln>
          <a:effectLst/>
        </c:spPr>
      </c:pivotFmt>
      <c:pivotFmt>
        <c:idx val="35"/>
        <c:spPr>
          <a:solidFill>
            <a:schemeClr val="accent2"/>
          </a:solidFill>
          <a:ln w="19050">
            <a:solidFill>
              <a:schemeClr val="lt1"/>
            </a:solidFill>
          </a:ln>
          <a:effectLst/>
        </c:spPr>
      </c:pivotFmt>
    </c:pivotFmts>
    <c:plotArea>
      <c:layout>
        <c:manualLayout>
          <c:layoutTarget val="inner"/>
          <c:xMode val="edge"/>
          <c:yMode val="edge"/>
          <c:x val="0.28794240410077682"/>
          <c:y val="0.20847503166042514"/>
          <c:w val="0.42411519179844637"/>
          <c:h val="0.6601606191103685"/>
        </c:manualLayout>
      </c:layout>
      <c:pieChart>
        <c:varyColors val="1"/>
        <c:ser>
          <c:idx val="0"/>
          <c:order val="0"/>
          <c:tx>
            <c:strRef>
              <c:f>KPI!$B$14</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26C5-49BC-A4BF-F5100B2A7B1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26C5-49BC-A4BF-F5100B2A7B1A}"/>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26C5-49BC-A4BF-F5100B2A7B1A}"/>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26C5-49BC-A4BF-F5100B2A7B1A}"/>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26C5-49BC-A4BF-F5100B2A7B1A}"/>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26C5-49BC-A4BF-F5100B2A7B1A}"/>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26C5-49BC-A4BF-F5100B2A7B1A}"/>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26C5-49BC-A4BF-F5100B2A7B1A}"/>
              </c:ext>
            </c:extLst>
          </c:dPt>
          <c:dPt>
            <c:idx val="8"/>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26C5-49BC-A4BF-F5100B2A7B1A}"/>
              </c:ext>
            </c:extLst>
          </c:dPt>
          <c:dPt>
            <c:idx val="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13-26C5-49BC-A4BF-F5100B2A7B1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KPI!$A$15:$A$16</c:f>
              <c:strCache>
                <c:ptCount val="1"/>
                <c:pt idx="0">
                  <c:v>IT</c:v>
                </c:pt>
              </c:strCache>
            </c:strRef>
          </c:cat>
          <c:val>
            <c:numRef>
              <c:f>KPI!$B$15:$B$16</c:f>
              <c:numCache>
                <c:formatCode>General</c:formatCode>
                <c:ptCount val="1"/>
                <c:pt idx="0">
                  <c:v>1060</c:v>
                </c:pt>
              </c:numCache>
            </c:numRef>
          </c:val>
          <c:extLst>
            <c:ext xmlns:c16="http://schemas.microsoft.com/office/drawing/2014/chart" uri="{C3380CC4-5D6E-409C-BE32-E72D297353CC}">
              <c16:uniqueId val="{00000014-26C5-49BC-A4BF-F5100B2A7B1A}"/>
            </c:ext>
          </c:extLst>
        </c:ser>
        <c:dLbls>
          <c:dLblPos val="bestFit"/>
          <c:showLegendKey val="0"/>
          <c:showVal val="1"/>
          <c:showCatName val="0"/>
          <c:showSerName val="0"/>
          <c:showPercent val="0"/>
          <c:showBubbleSize val="0"/>
          <c:showLeaderLines val="0"/>
        </c:dLbls>
        <c:firstSliceAng val="2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performance.xlsx]KPI!monthwise</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tx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tx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tx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921290028216636E-2"/>
          <c:y val="3.2512787683550926E-2"/>
          <c:w val="0.87217084278100721"/>
          <c:h val="0.84086345023511377"/>
        </c:manualLayout>
      </c:layout>
      <c:barChart>
        <c:barDir val="col"/>
        <c:grouping val="clustered"/>
        <c:varyColors val="0"/>
        <c:ser>
          <c:idx val="0"/>
          <c:order val="0"/>
          <c:tx>
            <c:strRef>
              <c:f>KPI!$M$10</c:f>
              <c:strCache>
                <c:ptCount val="1"/>
                <c:pt idx="0">
                  <c:v>Sum of Performance</c:v>
                </c:pt>
              </c:strCache>
            </c:strRef>
          </c:tx>
          <c:spPr>
            <a:solidFill>
              <a:schemeClr val="accent1"/>
            </a:solidFill>
            <a:ln>
              <a:noFill/>
            </a:ln>
            <a:effectLst/>
          </c:spPr>
          <c:invertIfNegative val="0"/>
          <c:cat>
            <c:strRef>
              <c:f>KPI!$L$11:$L$19</c:f>
              <c:strCache>
                <c:ptCount val="8"/>
                <c:pt idx="0">
                  <c:v>Jan</c:v>
                </c:pt>
                <c:pt idx="1">
                  <c:v>Feb</c:v>
                </c:pt>
                <c:pt idx="2">
                  <c:v>Apr</c:v>
                </c:pt>
                <c:pt idx="3">
                  <c:v>May</c:v>
                </c:pt>
                <c:pt idx="4">
                  <c:v>Jun</c:v>
                </c:pt>
                <c:pt idx="5">
                  <c:v>Sep</c:v>
                </c:pt>
                <c:pt idx="6">
                  <c:v>Nov</c:v>
                </c:pt>
                <c:pt idx="7">
                  <c:v>Dec</c:v>
                </c:pt>
              </c:strCache>
            </c:strRef>
          </c:cat>
          <c:val>
            <c:numRef>
              <c:f>KPI!$M$11:$M$19</c:f>
              <c:numCache>
                <c:formatCode>General</c:formatCode>
                <c:ptCount val="8"/>
                <c:pt idx="0">
                  <c:v>164</c:v>
                </c:pt>
                <c:pt idx="1">
                  <c:v>104</c:v>
                </c:pt>
                <c:pt idx="2">
                  <c:v>160</c:v>
                </c:pt>
                <c:pt idx="3">
                  <c:v>69</c:v>
                </c:pt>
                <c:pt idx="4">
                  <c:v>70</c:v>
                </c:pt>
                <c:pt idx="5">
                  <c:v>159</c:v>
                </c:pt>
                <c:pt idx="6">
                  <c:v>66</c:v>
                </c:pt>
                <c:pt idx="7">
                  <c:v>268</c:v>
                </c:pt>
              </c:numCache>
            </c:numRef>
          </c:val>
          <c:extLst>
            <c:ext xmlns:c16="http://schemas.microsoft.com/office/drawing/2014/chart" uri="{C3380CC4-5D6E-409C-BE32-E72D297353CC}">
              <c16:uniqueId val="{00000000-2ED9-4A76-8642-792E07076AB4}"/>
            </c:ext>
          </c:extLst>
        </c:ser>
        <c:dLbls>
          <c:showLegendKey val="0"/>
          <c:showVal val="0"/>
          <c:showCatName val="0"/>
          <c:showSerName val="0"/>
          <c:showPercent val="0"/>
          <c:showBubbleSize val="0"/>
        </c:dLbls>
        <c:gapWidth val="219"/>
        <c:axId val="468958704"/>
        <c:axId val="468965424"/>
      </c:barChart>
      <c:lineChart>
        <c:grouping val="standard"/>
        <c:varyColors val="0"/>
        <c:ser>
          <c:idx val="1"/>
          <c:order val="1"/>
          <c:tx>
            <c:strRef>
              <c:f>KPI!$N$10</c:f>
              <c:strCache>
                <c:ptCount val="1"/>
                <c:pt idx="0">
                  <c:v>Sum of Attendence</c:v>
                </c:pt>
              </c:strCache>
            </c:strRef>
          </c:tx>
          <c:spPr>
            <a:ln w="28575" cap="rnd">
              <a:solidFill>
                <a:schemeClr val="accent2"/>
              </a:solidFill>
              <a:round/>
            </a:ln>
            <a:effectLst/>
          </c:spPr>
          <c:marker>
            <c:symbol val="circle"/>
            <c:size val="5"/>
            <c:spPr>
              <a:solidFill>
                <a:schemeClr val="tx1"/>
              </a:solidFill>
              <a:ln w="9525">
                <a:solidFill>
                  <a:schemeClr val="accent2"/>
                </a:solidFill>
              </a:ln>
              <a:effectLst/>
            </c:spPr>
          </c:marker>
          <c:cat>
            <c:strRef>
              <c:f>KPI!$L$11:$L$19</c:f>
              <c:strCache>
                <c:ptCount val="8"/>
                <c:pt idx="0">
                  <c:v>Jan</c:v>
                </c:pt>
                <c:pt idx="1">
                  <c:v>Feb</c:v>
                </c:pt>
                <c:pt idx="2">
                  <c:v>Apr</c:v>
                </c:pt>
                <c:pt idx="3">
                  <c:v>May</c:v>
                </c:pt>
                <c:pt idx="4">
                  <c:v>Jun</c:v>
                </c:pt>
                <c:pt idx="5">
                  <c:v>Sep</c:v>
                </c:pt>
                <c:pt idx="6">
                  <c:v>Nov</c:v>
                </c:pt>
                <c:pt idx="7">
                  <c:v>Dec</c:v>
                </c:pt>
              </c:strCache>
            </c:strRef>
          </c:cat>
          <c:val>
            <c:numRef>
              <c:f>KPI!$N$11:$N$19</c:f>
              <c:numCache>
                <c:formatCode>0.00%</c:formatCode>
                <c:ptCount val="8"/>
                <c:pt idx="0">
                  <c:v>0.13694507148231752</c:v>
                </c:pt>
                <c:pt idx="1">
                  <c:v>0.12866817155756208</c:v>
                </c:pt>
                <c:pt idx="2">
                  <c:v>0.12942061700526711</c:v>
                </c:pt>
                <c:pt idx="3">
                  <c:v>6.847253574115876E-2</c:v>
                </c:pt>
                <c:pt idx="4">
                  <c:v>6.6215199398043642E-2</c:v>
                </c:pt>
                <c:pt idx="5">
                  <c:v>0.1346877351392024</c:v>
                </c:pt>
                <c:pt idx="6">
                  <c:v>6.9977426636568849E-2</c:v>
                </c:pt>
                <c:pt idx="7">
                  <c:v>0.2656132430398796</c:v>
                </c:pt>
              </c:numCache>
            </c:numRef>
          </c:val>
          <c:smooth val="0"/>
          <c:extLst>
            <c:ext xmlns:c16="http://schemas.microsoft.com/office/drawing/2014/chart" uri="{C3380CC4-5D6E-409C-BE32-E72D297353CC}">
              <c16:uniqueId val="{00000001-2ED9-4A76-8642-792E07076AB4}"/>
            </c:ext>
          </c:extLst>
        </c:ser>
        <c:dLbls>
          <c:showLegendKey val="0"/>
          <c:showVal val="0"/>
          <c:showCatName val="0"/>
          <c:showSerName val="0"/>
          <c:showPercent val="0"/>
          <c:showBubbleSize val="0"/>
        </c:dLbls>
        <c:marker val="1"/>
        <c:smooth val="0"/>
        <c:axId val="409170752"/>
        <c:axId val="409171712"/>
      </c:lineChart>
      <c:catAx>
        <c:axId val="46895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468965424"/>
        <c:crosses val="autoZero"/>
        <c:auto val="1"/>
        <c:lblAlgn val="ctr"/>
        <c:lblOffset val="100"/>
        <c:noMultiLvlLbl val="0"/>
      </c:catAx>
      <c:valAx>
        <c:axId val="468965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468958704"/>
        <c:crosses val="autoZero"/>
        <c:crossBetween val="between"/>
      </c:valAx>
      <c:valAx>
        <c:axId val="40917171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09170752"/>
        <c:crosses val="max"/>
        <c:crossBetween val="between"/>
      </c:valAx>
      <c:catAx>
        <c:axId val="409170752"/>
        <c:scaling>
          <c:orientation val="minMax"/>
        </c:scaling>
        <c:delete val="1"/>
        <c:axPos val="b"/>
        <c:numFmt formatCode="General" sourceLinked="1"/>
        <c:majorTickMark val="out"/>
        <c:minorTickMark val="none"/>
        <c:tickLblPos val="nextTo"/>
        <c:crossAx val="409171712"/>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50944206789415"/>
          <c:y val="0"/>
          <c:w val="0.89049055793210585"/>
          <c:h val="0.96722801393400482"/>
        </c:manualLayout>
      </c:layout>
      <c:doughnutChart>
        <c:varyColors val="1"/>
        <c:ser>
          <c:idx val="0"/>
          <c:order val="0"/>
          <c:tx>
            <c:strRef>
              <c:f>KPI!$R$21</c:f>
              <c:strCache>
                <c:ptCount val="1"/>
              </c:strCache>
            </c:strRef>
          </c:tx>
          <c:spPr>
            <a:effectLst>
              <a:glow rad="38100">
                <a:schemeClr val="accent1">
                  <a:alpha val="5000"/>
                </a:schemeClr>
              </a:glow>
              <a:outerShdw blurRad="63500" dist="76200" dir="5400000" sx="99000" sy="99000" algn="ctr" rotWithShape="0">
                <a:srgbClr val="000000">
                  <a:alpha val="99000"/>
                </a:srgbClr>
              </a:outerShdw>
            </a:effectLst>
          </c:spPr>
          <c:dPt>
            <c:idx val="0"/>
            <c:bubble3D val="0"/>
            <c:spPr>
              <a:solidFill>
                <a:schemeClr val="accent6"/>
              </a:solidFill>
              <a:ln w="19050">
                <a:solidFill>
                  <a:schemeClr val="lt1"/>
                </a:solidFill>
              </a:ln>
              <a:effectLst>
                <a:glow rad="38100">
                  <a:schemeClr val="accent1">
                    <a:alpha val="5000"/>
                  </a:schemeClr>
                </a:glow>
                <a:outerShdw blurRad="63500" dist="76200" dir="5400000" sx="99000" sy="99000" algn="ctr" rotWithShape="0">
                  <a:srgbClr val="000000">
                    <a:alpha val="99000"/>
                  </a:srgbClr>
                </a:outerShdw>
              </a:effectLst>
            </c:spPr>
            <c:extLst>
              <c:ext xmlns:c16="http://schemas.microsoft.com/office/drawing/2014/chart" uri="{C3380CC4-5D6E-409C-BE32-E72D297353CC}">
                <c16:uniqueId val="{00000001-EDFB-41BD-A765-4B2B3B635545}"/>
              </c:ext>
            </c:extLst>
          </c:dPt>
          <c:dPt>
            <c:idx val="1"/>
            <c:bubble3D val="0"/>
            <c:spPr>
              <a:solidFill>
                <a:schemeClr val="accent5"/>
              </a:solidFill>
              <a:ln w="19050">
                <a:solidFill>
                  <a:schemeClr val="lt1"/>
                </a:solidFill>
              </a:ln>
              <a:effectLst>
                <a:glow rad="38100">
                  <a:schemeClr val="accent1">
                    <a:alpha val="5000"/>
                  </a:schemeClr>
                </a:glow>
                <a:outerShdw blurRad="63500" dist="76200" dir="5400000" sx="99000" sy="99000" algn="ctr" rotWithShape="0">
                  <a:srgbClr val="000000">
                    <a:alpha val="99000"/>
                  </a:srgbClr>
                </a:outerShdw>
              </a:effectLst>
            </c:spPr>
            <c:extLst>
              <c:ext xmlns:c16="http://schemas.microsoft.com/office/drawing/2014/chart" uri="{C3380CC4-5D6E-409C-BE32-E72D297353CC}">
                <c16:uniqueId val="{00000003-EDFB-41BD-A765-4B2B3B635545}"/>
              </c:ext>
            </c:extLst>
          </c:dPt>
          <c:dPt>
            <c:idx val="2"/>
            <c:bubble3D val="0"/>
            <c:spPr>
              <a:solidFill>
                <a:schemeClr val="accent4"/>
              </a:solidFill>
              <a:ln w="19050">
                <a:solidFill>
                  <a:schemeClr val="lt1"/>
                </a:solidFill>
              </a:ln>
              <a:effectLst>
                <a:glow rad="38100">
                  <a:schemeClr val="accent1">
                    <a:alpha val="5000"/>
                  </a:schemeClr>
                </a:glow>
                <a:outerShdw blurRad="63500" dist="76200" dir="5400000" sx="99000" sy="99000" algn="ctr" rotWithShape="0">
                  <a:srgbClr val="000000">
                    <a:alpha val="99000"/>
                  </a:srgbClr>
                </a:outerShdw>
              </a:effectLst>
            </c:spPr>
            <c:extLst>
              <c:ext xmlns:c16="http://schemas.microsoft.com/office/drawing/2014/chart" uri="{C3380CC4-5D6E-409C-BE32-E72D297353CC}">
                <c16:uniqueId val="{00000005-EDFB-41BD-A765-4B2B3B635545}"/>
              </c:ext>
            </c:extLst>
          </c:dPt>
          <c:dPt>
            <c:idx val="3"/>
            <c:bubble3D val="0"/>
            <c:spPr>
              <a:solidFill>
                <a:schemeClr val="accent6">
                  <a:lumMod val="60000"/>
                </a:schemeClr>
              </a:solidFill>
              <a:ln w="19050">
                <a:solidFill>
                  <a:schemeClr val="lt1"/>
                </a:solidFill>
              </a:ln>
              <a:effectLst>
                <a:glow rad="38100">
                  <a:schemeClr val="accent1">
                    <a:alpha val="5000"/>
                  </a:schemeClr>
                </a:glow>
                <a:outerShdw blurRad="63500" dist="76200" dir="5400000" sx="99000" sy="99000" algn="ctr" rotWithShape="0">
                  <a:srgbClr val="000000">
                    <a:alpha val="99000"/>
                  </a:srgbClr>
                </a:outerShdw>
              </a:effectLst>
            </c:spPr>
            <c:extLst>
              <c:ext xmlns:c16="http://schemas.microsoft.com/office/drawing/2014/chart" uri="{C3380CC4-5D6E-409C-BE32-E72D297353CC}">
                <c16:uniqueId val="{00000007-EDFB-41BD-A765-4B2B3B635545}"/>
              </c:ext>
            </c:extLst>
          </c:dPt>
          <c:dPt>
            <c:idx val="4"/>
            <c:bubble3D val="0"/>
            <c:spPr>
              <a:solidFill>
                <a:schemeClr val="accent5">
                  <a:lumMod val="60000"/>
                </a:schemeClr>
              </a:solidFill>
              <a:ln w="19050">
                <a:solidFill>
                  <a:schemeClr val="lt1"/>
                </a:solidFill>
              </a:ln>
              <a:effectLst>
                <a:glow rad="38100">
                  <a:schemeClr val="accent1">
                    <a:alpha val="5000"/>
                  </a:schemeClr>
                </a:glow>
                <a:outerShdw blurRad="63500" dist="76200" dir="5400000" sx="99000" sy="99000" algn="ctr" rotWithShape="0">
                  <a:srgbClr val="000000">
                    <a:alpha val="99000"/>
                  </a:srgbClr>
                </a:outerShdw>
              </a:effectLst>
            </c:spPr>
            <c:extLst>
              <c:ext xmlns:c16="http://schemas.microsoft.com/office/drawing/2014/chart" uri="{C3380CC4-5D6E-409C-BE32-E72D297353CC}">
                <c16:uniqueId val="{00000009-EDFB-41BD-A765-4B2B3B635545}"/>
              </c:ext>
            </c:extLst>
          </c:dPt>
          <c:dPt>
            <c:idx val="5"/>
            <c:bubble3D val="0"/>
            <c:spPr>
              <a:solidFill>
                <a:schemeClr val="accent4">
                  <a:lumMod val="60000"/>
                </a:schemeClr>
              </a:solidFill>
              <a:ln w="19050">
                <a:solidFill>
                  <a:schemeClr val="lt1"/>
                </a:solidFill>
              </a:ln>
              <a:effectLst>
                <a:glow rad="38100">
                  <a:schemeClr val="accent1">
                    <a:alpha val="5000"/>
                  </a:schemeClr>
                </a:glow>
                <a:outerShdw blurRad="63500" dist="76200" dir="5400000" sx="99000" sy="99000" algn="ctr" rotWithShape="0">
                  <a:srgbClr val="000000">
                    <a:alpha val="99000"/>
                  </a:srgbClr>
                </a:outerShdw>
              </a:effectLst>
            </c:spPr>
            <c:extLst>
              <c:ext xmlns:c16="http://schemas.microsoft.com/office/drawing/2014/chart" uri="{C3380CC4-5D6E-409C-BE32-E72D297353CC}">
                <c16:uniqueId val="{0000000B-EDFB-41BD-A765-4B2B3B635545}"/>
              </c:ext>
            </c:extLst>
          </c:dPt>
          <c:dPt>
            <c:idx val="6"/>
            <c:bubble3D val="0"/>
            <c:spPr>
              <a:solidFill>
                <a:schemeClr val="accent6">
                  <a:lumMod val="80000"/>
                  <a:lumOff val="20000"/>
                </a:schemeClr>
              </a:solidFill>
              <a:ln w="19050">
                <a:solidFill>
                  <a:schemeClr val="lt1"/>
                </a:solidFill>
              </a:ln>
              <a:effectLst>
                <a:glow rad="38100">
                  <a:schemeClr val="accent1">
                    <a:alpha val="5000"/>
                  </a:schemeClr>
                </a:glow>
                <a:outerShdw blurRad="63500" dist="76200" dir="5400000" sx="99000" sy="99000" algn="ctr" rotWithShape="0">
                  <a:srgbClr val="000000">
                    <a:alpha val="99000"/>
                  </a:srgbClr>
                </a:outerShdw>
              </a:effectLst>
            </c:spPr>
            <c:extLst>
              <c:ext xmlns:c16="http://schemas.microsoft.com/office/drawing/2014/chart" uri="{C3380CC4-5D6E-409C-BE32-E72D297353CC}">
                <c16:uniqueId val="{0000000D-EDFB-41BD-A765-4B2B3B635545}"/>
              </c:ext>
            </c:extLst>
          </c:dPt>
          <c:dLbls>
            <c:delete val="1"/>
          </c:dLbls>
          <c:cat>
            <c:strRef>
              <c:f>KPI!$P$27:$P$33</c:f>
              <c:strCache>
                <c:ptCount val="7"/>
                <c:pt idx="0">
                  <c:v>Customer Support</c:v>
                </c:pt>
                <c:pt idx="1">
                  <c:v>IT</c:v>
                </c:pt>
                <c:pt idx="2">
                  <c:v>Legal</c:v>
                </c:pt>
                <c:pt idx="3">
                  <c:v>Marketing</c:v>
                </c:pt>
                <c:pt idx="4">
                  <c:v>Operations</c:v>
                </c:pt>
                <c:pt idx="5">
                  <c:v>R&amp;D</c:v>
                </c:pt>
                <c:pt idx="6">
                  <c:v>Sales</c:v>
                </c:pt>
              </c:strCache>
            </c:strRef>
          </c:cat>
          <c:val>
            <c:numRef>
              <c:f>KPI!$R$27:$R$33</c:f>
              <c:numCache>
                <c:formatCode>General</c:formatCode>
                <c:ptCount val="7"/>
                <c:pt idx="0" formatCode="0%">
                  <c:v>0</c:v>
                </c:pt>
                <c:pt idx="1">
                  <c:v>0</c:v>
                </c:pt>
                <c:pt idx="2">
                  <c:v>0</c:v>
                </c:pt>
                <c:pt idx="3">
                  <c:v>0</c:v>
                </c:pt>
                <c:pt idx="4">
                  <c:v>0</c:v>
                </c:pt>
                <c:pt idx="5">
                  <c:v>0</c:v>
                </c:pt>
                <c:pt idx="6">
                  <c:v>0</c:v>
                </c:pt>
              </c:numCache>
            </c:numRef>
          </c:val>
          <c:extLst>
            <c:ext xmlns:c16="http://schemas.microsoft.com/office/drawing/2014/chart" uri="{C3380CC4-5D6E-409C-BE32-E72D297353CC}">
              <c16:uniqueId val="{0000000E-EDFB-41BD-A765-4B2B3B635545}"/>
            </c:ext>
          </c:extLst>
        </c:ser>
        <c:dLbls>
          <c:showLegendKey val="0"/>
          <c:showVal val="1"/>
          <c:showCatName val="0"/>
          <c:showSerName val="0"/>
          <c:showPercent val="0"/>
          <c:showBubbleSize val="0"/>
          <c:showLeaderLines val="1"/>
        </c:dLbls>
        <c:firstSliceAng val="30"/>
        <c:holeSize val="5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accent6"/>
      </a:solidFill>
      <a:round/>
    </a:ln>
    <a:effectLst>
      <a:outerShdw blurRad="50800" dist="50800" algn="ctr" rotWithShape="0">
        <a:srgbClr val="000000">
          <a:alpha val="43137"/>
        </a:srgbClr>
      </a:outerShdw>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performance.xlsx]KPI!performance </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28794240410077682"/>
          <c:y val="0.20847503166042514"/>
          <c:w val="0.42411519179844637"/>
          <c:h val="0.6601606191103685"/>
        </c:manualLayout>
      </c:layout>
      <c:pieChart>
        <c:varyColors val="1"/>
        <c:ser>
          <c:idx val="0"/>
          <c:order val="0"/>
          <c:tx>
            <c:strRef>
              <c:f>KPI!$B$14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9D-4F2A-B393-17DAEEC341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9D-4F2A-B393-17DAEEC341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9D-4F2A-B393-17DAEEC3415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09D-4F2A-B393-17DAEEC3415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09D-4F2A-B393-17DAEEC3415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09D-4F2A-B393-17DAEEC3415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09D-4F2A-B393-17DAEEC3415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09D-4F2A-B393-17DAEEC3415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09D-4F2A-B393-17DAEEC3415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09D-4F2A-B393-17DAEEC3415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KPI!$A$15:$A$16</c:f>
              <c:strCache>
                <c:ptCount val="1"/>
                <c:pt idx="0">
                  <c:v>IT</c:v>
                </c:pt>
              </c:strCache>
            </c:strRef>
          </c:cat>
          <c:val>
            <c:numRef>
              <c:f>KPI!$B$15:$B$16</c:f>
              <c:numCache>
                <c:formatCode>General</c:formatCode>
                <c:ptCount val="1"/>
                <c:pt idx="0">
                  <c:v>1060</c:v>
                </c:pt>
              </c:numCache>
            </c:numRef>
          </c:val>
          <c:extLst>
            <c:ext xmlns:c16="http://schemas.microsoft.com/office/drawing/2014/chart" uri="{C3380CC4-5D6E-409C-BE32-E72D297353CC}">
              <c16:uniqueId val="{00000000-06F4-4B5F-864A-11640044D5D6}"/>
            </c:ext>
          </c:extLst>
        </c:ser>
        <c:dLbls>
          <c:dLblPos val="bestFit"/>
          <c:showLegendKey val="0"/>
          <c:showVal val="1"/>
          <c:showCatName val="0"/>
          <c:showSerName val="0"/>
          <c:showPercent val="0"/>
          <c:showBubbleSize val="0"/>
          <c:showLeaderLines val="0"/>
        </c:dLbls>
        <c:firstSliceAng val="2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performance.xlsx]KPI!attendence</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KPI!$G$14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FF-472C-979B-868421C0BF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FF-472C-979B-868421C0BF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FF-472C-979B-868421C0BF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FFF-472C-979B-868421C0BF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FFF-472C-979B-868421C0BF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FFF-472C-979B-868421C0BF5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FFF-472C-979B-868421C0BF5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FFF-472C-979B-868421C0BF5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FFF-472C-979B-868421C0BF5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FFF-472C-979B-868421C0BF5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KPI!$F$15:$F$16</c:f>
              <c:strCache>
                <c:ptCount val="1"/>
                <c:pt idx="0">
                  <c:v>IT</c:v>
                </c:pt>
              </c:strCache>
            </c:strRef>
          </c:cat>
          <c:val>
            <c:numRef>
              <c:f>KPI!$G$15:$G$16</c:f>
              <c:numCache>
                <c:formatCode>General</c:formatCode>
                <c:ptCount val="1"/>
                <c:pt idx="0">
                  <c:v>1329</c:v>
                </c:pt>
              </c:numCache>
            </c:numRef>
          </c:val>
          <c:extLst>
            <c:ext xmlns:c16="http://schemas.microsoft.com/office/drawing/2014/chart" uri="{C3380CC4-5D6E-409C-BE32-E72D297353CC}">
              <c16:uniqueId val="{00000000-FC70-49CD-AF28-0CEFA552D64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performance.xlsx]KPI!targets</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KPI!$J$14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7A-4056-9340-40E8DBCFDB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7A-4056-9340-40E8DBCFDB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7A-4056-9340-40E8DBCFDB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7A-4056-9340-40E8DBCFDB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77A-4056-9340-40E8DBCFDB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77A-4056-9340-40E8DBCFDBE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77A-4056-9340-40E8DBCFDBE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77A-4056-9340-40E8DBCFDBE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77A-4056-9340-40E8DBCFDBE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77A-4056-9340-40E8DBCFDBE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KPI!$I$15:$I$16</c:f>
              <c:strCache>
                <c:ptCount val="1"/>
                <c:pt idx="0">
                  <c:v>IT</c:v>
                </c:pt>
              </c:strCache>
            </c:strRef>
          </c:cat>
          <c:val>
            <c:numRef>
              <c:f>KPI!$J$15:$J$16</c:f>
              <c:numCache>
                <c:formatCode>General</c:formatCode>
                <c:ptCount val="1"/>
                <c:pt idx="0">
                  <c:v>1330</c:v>
                </c:pt>
              </c:numCache>
            </c:numRef>
          </c:val>
          <c:extLst>
            <c:ext xmlns:c16="http://schemas.microsoft.com/office/drawing/2014/chart" uri="{C3380CC4-5D6E-409C-BE32-E72D297353CC}">
              <c16:uniqueId val="{00000000-7BEE-4081-8CCE-CC6D1B1E45DA}"/>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performance.xlsx]KPI!monthwise</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tx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921290028216636E-2"/>
          <c:y val="2.2842306480364186E-2"/>
          <c:w val="0.87217084278100721"/>
          <c:h val="0.90269216347956505"/>
        </c:manualLayout>
      </c:layout>
      <c:barChart>
        <c:barDir val="col"/>
        <c:grouping val="clustered"/>
        <c:varyColors val="0"/>
        <c:ser>
          <c:idx val="0"/>
          <c:order val="0"/>
          <c:tx>
            <c:strRef>
              <c:f>KPI!$M$10</c:f>
              <c:strCache>
                <c:ptCount val="1"/>
                <c:pt idx="0">
                  <c:v>Sum of Performance</c:v>
                </c:pt>
              </c:strCache>
            </c:strRef>
          </c:tx>
          <c:spPr>
            <a:solidFill>
              <a:schemeClr val="accent1"/>
            </a:solidFill>
            <a:ln>
              <a:noFill/>
            </a:ln>
            <a:effectLst/>
          </c:spPr>
          <c:invertIfNegative val="0"/>
          <c:cat>
            <c:strRef>
              <c:f>KPI!$L$11:$L$19</c:f>
              <c:strCache>
                <c:ptCount val="8"/>
                <c:pt idx="0">
                  <c:v>Jan</c:v>
                </c:pt>
                <c:pt idx="1">
                  <c:v>Feb</c:v>
                </c:pt>
                <c:pt idx="2">
                  <c:v>Apr</c:v>
                </c:pt>
                <c:pt idx="3">
                  <c:v>May</c:v>
                </c:pt>
                <c:pt idx="4">
                  <c:v>Jun</c:v>
                </c:pt>
                <c:pt idx="5">
                  <c:v>Sep</c:v>
                </c:pt>
                <c:pt idx="6">
                  <c:v>Nov</c:v>
                </c:pt>
                <c:pt idx="7">
                  <c:v>Dec</c:v>
                </c:pt>
              </c:strCache>
            </c:strRef>
          </c:cat>
          <c:val>
            <c:numRef>
              <c:f>KPI!$M$11:$M$19</c:f>
              <c:numCache>
                <c:formatCode>General</c:formatCode>
                <c:ptCount val="8"/>
                <c:pt idx="0">
                  <c:v>164</c:v>
                </c:pt>
                <c:pt idx="1">
                  <c:v>104</c:v>
                </c:pt>
                <c:pt idx="2">
                  <c:v>160</c:v>
                </c:pt>
                <c:pt idx="3">
                  <c:v>69</c:v>
                </c:pt>
                <c:pt idx="4">
                  <c:v>70</c:v>
                </c:pt>
                <c:pt idx="5">
                  <c:v>159</c:v>
                </c:pt>
                <c:pt idx="6">
                  <c:v>66</c:v>
                </c:pt>
                <c:pt idx="7">
                  <c:v>268</c:v>
                </c:pt>
              </c:numCache>
            </c:numRef>
          </c:val>
          <c:extLst>
            <c:ext xmlns:c16="http://schemas.microsoft.com/office/drawing/2014/chart" uri="{C3380CC4-5D6E-409C-BE32-E72D297353CC}">
              <c16:uniqueId val="{00000000-25E7-444E-A3D1-30E25BF856CD}"/>
            </c:ext>
          </c:extLst>
        </c:ser>
        <c:dLbls>
          <c:showLegendKey val="0"/>
          <c:showVal val="0"/>
          <c:showCatName val="0"/>
          <c:showSerName val="0"/>
          <c:showPercent val="0"/>
          <c:showBubbleSize val="0"/>
        </c:dLbls>
        <c:gapWidth val="219"/>
        <c:axId val="468958704"/>
        <c:axId val="468965424"/>
      </c:barChart>
      <c:lineChart>
        <c:grouping val="standard"/>
        <c:varyColors val="0"/>
        <c:ser>
          <c:idx val="1"/>
          <c:order val="1"/>
          <c:tx>
            <c:strRef>
              <c:f>KPI!$N$10</c:f>
              <c:strCache>
                <c:ptCount val="1"/>
                <c:pt idx="0">
                  <c:v>Sum of Attendence</c:v>
                </c:pt>
              </c:strCache>
            </c:strRef>
          </c:tx>
          <c:spPr>
            <a:ln w="28575" cap="rnd">
              <a:solidFill>
                <a:schemeClr val="accent2"/>
              </a:solidFill>
              <a:round/>
            </a:ln>
            <a:effectLst/>
          </c:spPr>
          <c:marker>
            <c:symbol val="circle"/>
            <c:size val="5"/>
            <c:spPr>
              <a:solidFill>
                <a:schemeClr val="tx1"/>
              </a:solidFill>
              <a:ln w="9525">
                <a:solidFill>
                  <a:schemeClr val="accent2"/>
                </a:solidFill>
              </a:ln>
              <a:effectLst/>
            </c:spPr>
          </c:marker>
          <c:cat>
            <c:strRef>
              <c:f>KPI!$L$11:$L$19</c:f>
              <c:strCache>
                <c:ptCount val="8"/>
                <c:pt idx="0">
                  <c:v>Jan</c:v>
                </c:pt>
                <c:pt idx="1">
                  <c:v>Feb</c:v>
                </c:pt>
                <c:pt idx="2">
                  <c:v>Apr</c:v>
                </c:pt>
                <c:pt idx="3">
                  <c:v>May</c:v>
                </c:pt>
                <c:pt idx="4">
                  <c:v>Jun</c:v>
                </c:pt>
                <c:pt idx="5">
                  <c:v>Sep</c:v>
                </c:pt>
                <c:pt idx="6">
                  <c:v>Nov</c:v>
                </c:pt>
                <c:pt idx="7">
                  <c:v>Dec</c:v>
                </c:pt>
              </c:strCache>
            </c:strRef>
          </c:cat>
          <c:val>
            <c:numRef>
              <c:f>KPI!$N$11:$N$19</c:f>
              <c:numCache>
                <c:formatCode>0.00%</c:formatCode>
                <c:ptCount val="8"/>
                <c:pt idx="0">
                  <c:v>0.13694507148231752</c:v>
                </c:pt>
                <c:pt idx="1">
                  <c:v>0.12866817155756208</c:v>
                </c:pt>
                <c:pt idx="2">
                  <c:v>0.12942061700526711</c:v>
                </c:pt>
                <c:pt idx="3">
                  <c:v>6.847253574115876E-2</c:v>
                </c:pt>
                <c:pt idx="4">
                  <c:v>6.6215199398043642E-2</c:v>
                </c:pt>
                <c:pt idx="5">
                  <c:v>0.1346877351392024</c:v>
                </c:pt>
                <c:pt idx="6">
                  <c:v>6.9977426636568849E-2</c:v>
                </c:pt>
                <c:pt idx="7">
                  <c:v>0.2656132430398796</c:v>
                </c:pt>
              </c:numCache>
            </c:numRef>
          </c:val>
          <c:smooth val="0"/>
          <c:extLst>
            <c:ext xmlns:c16="http://schemas.microsoft.com/office/drawing/2014/chart" uri="{C3380CC4-5D6E-409C-BE32-E72D297353CC}">
              <c16:uniqueId val="{00000001-25E7-444E-A3D1-30E25BF856CD}"/>
            </c:ext>
          </c:extLst>
        </c:ser>
        <c:dLbls>
          <c:showLegendKey val="0"/>
          <c:showVal val="0"/>
          <c:showCatName val="0"/>
          <c:showSerName val="0"/>
          <c:showPercent val="0"/>
          <c:showBubbleSize val="0"/>
        </c:dLbls>
        <c:marker val="1"/>
        <c:smooth val="0"/>
        <c:axId val="409170752"/>
        <c:axId val="409171712"/>
      </c:lineChart>
      <c:catAx>
        <c:axId val="46895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68965424"/>
        <c:crosses val="autoZero"/>
        <c:auto val="1"/>
        <c:lblAlgn val="ctr"/>
        <c:lblOffset val="100"/>
        <c:noMultiLvlLbl val="0"/>
      </c:catAx>
      <c:valAx>
        <c:axId val="468965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68958704"/>
        <c:crosses val="autoZero"/>
        <c:crossBetween val="between"/>
      </c:valAx>
      <c:valAx>
        <c:axId val="40917171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170752"/>
        <c:crosses val="max"/>
        <c:crossBetween val="between"/>
      </c:valAx>
      <c:catAx>
        <c:axId val="409170752"/>
        <c:scaling>
          <c:orientation val="minMax"/>
        </c:scaling>
        <c:delete val="1"/>
        <c:axPos val="b"/>
        <c:numFmt formatCode="General" sourceLinked="1"/>
        <c:majorTickMark val="out"/>
        <c:minorTickMark val="none"/>
        <c:tickLblPos val="nextTo"/>
        <c:crossAx val="409171712"/>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_xlchart.v1.14</cx:f>
      </cx:numDim>
    </cx:data>
  </cx:chartData>
  <cx:chart>
    <cx:plotArea>
      <cx:plotAreaRegion>
        <cx:series layoutId="treemap" uniqueId="{2C370742-8453-48EB-97D2-FDC311B7431E}">
          <cx:tx>
            <cx:txData>
              <cx:f>_xlchart.v1.13</cx:f>
              <cx:v/>
            </cx:txData>
          </cx:tx>
          <cx:dataLabels>
            <cx:numFmt formatCode="0.00%" sourceLinked="0"/>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_xlchart.v5.8</cx:f>
        <cx:nf>_xlchart.v5.9</cx:nf>
      </cx:strDim>
      <cx:numDim type="colorVal">
        <cx:f>_xlchart.v5.10</cx:f>
        <cx:nf>_xlchart.v5.11</cx:nf>
      </cx:numDim>
    </cx:data>
  </cx:chartData>
  <cx:chart>
    <cx:title pos="t" align="ctr" overlay="0"/>
    <cx:plotArea>
      <cx:plotAreaRegion>
        <cx:plotSurface>
          <cx:spPr>
            <a:noFill/>
            <a:ln>
              <a:noFill/>
            </a:ln>
          </cx:spPr>
        </cx:plotSurface>
        <cx:series layoutId="regionMap" uniqueId="{B4B031C9-5B1D-48CD-A989-74929DD4D4CC}">
          <cx:tx>
            <cx:txData>
              <cx:f>_xlchart.v5.11</cx:f>
              <cx:v>Sum of Salary</cx:v>
            </cx:txData>
          </cx:tx>
          <cx:dataId val="0"/>
          <cx:layoutPr>
            <cx:geography cultureLanguage="en-US" cultureRegion="IN" attribution="Powered by Bing">
              <cx:geoCache provider="{E9337A44-BEBE-4D9F-B70C-5C5E7DAFC167}">
                <cx:binary>7HxZbxxH0u1fEfRwn27RuS9zxwM4q3rjvsmU9FJokVRW1r5vv/4LiqREtmVfc8C5GAK3YdhmV2d3
VJ6MiBMnMuuf1+M/rtPbbf1uzNK8+cf1+Ov7qG3Lf/zyS3Md3WbbZi9z13XRFF/bvesi+6X4+tVd
3/5yU28Hl9tfCMLsl+toW7e34/t//RO+zd4Wh8X1tnVFftbd1tP5bdOlbfMX13566d32JnN54Jq2
dtct/vV9cJtG7t279+9u89a10+VU3v76/tmH3r/7Zfer/vCz71KwrO1uYCxRe4JRqpEQ6NsLv3+X
Frl9uCzlHsacScWx/vYSjz99vM1g+Dd7Ht/6mTXfbNne3NS3TQN38+2/34c9MxzePXz/7rro8vZu
vixM3a/vN/mN275/55rCv7/gF3dWb46/3eYvz2f6X//ceQNufOedJ2DsztL/7dIfsDhyc1Fvs1dF
g+5RJDlGVD2DQZM9RQUiGrF7GOjjnN/D8GDK45t/H4jvA3egOPr8pqD4Lb/ZZtv83Ta/eXfsrosv
4MqbJoU/m9eEB5O9Oy8hCrE/woOJUBTdw6MfkbiH5y/Me/zg34fsL79sB8bfwE/ekEfBrUX19t1p
vb25baJXRY7vSc45VvoHQk/DnN7TgjPM9c/967lh/xZmT27s/fNQ8uv7307fFEynXR5vv7wmPBTt
KUZg+ol85liS7zEsFNJI/jTu3Vvycjwex+24y6l5UzgEWyAg9zFvayHirbf9beq+vRF8D4eB614T
KYL2MNGEYf08BEq6hxFihEtyzyPg8j1HeSAKP7cVHOvdM1sfR/39ePgns/CTb95BO1i/KbR/q7t8
CyQz/U/ERyL3uKZUaeAe317kmR9qAehKKsVj9NyhgX+w7eUw/uQrdvD67fxN4bUqtq/peJjvUUEJ
1UR95xhPMxjbQ5wILQi5v8wfIbj3P7Dm8Y2/71rfBu2gsPrtTaHgR1soISA6viqdgHwliaacqZ9X
TWJPKsSx5A9paycY/jDq5Zg8HbsDjf/fHdB+TkSfFrLPPvHSQpbsUU44kPOHBPQ8gkl95z5CIsrv
AxwQjaf56aHQ/HNrfl7IPgx7Zvh/d9V62t10oGnU9fSq0QnvKU2wIPRh9ndkBL0nhSKSsPvJR3D5
6ez/MOrx/b8fpJ6O3XGI009vKlb91jSvLCcI8AkGWR3qnvvX86wOqgKRHEoien91R1X4Zs/LAXkY
toPFbxdvCovD7c02ed2cQfc0RliRxxoTRIKnCRwYGKhsjKEHH9kB496gl6PxOG4HjsO3lsajbdu6
5rUTOcF7RAjFNP9p3FJkDzEMPoIgmzwNWH70w57HK38/ZD0fvYOMf/mmHOVD225rcBWgWa+ZUIBh
YcglAI64j03PBVFI5wRxSvRjYNuhu0+sejk8zwbvoPPh4E2hs+piQKd9TWQIiKAacOGPteBOHMNQ
SUrAhj8UIjtE68Gil6PyfeAOIqv9N4XIeltP2/xVS0Oi97BWoMiAEzzNKJD9GQLKxdQ969op2h8s
eTkS3wfuILF+WwX6wbbOt+02eVUsMNuTGHQwxn6aUCQIKUJqzKHl9u21k+W/2/RyVJ4M3cHl4G3l
+rXL/mM6F8V7mlAOKf/n8Mg9QgXBFDTnb69dl9kx7eUo7d7cH3oB67fVC9jfZln3TXI+2DZR5urX
TDWU7nHwFs7RQ/d5J9XwO1USGMLj5R207m37X9us/D/vHqx7OWA//ZIdB9t/W6RgH3YqvDphI3RP
cAG9AfUQ2Z4TNsUBSgaUTjwwth1J7LtN/wZCj7fzB1/a/+8WxJ6tItjccVm7soOOzmtu76B7kgFT
A934GTfQGN4nEuLcQxzc4c8PprwcjO8Dn90c3Nvb4gZH2/wOi1eFApgBZaBBPtkk8IStabqnpFaw
+eNBMwbAnlacDxY9vvn3i83vA3cQOXpbewMObutt+qq+gdEeYzDjUkIseoIEcDSGFIFo9SDu79T+
95a8HIjHcTs4HLytXU+H26SJtjfD7W35mt6BQYiRAqQx9TxvSOhrMaIFOMbjjN83tJ7Y8Xjh7/vE
s8E7eBwGb6qevHBJ4l53ExookRIhishjhf/MPZTaYxK6X0w/pI4d1nVv0MsxeRy3A8fF2+JWR9ub
aPqPbGECgsWpgp4if6hNdlosao8opQWlD1x5p7J8btjL4dkdvwPT0dsqW75JfP+RjRTivsDED/so
7jpdT3KLQkCDBWhjjyx5B6Vndr0cpJ3hOxh9eFsYHW2B2ENR2b4uJcZ6j4Haryg0vr69niN0p9Ag
pSl52Amod/LOE6tejs+zwTvoHL2tYuXkxgEPeE0KAFvLOKaIMUDm/vXcddgeIwrambAb8NtrB5h7
g16OyeO4HThO3lbBcgw7AO/2O78qIGIPCaygRPyp/KIBEAEJCba63L92lP5Hk14OyY+RO6Acvy2u
fHRrYb/eFvjAa5b0oKRAVx9T+SC0/KGyJxI2W0j00DjbrSMfbXo5LN9v5w9Cy9HbwuV8G2+bFlqW
r4qLgAY+gx16UMb/JHzBBlkFOiYBh/lp+Ppu08txeTJ0x1/O31Zv7PIWQph95e4YlnsQoASHTTDP
8gm0kBHSd63/h0wPl58KLt+NeXz775eXT4buAHK5elPF5eU2c+m74+3Nq+4hh1ofYQEEebfWh8oS
SSg7+U4m+WHGv4HF91v4Q9S6fFsK2NVt074zt+Ag6avGrbvABEdfkIRZf1qqyD0tYUcxe0wzO3zr
iTkvR+XZ4B0fuTL/b33kz48Ifj84GUCfePHtxOWTU4J/ffXxeOHO0IcQ87NY8nBpc/Pre9gnRohk
UBx+P8x59z3P4tPTjcD3cev5yFtIcb++h3JGKTg4yCApwbE1cedyAyykb1ck7EaD0HhXCtE7fS0v
6jb69f3d7mbYqqYhMiroUysG+mhTdA+XgFrAbgNxt6sQGm/i+3nX0yKdbJF/n5WHv9/lXXZauLxt
4Lbgx8v7j93ZKsHboRsEBx6B0Qsg/gRKsfJ6ew5nau8+/b+7SMgMZfG0EkNdfciqQn6sJLZHioRR
a2Jdj59aD30JE1zfqprmn4eumXzRR1G3YM1QLGRf1AvJPf2xxn2x32elDbBy6Q1PbXf19BDpM/Ov
i3KqnY0eTux+//Nfl0UG/3w7VfrjzbsDvz/+Ono8KfyXn1rdFnc6ZrP7obvF+P27fpxfvUP/+2HW
nSV1f7b4T9bbX178e4uRwSoBje/PV+KzqvbHUnwYd78OQfjQd+dXgZXe6VdSAdQP6xD2E/E7uQRz
JTRmCH7rYSHCVqO7/SuwaO8OPkgmYNDDQoTjEAJzKBThTAQRFCv2ooUIZyV2lqJgsM4lpnAIBpY1
k2DF06VIukmNLfHGxdSWpF8Lx10w9o1ozRyxrzZpdee3mdQ0GHU/10bZvsoNtggfaE96bqFkrEyS
N7z4mE1AOY77Dt19Im/INa0gHQZuphs5MpSZWoYjNqm0dWRCL07LM147d+Ux7uwFmthQnFUkT5vA
xa5N/ILlQ2/qXIQkYOlQ10EclVqZdhZJYkTfhM7ojGSD0SQrBjPRMJF+wXN7mrcWf8VxwRbxKIj2
q6TTmyqpvHOSRB457pK5zwIcDYyXxuEqORnqcjhEVZr1hqeogRuoh/22RVwFNS/68DjMJulMrhxK
zlVCPsb9POHV4KGxM5UkLvaHUExmdJGrzTzWLD5kPcWNnyvYQeCTZLR1UPQNi/3KxtElU14mljWE
JhRMpJazP/Sxi08aitDCupF8EFVDDz1EJ7ucG9Wna0/ZIdmvx7KLjLCNKIyAYFOaqdFpY8ZYsTPS
4mTyS8Q643EeBW2srBlKS05k2hSHuFbR2Yht+anB3jWv2zk2zZgUXZDojC+EHprWFJ1QRrPUXcG3
iaXtbX0ack8VG56WQ2rmPJ3VUiDLzpNJzPYot+EQ+iLtmDaj19Bmk0+zNy6HQhSxCQXi8xFrZe3t
W4lL4aNhZt665jq+qtU8dKuutGF/FNbjpH3uXEMCNRB+mo8jHnynwiY/VKgtEtPrtM1N0Zd4zVvN
Mr+ZXKI3iCVReZCMmUsMxPCuX/B8yNdkVG0bYFqQYmFnAv/f9nSaTEMjFy6nJOnTDZqKZlpEGWzz
X0SyFMQwW46XTRR56ToeKftSihCCdFQgX9i6vimaEI/7sOpYbFAWTvWir9t2DDgutIlq1G1s2rTW
VLOcax95qs+Mp0KxH8eIfik17sZ1hDuVLaLRNn1QaQKITbUt9unQlr1xZZ0cwpMRorPayVOZJ+JD
03Rj7rdh5W1sh6N9NQwSmQZn5ZXKY3zudVHzedaTONA8WfcFaSuTwE+Ti7DueWSK1LXk0tVWCoNR
UlR+h8rpwuV0vsmibD7qOaoHP+2KCJ/UnZWVGYuEDAuSz2W/npHNjjTkpXY9siKpAhT3GaSouTrR
sURVUOtyKoMQ6aTwPU7ZZTVFJTOIZKIyylO0XSRJzg9Zm0c8KO3kpIknz+KDjkJMMI3N2FFd4o4F
Q1RMqaFx5j63uiDjQk4MVju23uzjciIqKKrIM7D5L/zdm9NwNcs+8bOxyG/S0utMWkduaUM2Xuke
3K5qYiVXuKqzTxPkxsiUumlPbMFrn7GsOMhR2l82VsSRSacUYkGqx30HYt1prflYG6ZpvO76Ilvk
DqeZiVFPsnWFKvYBZ0lz0EyD/cwTEunF3LZpeJaMTg5G0qgPV3qqhmVHbPRlLL1qMnGkSG9mhDtY
Hml16QSim3GWzBmW5oVnIjFQw0Ip0puSR/U+rWdN/XBU8+8dtvl11Re9XvYpHe0qgoxTBlkirS/T
oV+w3g7HUVV4m5ARGpveFulwUQ4urP2ITyMLojTvG7/WWYX3BQnL/V6UabcaJ4qJaWZUxkECrfzE
n0NYqz5HVXPVx5M8yXtS+Fo67zO2ocw/qLjxUDCM4ChGJxoFoVdwHoACINR15k3UpBD0V7weYHlG
V7MDMtN2KV4oUsQL5pJ6qbuoCqJGCQ9CeEaDAjv4SWZdtRas4eCjcHoDwn5i2/1qmnR+WYwdZT5m
5bzoWRWeZ5OHLu2UwIwKMsh+kXPshkXK4vgMdaFkpkOkjwy0WJl3wGYSb0UfFv3aOtQlR4yGs68s
hBw/xjRblMQhYeau7k5Dl9hLrCDMBb0dcQvxwukiwLyClah57sVmsHr4oKe5miFeYReaBmbeLeaS
ibN0rDzip1OeVb7r8rIMxNSDIYRH5bmriAcJYJZF5EelE5UfecAgNk4RlsJUOLHIIZppH0s3HiSt
Q2tYzLO36XJsN+NYlM7vgR80a+K5Oly2FdfrPI3djRh1dZV3dXHm9a3LzFi5+TphXlqbQsIRMsgP
nSoC+Ik28/sunjc4Z0mybniqO+PcVE1+JmbCjFJ3k5CTzqAhyeLTJpknIAg1pVtVzZDoVJ6Xl1Oh
mqMClQMLRDImjWEJhFbdQQvI9NJmx6Mo3DlVUf/7MBV6P5mspkvkefN5nCE1GKu6pj9K9Dxd9jNS
dTDECaQjm9RVuR5Fp27lwKZ1Ri0+DoeIF6bwhiI1xZwMlckHOxeB6qUy2I1ReMKmeJzWrItLfTop
0ffGG2R05NFafxJ84mcx8Q4qGrvRyDY77zLtDnA8t1EQ5titKAS5ILS9t45diozqxi9xmfa+KyFm
EtQk9DOvM5X6lszqqnUd/dqUfWgiNhbbxJtx5BdVn2zQOCQGYow1yNn4YmJx56dDF9tgqrPY70fi
zr0ql/u4Ak1g1dNcmMyKKEjTuDYlttb5VThFpputTg2rIuLLiidmlOG871VzWBtkiThnqZclnyPc
2kPRJ4MvimhejxnqNMQ4F5moHCj2UzB6FdtiUEZh0q7ayA4HXjRY5iMxtItcukkucOzkcV959XWf
MnvDBhF9iprp0sOQWA2JLXO+7Oti6caSBVkk0AzUQ5bW1BCLamBeM+k3LG/Fl8qLSrTCeUq8/T6O
N5hNfEXqUJ0xMmeGJw5fpoKWnzmOmuKYxlX/FWqvfABukJDsRLRRnQZRPHhiycmc+GRSZbZAeCjw
umDJ+MUSq28Glrv+9yIccrcSBS5uKk5RfTaEoBIvSAy7jfZZhmx76DSGabRWd5NhfVjeUJv2FdAb
EvWbEKVMQHZOyGRSXGR6P89pf1EhNfeBS7zsYtBNQTfFKLL5nNbVed+USbHP66qfDNXDdDZJmiOf
ztERbke3dnxqkB+NdbuqI0hZbdpmpS9ZNBY+qUJwEyDi7amb62iTKav289hz61AP9AQqxWgwWQv1
XTuOnR8WZbrQKLWQy4GD3NSMjh94LqNFJwcSyMISYNGF+t3z8nAyw4RUu1F5KvLtlLe6XEGg1ZeT
i9lN11e0NJbV+Umnm+r3bkyFH9NpwPs0mdLDhhQy9dPK4isCJ4N+F8DVjpuW25VOe8uCIqtFtuKZ
YOkCkZGacSrLyqdJya4hQaYBpCyV+J7y6FUbNltSV2Hkj32azsaSpPxaJlV1hR0vPYN1JD2fhx0Q
Ds9N+e+V7ezlUCSqBO6mIgM1M78YqnTkClZyRT7OA6t8Xc3pcN2yLDfMYxCNQ7cYgZNv8TgLv5ui
izgheOMRCpG/HTnV+xUU82KNZtzPhwlOk2kJj8Hq4mNX9JQEevBkbDzWUbcmZSPmJfxfJiHmyT7y
Ec6VXbqqK5eNrOh40M2qvWyqJue+I5ZcuDjBLiAMUnk0JeV5PTX2HNb+vJ77mWCTKEjzQT533alT
jvm6oeUBShu6JB6wApeyWyYEafwyrynwRhXzTRM3U3SVVWXU+5qUYWSysgZGOFOEj0padadsGAMv
i0szdp1bVCIa91GmiwVFovH7pv+cdIOrll0zJ6EfpbLWhkacH1ejbs8HL5xXlhD3sYS53eT5WCc+
FXlSrJ2nPREkGXNugUREE5/1nvcpakXn7cdemWvT0Ux+GGgvUJDH0Kfxs7ovrlGq5GhCSLTHlt0V
Z4VskgKytx4v3DSG6bJwOgYI+fyJumj4TMAKEcRDhLCvYL7LgNGyWTFaj58rYlsE5VjCTlxE0SUQ
XIiw8dwDWe/qaD+kxXibhdW0FJNMNzUOZ7fudcGOoGhQ4X4Vl+RLXJQ0SDGUMwGQjFn60ay72p+T
cfw8kiksDclBkwEUw0WWVq70NSDWGpnQJF6AM+PKDHPSfwH3FYdNkraliTCC7N6z3K7DKErLoI/S
5YAqSc0U8uyEICBDi7BCDu83OgrFEipiRAPrvBiqKihvhA9F7rzSLCGfeQsJzJ/bDupXZhGzZupS
kUChpMX0oQ4bzNZeS3W8dE0e3fRVzTd91OFP2ZiroIl4vU5KCPMzobUzfBIQa5K2WNR5mwQZVzY2
JIMy3Z/GLi5MRkTzmXlVeGJlz1cC19HvtVOpCuxURskyjFNxNtdt0exXBQlR0OhQhCa0uViobNSx
6QYbA6EkFngNj/LxRJVKR75tnb5xmqoL2tgPkdZ1angstCnyIoOlO8sllQ6tVILU/tTgwShW5Zty
dOWp7CsUlLUQ9QJyc5ouJtc153U4YEPrTk6By11zHbeRaJea6LZeyzZP70r29qZs5/5krOMCw70h
mRheWAtJepzQlrUDClLA4StL2HzeR5DggY2KQwaq21lcWmayKByOin4+sLAHvzUpB1XMr7J+nTBx
3XRAeBJhpXEkHw6GCKokUqFVE6fAeHtBr+Y5uoHlNsIcO2464W7S3mWbJqRZkDoF8x0DQx6xOGaZ
V+5nvAGD+qI8VZCGl66t7WfgFFlhIPiJC5ZsEeF84WAdAdHPaeAmni8wK/gmyVF5EZYtWtWqr30I
nEFRNHSFXS5vutTD6xDVbEPLZD3nilgjuiQOyrHMl3FW04sa4+lAzgp90TXLD0RPhm1Xl2HAwiTL
lrqd0LhOk0LYBQTJ4XruRDeYPMGV34Rc7bdJBaSrInDvfj941ZYnQk2LWVT8cOpovS5G4PSJoHIV
x+WwLsMJyv2+TE4HRadjePIUrw0f0ulwGHtghWpo59spbpIYBKO89DnL1OUEG4cOJ1LGvmhyBjVx
qvyhTFBAgMnfpt5Yr+q2+pZMPla66bCZC94dNQKCaCviIvZLynm4ygpt1y2eVlWqklXeRqPBtATx
IxFl+wHobgUCxdSU/vit5hhBMa0annxVNNIbXhfz+TDF8yecWnGeF1M3GhTFjV8RNjUmRx32HYdw
CcrNihfpZiC2XEUpFiddwjDc0Kg8n/AiB7LjZWxJuyL0rWz5YZ9CfdpJVn0canQg8ZQnBlpB/DzV
rF1XWT2epYiBcISiTPlJnnysUoo+higrg7Sr6+OBDnjB8oksS34nnzVDUOYM+8Bo+GlUcbHg0rn9
EhFT0alb01EeK6B5PqskO5g4wUCk9BwQTqtFTloONXLvDuvGeosekvFSaAT0TtjsEAJVvACXUVe5
V5XO2Lqq/JwSZwi2l1Mqdb9yqB8vhRib5dAULawP3fETZaUSxsZiOhpSb1hAxJ1MQfN0ObW22p9n
W5KDEcdluwA1bTOFUfPJixW65KJqPahV5ubD3GtgezahV9UYo5XMEgSozmhdCsC/zm27kE0a2/1q
HICGDNEQ9PDwM+A5cyK/jHm6FR7cyFhg0AvaObvtJxmuID4U59U8DECHQu84pZVasHC4amNIrB3O
8sCmUVms+Mh7P07H86hI5XHJwwybFsqB1ugIyhsTDtwdoKTONxLV6ha19NQLgXY3ozcDIQunU8Em
sRi9dvJxk3rmTjiJR69YRWPcbsQ4gzY1FbP4XZCMf+KJ56MmgkxiO3cgq7ZcTVBvLLwJiO1xOPLp
y+xS+iFJRvR1qDsP6gHNT7vZrWLB5/a49KZkOIr6MgJO7UXrbE6vK45Js/BoM66Bek9fIxVnp0nD
ybrq+2pRo6ydzlASGtZN+bJXLQ7NNDURMKmZWwJ0WHqVn8RuHnwFRcsZohmdDM8xJD1oX4FW/tBV
+v9thadPMH1sFD50qqB9JKAl9OedhZ88FOpHfwGaZA9fcN9i0BIeFgcODFv7CDyulNPvLQY47QJN
ftDcoc8APa8nrS44Osu4FvBpArudmbx7/txDh4EI6EsgxeFAE+xMh0fHkJd0GEApet5gUAj6qBLO
QMEWEdjGJvFOr6uyWTm5u1oLlH4LUtrcJCey4V0b0LBrIeyNXRqvgZiXnZFlDf0vp/KuCgoZkY2n
WLyA01f1Zo5yLo5AuwS1vR8d/BtkZvdpdlAhgJIwggzrZbXdnwuhlzmvCVrUA6L2GISpzK09NpWf
RIqi/E5pykGgBzlFmMRmjVrAiW75ewMl8RK3coDav+wXaBpIDaaA/DuDUAzcjonGeEXepkFOrJr9
edDDGai5sVuPRd3PPhnRBJ42xpCxsrmnxuvzXp1SUgGJZWWZZf7EocuXI8rO2mEsQ5NUPVQrOB5K
7lde1TioDjP0NXKomBeVVboNGFQ753kUsnSlw8x+rFhKupVS4XRNhdeelnEaBs2Y5Z2vIAl3QJ9Y
v4XUNW7gwRtZAzxMuE/ME826DpnK/KFA6GwcBOgtwAw3GIOgToERC6PinAhD8RBetoJMH/FgVWvy
mYQtKCAFlElKdjHUunUiDMgt0DAoG0mPSIaHo2GcvQOapXJVzczNx1BLdfiC1AXFpmZTZZdMl1Rf
9W1ebaYqavAi1ajq/Dm3pFpNI/ZA20ktCN+bqmk4OlF385Isqpk2ehmnMlKgyk8oNW1d33UVyvIj
aWiyaKb+brKiDbRyQSTPSxABbcsOqGbVWiUqm07wOObWz2TUYyDB0MMynmwHPx7iCgrJvIKAiMZz
ENu+xiCDLfIkIf7QkHBTeF3ve2VITF1hsgzv+rD9FM7HWkqozigwwGlm7dIlkNeNhSQCSVOAJEZ1
Jy96PW6G0sMgAHih3vfSLluwOLwATdoe07S/IiWN/UTkhzWsDx8eU3eDs2yT9/UG6ol85aUIqu5G
E3/MY7egc5sfWULzfQHL5jyjpQd5BdhFTEE7TKtKrTIGaUsX5X4nqsPIesyHp4AkZg7VEcOoOVIM
SHPeZ9VhGg0SUGXRDeubdKVYnl25lufHPU04KN4k9q0uJuPpqDO8b+wJFOhyQaFHcC5rVhzX+dj4
LOHzYoYHI8RmjFD4wabjRdKWlZnaxG6mbpihNybr/RJqSgMiahjIkYJ6X8RfChzTi6rAydLmtvel
JeFShCkDqgMKGmYamz7UvsNtd1SlYq5MGKFqEU+8u4SMfdqX9aof0TyYjuPEr+OoPQmjtPH5PLU1
yLI04FlsCg4iW1X7durPGcKpgRx3AezzFgro02QAdZeHOFmkbdv6edzIk7YFL7PK64IIrphqTPKP
8FzIEoIRvWQ9rP8p8wzPwpsURyvc5frUm2d0W8cOVnpRHpRCdgYP0EJF2itMnYxfZd4edFmE/Grw
APmSZj6Id7NnQmzNnHatsSGvVyEF3kBdK5czdKUO48iTJm+y1M9IMfqDhP5jOvH5owd2L+M4nBdR
yqoVpfFwpKKEIF95w0XCiwvRhvF+yjPpg4DUL8lQy4ViI1skdMzP/oe4b+uOU+e2/EX0ACR0ea0q
CpfvsZ3Ezgsjlx0B4i4Egl/fs/x17+Nw4qQPL/2yX7IHhYXW0lpzzjXVm9zEAS/VrgWudbsMGsTL
XLkIxFRKdnr0RntgRUiAyKPnPcxl5407Pw3nT3mBkg9E63QrpW5jprmOJRCG70PX/2w7Qg6+Fd2l
Yyk5ZsEk4yEAdsj0WN1H4Kd2ajDhpSuJ/ta0dX30owIVlpqi+p4OAGDL0RcX2AnIhFBAGPSGnfg8
yVD9aPU45f+pQf5jj/0bIQaLIC15q8SAWx04CSivz/oraEUIJB9v6e+m6busyPzsJEIzDoc0mCp2
gL35fGfqinycmoEixzW5PkykA3xZ92P9VHfeHPco/n9Y1cniem6mAH3QEC0XXshSf9efv/6+EQGO
qQl4UrvPeCq6OLR55YNCDrJTZCsx3Tla9oDn9TJ9Mozoh5n7NSl3WrIxumrzRdwsi9X3mciQoro2
NTu/IGTYD+Fgvnkk9NguythnbeZmP9YaxAvnoH13foen7wDKTTcSmOMJdOGcWOT3q0WBly2zMgSo
NLqLyAEolfOI1jy0y46UjULYp8MnCdDnwCZQHb2VILSbsez3A+qQXeBFxZE7nFuDaID30KXdswko
/oVgvYfGfwymsUw4jKPznRP+eNH7c1Rdg+USsewZgHE7ev9gQHG+NCakp1I1oFF66nsPGs1a7Joh
uqtmQ+7B06rHbkLLSXp9zPM2Ai2/WPSYRdDcVYB49sJ64i4aWISOBbjPSEQHzLVrj9lQm53y5yFu
/Ww4EiUes0jUexN9qYv5apTD12YIEpu1QEuMT2/b4ts49g/SC8Q1WohgH3lLfxBFYR4yH4RM1mDh
UG/sawgckFcmUNjoC/OvQReFQJKo21k+Xg5e/RBONr/N0gpskU/Y/ZhnF5ymaOh1qPf+wMpPPW8b
kEboyE4Lt6zcza0ZY7DgZzqsr5+L2ZmDH7bfHIiPfd+DWI8WWV8E2Jt3He+Cx1xF33lD3UOTIfLI
ZO0ZsDXq6InMeHuxROlyEjag6rIelQQ7OtP2GXB3Y3dCc0mBRY3RbYs2BViyiyIQposDZCkrv/06
h0y/DGlFl8co9cIa78fBDzGpupeAqOxWtAO5zbOafZuKlAOgHi2JVUS8b2OmTQ4maZz2dTBEiURT
duAZH/dhVbBHQrzhOylDudOhrB7D2tks5kovSVSKERi0jW64y/ob21g57lOIpr5EQMoffDrQm7JA
vum6Cec8QKkDoy6PGfPEU4cufEdzwr6iqoUKhCunggtAdOVlPp35uMgLMlDmpacfprqb0OCIlgDs
7HXu73VZDcUeffxkYiS7tjsCLWwPChkLUGu/2DMiMqvbalCgCHA24tjnyxIHaJMfAHpUn3G00H9s
w+wFSq8hRIps6J60HfA3XYRg44StL9pZLsh+IhcunmxQf2JRoW/0rMltQ6vxQRVSPltDgqe8ot6x
61P1sHgaJQ+4jfoRr6GfgmXB1+1yHE0LLf1LJqbxKuto1OwjYfh1psuxBsnbAXdMGxOHffgyt3V+
mfFggmJh1sVLOeT8eU6nn2NrPX8fBON4Efj1MQQvj4wVFVGi9ey+9GQ+K3Wc7bKdqQUujPCz8TFo
S/qcOs5afFEwKjtlQpHvcj4uF6OoyJdFA9vDoeS9sCEvHvIglV9b07mngLr6usAsH9isOjSoS+og
uqDg1MuY+iUQrKDR9piThX23jBYXIPSHLiZugQ4gstriXG3yM7LhhvkLKEPvdvLbiuzqtAC+FNap
vvJo0d1QMCQHH5zUD7/qlxwxZ8TnoPb7s7ou9MgVxA0KnUboq+fQTnO6K4FKVvvW63u2G3BYvIi+
rx6jSejTlKYEzHSn9sJY6h0MTWvIVCQqsd00SnOJpGfswZ9HVx6atKvQMbsp/DLwdtYQTEzZt7kA
sLqv0nK8aUE5AlNLq35Xam6WK4Ea2w9ara5mYATtESIQ/gMaveA6zZm9zIqw1wkn4fJp6LOwjYMh
MBeRct5HiK6y+4HV4lsDlvpxDNBCufOWRPOkXYlNoBCEVVPkCPkOe2TfA9O9XqCeOeWYp0T/46pJ
7YZBVSWwWaruh0guT4Ofe3dgU5HsuZ9BnOCW0vs5WFpDLFSFoNOM8aPbReYM7UJJxptuqe3LkhHy
TXlmNkds+e4fID/6FHQshZIr79Rz7XIljzrjCmQ2pT/DfBwPWaXKLq6GvA4OXc5dnHqjhuir0N2n
oCoARHi1q+LS84Gs4hAFtKQF2NHBg2zpoIFVXZm+kHeFSOUD1qe+nYYAVScz/UvVATgTKanrQ4/i
BdBf3rUv1dBAHVOJAaRA6uVRHKjJnXrqTQmpkAEOBQz1i33BG+zHonXNHaVtfmfB+lx0wFbEbqKK
XPR1Hpl9ycvRQa2ih3Cf5ZQ3h7of5KcSYhFwnQ3/GHjB/A19DGl2hYOuZNfVMwPRnub9bT+7GbDi
IN393E/P0Kw+Am/qnoDdd3kMxU9zZ0vfb+5H7bILsErRV7Z4HP80l8NtrkJ36qJJx60LzbPtiPnp
lC+qA1hy8dj4rnpcaKE+zVOJk0iPHIxjX4FaWrjIrlQd1PqIQti7UY0Mo6NtvfqUqcLbBznJPvYj
Cy/nmgz9pQYhXiTSeuBNVS+m21pm/R0XbtyVWbc8sLxyu4hTc+JsFC8winKPPcotdwicl57QKjF1
DBwpTzXqzR6ahbk6LBa7cx+Gc8PvuqCcEUAAPvaLGOfE7ybydZzr/mQ7v7n1A+12k+RztaM9nST6
SaBfcWYAYe5k57l7r58qSHei6Tsnavih2tKbd7YQVQ+f+PFcsSJPfEU7C8gPLTwHUsu6w1h74H1d
NHGURcX8SU1FGeywxBK6QtkW6KXbbDKHatQofzsE9rxX40IOHhfdqVjs8ESjsgiAp7sGpVlJapUo
b5p3QUC7G+FRl5QdIzsLNcFz20CeeFdB9Ic93J/zZpv7Mzkgn5OrbnBDdd/qHlXAiE44T1wH7UPt
82bZlRJVEagaqNhI3k7YzKVcdm03qO9Lv5ArI8CwxKJzC+Q4ldLqUPWivwJs3/k7MqXzfDmVo6dO
gss+i1PazF9aibLNt0X10XWy+yfSkzj5nqw/R5HOPsl6BF0+gtZKJt8LTk1AhwSYrz3NdSb2i1fb
nzqYAEmnBHqbfV7VpYPWSoyHOUjNEfyrl+BI6g5Sz+jjfDRjVcjR5kOwo6F34NF3ypWxOybb6GmR
QQlkGk2kkuyS5yM9zmVJ4trI5XEErXNbAp05hB6YRZkaSHZyVzQPhsn0e7O04Q7QfPdY+mClDwpa
uaNtBg/94kDyhwWg1NG4rPxMpTfelpq6p6bl9QmtoylQzTb+HRRb4iDrNr0xpR9djgj4p3lA6d97
5XyhuMv3c+7qnw10CndR2EdP2PaohAt6GeQGEq4gHZ7VMNKrigULKJcAEr+I2JNVWQ1Gn9RJqLud
4dEjanKoFLjrrgql6HVmSXOhWc5efHy5bykp1B49UHQcc9of0iXQ162t83vD5z1gKrrLTFVB0BkC
ZzBpqH4Kmn1MHaSKNGrjCmqMBLXdtG/QZ8YzifrroR1eoNytk06bKZGZ7OOs6fQBomSUp5CyQNUn
b2qoRU6Ryb9j7jE9oxU6Jj1o5oFEqAdCexlmaX7B1FBepaIID9Dx5XsVuPJLQab6ZqEdxEsELQJO
B3PRaDAbQ1HwgzeI4oi/xxx5TqHykolscHi+AUd/08YF/n/r4qDYxzUM8C6hQRCwc5f3Rk/vIf3W
0BjxUzjmIcrOc5UmSKNu26mm0z7CFppBcPBg11rSHvVs+WmqSOr+9iLkLJd+o+xHP8lZQCHQZghx
+Bac3/TNm/Q27VwVcHeae5YUoxm+ZZJMy4d2pNLcCVEH7F77mpO4XKrpYZwb9H9MFEMQzxDZxRmF
WsqFEXAyaILVsSok8DNQ+FX3FbA/pwdqvOhzN4TlvZQpVp6R8ll0UJqQV0CumsbgG69dXe9DdI2f
AX94RzcM5DEEhfe9z1IU3laoj7AMt3yXdSp/HnJCd0hx9AZEEEABMfqfRa+wUfLMfegaVogDkFgZ
z4uvrygm1w9kbggKCaLupqZv9oPohwfOq/nKc47c2FLhOKyj8khc+RySxv8whOqST4HYh2fQkp/h
y/YVyRzdgAzpeTrMYkCu0UP7CntCpAcIFLo1/yekk4ADQrBZP0AyiXsX6f5hUUvwGZ5DXbfrNKr8
XXku2N0Q2fCglIAQx5buo8yg9N2Xr9V98Frpy9eq3712APmo5+9R3SN3+qO4K177hGBoyEXqcKIN
BtLchLy2E0CT2NccjAzIFilOXhp+VNFswWX36uClQEKhkYt2XiEbDmIXPcv42r6IcydTnXsadu5u
xLnPSTM3ZLFYcD4XzSx3RTChIzr3RuLcJWXZlB/6tgKR2EEiU5wR0T2yifetfG2y3LnfKs6dlzz3
YOG5G5s9wNudn6FFA5aDdq2VWbg8ssjolygs268RX3yoUeaBuM8l67BIIDGj22FBf5lMlAELB5De
Pvdpy+ofXsagLskiq34OIDI7GCz8S2b8Jl7DV9D/lzDhuNkGZFQEuwGKOYvzgMybMLE1K0aS4TjJ
UWvdtJ5T1w10KwfTE32qoQ48daKvpn0KFjV2fXMnyia9hoYqB23OJnfJwCoCTVs8dQACULe7utLT
A7qepj5Q4KTPfTWC31M56R7p1I27NiwoMEAIRBl3d1WZ3k3lZMiumoLxOhDVcFZ5uvR7DeHFkeUt
O7Gs0x9CiIAB6bPikrDgsSXZXR2m97J0wbVKlQUCnB4DXz0ixsmtDyE1GjO5Zx71R2Q8P/J2wOss
juxOsIss76JxNzAUqDg7/Iux5eU9Y4V/T5pgpHFDI+hOOasTNRYyVs56CiRqgyEItG3mFsmluxe9
cUeDSmY4RMCWpx3yqoTe3ZX6cul8aE5t0DNAhqytf3BrunPBbFFIRsN9KEfzaVFTemhIMUKRspQH
2TkI1IOSpy8ZWIUXMI9VvZ+qpj+mg86SvOo8CBpTysFZFMOx4LO6qEWEkKNsYvj7euZ2c1WMP6pU
Shxf1k8TdMI1BkmMnItDFvYQbXE7ygvm9+mHFKTztyqgaTJwlcdpWnsPDsgIkIJcYH4iGi/LQkz7
ECqOW0CLC3Ylis6ykBDEysz7IuuyjfG4YR94on7QeSFC4Lxt99GfU0SAImI3TgMwMzA52ZFZiyNt
icbjDJ71ZQyD/MnLTPipK6oaEorFh3Rz7JCa3FR8WCDdPPQVJVcRstQenkBD3IBriCeVQY2fBcXH
GmpQZNFMghcXWJnLHPYOJZoYll7PevETxjMfcS0Lct1WzaOUUwvRNgAK9noSLZmhH5jXq5tpcWUF
eAd65V1B6kHc1zq1ZNeeSaTglU+CqtAu+/SVZ/LPlFMPVHfZq/bMRKWmBCsl87nQMavDb8ErayXB
X4WvTJYhEYEAfeKfylemqw49L9o1+YTuM0f2rg/Ibu2LArqXX0D6HajbpW0DPz6fYz+onVyP7jsU
HQoBsG1FM0521/YO/0VnQNhNPtn+1JdLEU9TFJy6sBtQV3cUzbWVC6CmQRa6uCgEMzOYEttFhz4P
mitiCeqJ7hXTdWd4V0fBcydaSP4G9aRl/pz35wAJCzBDPL/s0mU5uVHyYxtgWAVvbY640ye4chko
IgP5+UWrZ/P1z4kKs4C/nuY8QGGBJIVhLBIQeuY236QpH8i8BiTKT1JFt0redbq/bscPrz/yPyLC
/9+G555+O4X3/2907vvbSyt/4bgDVGD/ngj/bYTzl0tHXjnx8///hs0OOCQ72G4wQWXwcfjPwBwT
sHsGwY0aC1x36J957v87ucn/l48mElUX5uwIwXV2/9LZuJIGI5aY5gTHDWc7Kf9HdPaZDvivc8sL
MSBH4UR1Nsd5uxFM6tJG5xCTZsFBRndmhAHBv3//b07E9567oh+QQEZmSsfjIcrKbLcs8/w5C5n7
zz2g7/Ic7z1+VRcX3NPz5GoeZ33X9w8Tg8b9Sbml+fnn1/+16v2vZVnFh6wWHC06ZTHwA4MiN6ik
v8tIEQU7XPdQYZSKdEN6/POPvffHrIQEBt++mM6aRGeIIDsIDxRoiZkJ3On5p28B6cNvv/GqdOey
wwAMAN/YBi29CYKJQv3tFz7UaWKoXeLxhfW7au7ahz//4Dt/kMBOf7upWuG3Iz//4FhK7i6bzKZ2
T42FHOfPP3B+0G927XkG+u0PCMh4/MGSKJ604dMlA20X7lttwuwaTX4R3gSAVDXadmBS0D3jgOqO
fp2N/cWff/+d7XHWvLz9/UqOgJIxTJZUpcHADq9QCH8CjSZ9sCSZ5B8wWE3Y6c8/tmoG/92M4vxd
3yRrSCqNjswcxVapsduj6ARqGkB5TjrwyZ2aUObYmXuoNBUIXxs2jah3nhJhBZuXP+2g9z7oeR3e
vEGp5moEBoX1FmG0J33zk0dT/pfFfO/hqxTUIC1MYh6iGIIt/uw3c7NLMcVzt+3Vz7/69tVFkTND
erQxJM//8XEl9HXt5dr+pUF+7+VXiQhzO6jOUMqBZufjp2Dq6M6lC9+W5sQqDfXlVLRtCMJjaMDE
x77zxv7A2qbhG19/lXpCUEliLgukngbzRfsZSBiA3A5xe9i0/GyVe8oe3cXsCp70Xjslagig50AV
q35sevwalQgxalk3pvUSCFs5uwf7nw2f0PJ4Pzc9n68ymRG+hQA+EsnSBFU8K+r1qOO16f+y/r/W
Y/+GNl8lEgk8qbSQ7ieNJ5bqOPUBKtxymjGA0eUZ/Rue9N7PrDIIoQ36jNbjyTDYcLioWVP7MSiq
0sVtDsHWtkhej9x36DVS4iqRtKFennQ/o6nkTD79+Vu890es8sQEIXIwoYSCDBncaGl6Tq4VnZvu
s46E/hvi9U5An62E3+aLTKhWC96KpC/pfPKqxb+TKoD+/89/xHuPX+eLNJ99LA5LLO9CKLELR1/Y
0rTxtsevEoYdeQN3N8aSscQXGNAbxdR6vN349qt0YXNSz+VciISaUeMbzMJ5O+PP+bLxB1bpQksv
6qTD6sugOg9UBJh2j/uCL9NfkJp31v9chL/9vDycCfwBHEskxMGfuDDmHuQdJpg3rT9bBRrHKCks
MyKetIQO+cWwEIfReV1N/rYQY6uT2GGYlQ3wVEi0US09gbQcxa6wtP/baXzOPL8prdgqymZVKL+a
8IkxqtnCl0IRzu8rbxnZpYJsQsdOhXP9XFaCfLG1muqNVQ5bBV7pMIDdLBNSYSnK9jLzTAoh4gJc
BFYcAGgoBJsDJqb2ecbaCjKGRXHIJCbSPI5QntiNC7wK0Dll4MC0h7ELDqEcySeeCF6Sv+yPFU74
b8Jn4a/7LxoxSgksQSbEX/omXoJ0HGIIWpbyooWnz3ynTNUAGKZTdUEXUUe3jpCwvgm5EMUzxjmj
6C+v8l4krGIZ7gpRC2iSJi1PDdmzRf7TOofxrU2REK0C7QzVQWGkaKJaJ14iHD+3xveqbXkuOu/e
N1VdB4Cn8DwuIa1BJwNgUFTLzuYYVfzLNngnDM4GZm9/wOQdxktcL5JhxuTtSVBAWfA6CBASWZj5
za7ObVvtwoW16ntbLSbcuG6rAAfnhCmfEBwLE2kFSKoLTYUpOuptTLHRKsAXzJR0lkE1CcgqiDHA
rw4La7zDts++imKWSr8uwNcmxqohWWoMorK+Lf6SJN7Zs6+ixzefHZ47mefQZyVFCE0LPFyKAyaz
wo2bahWbaEQgbMybJQnRN2JIKvhcY7B443ddhVsA0Jq6UmFMlc/DDaZUfJyfHUDXjc9fnZxZYYeW
9POSgLORoAuhIUmJoMmmz0pX0UzaMWoHjacPaUj3E+EGepkg3/budBXNoobxwMjxWb0hzPYaLjc7
KN3otkRHV6Fc+F7vT6lZki7Iy6OR0MuPEV2Of16Zc9j85rykq3it0yhblgASm8mL/kEnqMcjHXRb
J8PE2ca/YBWyZORjXegUMh4E7oMcYDWCMUq9rUM+m8O9TXUYKyB0WtiUgKVhJ0j17aGY643p5myB
9/bpwQBGSiyFTZQp6VVeVvymdeXGV19FLE7SVOuADEnXFGmw7yNMnfPM6WxbNqOroI1SZWCAAeQF
MkN3qQe4Ltg0LTcG1SpkgY96I9iP4QhfosmAafNFeRf1gmXb9s35yqC3a48x/rFTIxSGToFp0W30
MkuMx/1547+Ti8kqaCFv1xS02hh3ZQYi31gMaUr4rWx7+ipoSVvQMC0ElMO199KHKMBq6dJtn/VV
6/DmGNHt0nueYf/n1WnYhZgDYVtffR2tkUityIIxlhNA4/D8dJgGbH36Klq1P7ZpafB0V2BQ3QoN
pRELi43LvorWjEaigZ8rnk7Df7qclkeVq41gE1lFKySZpcgVHi4XWyUYue3RGjG3rTY4kyhvN7sb
4LdVzhqE8ZBOUIuOkDG16bDtiCKrWK2yNqwb4tu4huJoN2X5Pxi8DrateriKUwOLgrbJJhtXOqM7
RqMXbzThxoev4tTH+A2ZMw8jxp1fY54u/2owqrjx4asw7Yx0BSphG8McAbPJMBja2T7kG5++Ols5
hNbwmZB4dWmDGwN65D7lqtxGUYWrOHWWwi4DT06WoIfIEUYDLIKsyxNm254JV6Eawpqkwtz5mMzw
dul3HmmjpJ3C4fumFBmuYhXeXJhBdBVOVpDll7IwwQEGBHO87enhr+FkoZchChNpySDJl6AIPxhK
Pmx79DpSDfRc8+wNSZ55t0iPL3PIN+Jr4SpOZQ7jlaDmQwIfFnGwWfTU6LTZ9kGDVZzW2ni9FNYm
Xj5AfFXwaw4HjW2b/dVa982hBFp4ag28FmIITn/kM/yKogpXKW2gb4JVlIp8Uhht8uYEj4UL5hKa
DPIWQ9S21AsP4V9S76gim2kKYyjY6PvPFOYV0HDmS7Ct0ghWgWq7MvTLtLHwTOiXQ+P4tyzHiPG2
tVkFaSryjo95b5No7qFer+ANYfTfmNfzQ37THJzFAG/PJFkzmrdeNSTwaZY3wqjgpvTS9vO2V1+F
aIhZuR4SOmzHDIZKpJqeucg3ftJVjC60kUWaaZv0Eea9A+Feyk7cb3vvVYzSibopJ3i2V5gnGDbc
RNTcbHq0v4rQBhMtaoBQPvZTz9t7RXqdL/5GfMBfnaRB0LZ88UIvZr7EGB/HJM1cbkst/ipEvQx1
eo8RoaTM6g8N7HQwY7ctk5/tmN9uQtpOM3EAveNmwcTiFF7RaNsJ6q8Cs50xnthgmiBhlboWjUvq
Pt3GfPqrsMzLwWXW4qXbCvYpFkMrn7btkFVIlrLo20XjI9JMf+ud/CAWti1P+at4tDBJdDPmY5PZ
FMETZrXDpLDEHLa9+CoiSQ0PpSKXQ2IgDcREmL6QqXze9uxVROoyNzC48L0YTl5QDvjsK9xhtx1s
MO34df9hY3dd6eNIznLoKSODQTPYUoybAgfXTf76dGFGPtBo9GAZ99jDNhP88pY1oXIVkZnCWFmX
zQOmi6GvmIhpdxj5etr28FVMThCPzHOdYlY9ay+mEnQ7/DuHTTsF96H8uiS9tb72SjxclNE9se33
nM79xlVZxaWk0ex3Qpq4r8h9hGc7O2599io0gynnhGDeL4H9m38NKX9x2VHHNq7KKjqhTB1hMWCx
UaIFdrh+8bFk2aYCCwYOv664k5ZOGG0fEkdmjNv6NGXNIUQFlG9KLVSuArSdKkxiFYghWBF+9abx
M8iHj5u24lqsNRJM4DKCdbFWRYfO6rNVS8g31REAhH5dmT4bOfBohxd37t42/qUboa/e9uarCC0q
7lOeEQMbPnJTQnAIy34ebltxsYpQq3poLjFhl/ht+QFew/uizzYVKVSs4zPy6lmRyiQhxgggSA/g
gEeLn9sWZRWgMxgFA9G/gQKAvSgDy2/MZm179Co+4fyaahF6fTIH5bSDerg71nDsjLc9fRWfTTTV
coS+JgGFtMBetLnlBNLqPz+cnNf2v1fiZL0P4ZQROsZsmXjMwtayC4LaXuR67PrjDM+m8AjpLTOH
Lipdc+3NgKyvW1501UsI9fTRsnA5cephEEYukLHv2expjDzWkQv3VdfN+X5RWbp8a1K4PR4xDIrR
IRsVDtMvlF6NbTFcznk2HuEMhTsdFnDacIOtcro8ZQHa4Q/6zDs/1blozaGGpd6Cf8WITObjoLgt
Whh2HvB/m/yGhDD6/v7nRTlvid+tySp+kAZxJwX4i1ilQXELjzp5HWIW+G9r/t7jVxHUeLBrwbSI
TmAf9Q8LO1hKqU0dBFlHEPcHONWwScPbGsdyCauNsDF/I8bP7/e7ZVlFkLVepRbMYCddC+791BvY
8x4kzOTgK0VHqU4wMy2zl23fYBVTQSfhMDZGOvFaj8VUT+VxaUu1Kbcjbf+afbM5tQHB5FEyNjTD
NNcCc0D4pf/51d8LqdWhh+Gg3Ore6gTXY+SPKMLoHcwZ3VdXBN7Ftp9YHXt+KmGe1HaYg3BEs0MG
K54u3419DweQHP7/4V/O73c++Vrm14da2ZGVCreTDFof7dmNciq8Ms6rRYR7FIDjX/6id4JiLfjD
pI2r0r7EomFiZQ9fVpg32G3yLAhzfv3cHvQJuMSg1jApl18GAhtREjxs+hJraR/HhLdYANkftOr4
cMIsbHRshISlGFMjzDr+/Cvvrc55q73BwCI8m+U598DqQwoMakw9S9xA85cN+97TV4FtZtnl+dwX
CefRcESJJmC8BXf7be++iuQx950iuMIkyXEx0bEd4QQgZP4XCf97r74KZJ+1QQlHhvQQjPmlDycr
2rCNa74K45nAurvB/R4Y16dxKrtjlYfJtiVZhS9u0GlyI3V60Hl4xSNcUsCqbd9yrePTPa6kwl5J
Dy2GWy8LY4YE17M8bnrvtbw/jWCnNxMPmz1QJm7bnu5mWdLjtqevohRXyfRp5Ht5wnPTwuPDfe7U
vG2WhKz1gYpx5Y1w40rKOSyPVg71BWaI9dO2V1/FpwcvQ1gb93mSF/AXbDNx7fHexNsevgpPOON2
cAhq5GGAWbs7huH0EfcF6XLjsq/iM2vk0JW0lod67G512SRF32w7xNeivjlzTlUKhVQ5WFykZXFt
wlJGf8m874T++cq0tzkRvkPDAkAQQWTGZrfIfg+rkY0pcS3Phz/eDHe4NgfIUc37WrUNzCX6GiYc
m77pWgUoqxktmo4kcJkGvhKiTPurxsF2ZVvSXesALavTGpcYyEMFZxynPwSN+subB++s+1oBSNkS
QMumYIQ4e2S88vMqAh6hoM1/grCqSXIYCsGVrhvPt4u5MJv23aCjEYr3ls3HzsICFLfmBCr8WmHY
f0xSQXK+qYMkdBWHpRzIgqrYxPAV6o9ROmAqyIP78aaPthYEkSkkS6kHE5OpyvYg056AwLqND1+F
oZ06qGr4DDcyHiy4ykv3e6435qf1WGukLfNIN5p4qcDoTsP804eb4cY3XwWit7RVl5bEwgwu73HJ
Roa7NEKgPdsWfXVW4jYNmuYjkinHTQ+mIo9VFm5DYHED6K8pJMNFaE3TUhvnfu/vXIv7IVJYg257
8+hcVL8p2pzXBdCMDN4BYxKDgv+WLywsjLSpD5uWZq1YrfN8wLX1GT+4PmM4LefC1vCNYAH5vu0H
VidPD2cJ3MTR2hi3xMFrRlD40Eu6SaOGsfRflwf9Q3S2RbVxcNasTtH5MirKNw3mYaD714e3fKQm
HfDw0WIUsDS0w4144TZ1B4lWO55mFkyure352qEWd+LgNoC0Lr9tW/TVhm80rrn1Sfq/OTuzJUlx
bNH+0MGMeXgFH2OOzIzI4QXLqZhBSIAQX3+XV7+c8lPVdc2t38qsPQlAYmsPa037xS07VHoWycfV
t2/72l83rBaxaWzfws43LEjrhkYWT23kTe83Xft1w6qvhfAc+P57uFIXVPBWoLkIbrsx1/2qldQO
mpF22jMA4b703dr8wEoV3RaTX/erbkGpx2lmi+x7WBoMQtLNhJfvX/bIywfob3In102BrdOMbjN4
ODTzNlheyrmruoMJ3VYefCn4Ct50/72rEDpfvBykJRta4MbWbnGDIoO2OfzLH/EPX/7r9kBR5tE0
hfx6UYD6iMNaZvCif9126Vef7qbmCcSbK2HbIWeBQVLvVJffttdcQ38T4dtTFwSIO5t5OXRIGVMG
krbbNhvvaiczHceNTWq5n8qtPTiqedscgJq33Rf3rzvZVkJkHcj17AWsoKxr1zprKxBSt/361U7W
RyaagJ4IUPqWzOpNQIYX5rZGLwomf7323Ad27NSg7KqLz2UL4FrHTKLe9vm77g6cHUPKWRYxXOx+
+4TMcn2v7X9Fjf3Dy34NLMo9rZ2Z/sN9IB03cy57vHCdf8sR/tOvXy1UmGakq02SHHzoLMli/Rza
/tNNj9S9Cjsax3VyJuCjA22BeZsuWzG/48ZRX277+at16rTgiTZbJodAdP2Q6XoNy4fQafv4trV6
3R0oVDwTOInkkCjnwm69A4h528fvujOQvr1xQjyUHDqfUFjG+7kfb3wZr5Yp89ZVXkZjctgunVLQ
2v3MLyFy33bTr5ZpbbflBCAeLV+Tn3opXuzwtuZj77oxEFw6R6auQ+k56GPdWw/YaF5vuurrtsCA
rqMSlz0Yx3DunKMvWiHOpe7mt9t+/6qG2gtnrJETRAcUBysjkb7yMcd28b+1H18W4998tK/bAysL
2WGM4vvQCUudpnxZuicV2QXet26M8nPRbbp8nLb8/+Nw/efp4O/+0avlGxk375d6bDkprLpfM6et
WhjATcOqaw9lvjZtOg4dwAmATCPf9rU2so/OQ4txoQOWVNRNl7bo7My5zI2Vf/c83Yhjb5sInbZX
G8xIKQceMT40oROLR6zq2gnPq+VHY5PKrS2sKkXyUnnIPkEacygaQh5dGgBbK75jbMHzgfs1woHm
bQ3TYTvDgT7CGjAuWmZA6ev1Ix2nesFV1wDpYCoQmqbCEQ9SNvRTLMnu2JxAIMPNSjtyllMHo0oC
X2JgIhr6N+F2xI51VMd/dKLjP8t59JcdagsmHmbuUJMti3ar44a3C0hLY3uq/z6QtI0gIks4UToN
4rAov/aV3yQ/u2IG1ZGOZhtkh06kqs0XlCTxSWydWdOeHjOVaV0pp9lFetjy/UbJxt1bbo7zIo95
05JsCTVY+527bIF978QL3pkqmLfuCJB9MCemfnuYk2IJH2so8fEOBqr2EAGg/O3XuIt3cce8DOqr
IkTVp3Q9lMVuwkWYRxkZkrUYuLKxlxFo/jCChLtURyhshI3sJWE33/G0hrJKccNRrEocCzve3PXu
t3HCYaDNtkY/52oz3kHIIWieNunG4Xs5ulH05E25B78xL+MZ58I20+V9SPTsDOq4Ya9oH2sG5Hle
AuY+F1fYW1LMB5shKKKxDjJjczKht+ofY9xVKAOGhWTwOZJ1nHxy1mjFktL2PuAhPBqXrvF2bntt
gZjZcIzScAMMbt4bnuUwnN2ARJp7Dpse92cTNskhbPC4DOEKpYwDrLEUNszBLOrenlWzx6LmbU/h
UMz1p3V1iz7mdRjc+VB7gVqzoSh9l6GS0rQ7chxl/DWGvzrcJ9Bx5aEM7BlfrRZAoCGWwobFc4L7
w/O8DLWSV786TSzDA/0YzXrfu9ohq21PtGJulJmnpXDS0jYKtwcSXHoy7Xb+4bZWbA4SJYv4GAWd
E+/KXAX1D/IgMTRNWHLDslN1MKinZraL8BOo+rE7INausJAO9hDcbYHlNg9OqZvtV9W3AzoOH5eC
/zSyaMt9L0rjngV06vFzaXWxjb0BM3YYpFGHVefJnqbG+YFZJo8N3kZIsketlyW4s2XlD19qHRr8
Qq6yhY1rA/I3k2BB2P7MJw0tOG3GJv4ReOEoPk/S38qM6hLfrrBxBnRu5N9j/s+D5f8cajxH584V
xnyCc+c4mShZST9rn9f8VDTu9jQldnGw3TGun7FIR+HejitRfhibct1eNP4416IS3VZBvLsMLoVn
pae+/6OhclPe1+HomeMwoDQ6jm7iyPt5TCI3q33YbF/jEJrkL0c3+ZMzLNYdZaTtZ9IC2q51UOwQ
aebWbkWaoe+YCQdGT6+R96VNKj/ZgayP4tfIoEB/wmFeOWc9VLPZW+g/1lNipB0eo3Bt7M82vPL8
QzkmhciEmXD/4HxPYNUnXQj3a9lUIB+VvU024kX86W8M4ueAuoMkKg922QzRblrrhb1TB7EsD5bp
Hfk4Jkv4s10VL3ZOlkY/l6st2UrKYYVIGQxYIXc21arlvqmZhzrAlsRLsVrRUnwqY5X4504IAZo+
t2T4oyyTWmRFr5qpTmHK5jYsEd9bz6rt1LSbtGtbu0n1aGj7dtPiqzclXMEusAuH7ueVq6isQkmQ
5Jbq9/2lgyel/3Vrnka9lv4+EBJTKw4s5Mgc72jjZ3I8fCRcKn7nLOEIU17pdlnY6WD4bEZwbvRD
dR0dkqnXbFt11lMo9ScDzkriyB6naGW/34Qe4KBPfKZ1SsZ7UT/1vHjBOyP1kg9CQ3NL8qHlVy4P
UkBo38N8o9K57zXSvFQsAr9ii9G52S9L4bUmLZwp3u71qgoymCukmORk54YY0R6SsjwrOEmo+HCP
WdBQG+nuSh+l7U7Zi5PsIrNt9bu0N68+LdOmk+PcDVa+G7WbmwcPUNWL7ai6+kgW2TUNhPF2wi5W
X6T0ScMJ5smQhYgPflPxvZvyPBjx+uB6fugKuwZ7v0lnynwhIyQ3oVR5pVObN8j5MNm4dlMw+BMu
6NWOXJjJxVg/DTTGVmO6GIQfJWOI6ahl4pwdD6P4c6BGq//uVmvcPoStp3jH+rJry19eG2+8CR0d
nmo/QL8Fdblta70PusZXb9h3yvxOFVXtnRmACdtHpo9g6OzZjtpwB/rEy39vTFYxAqnKOjghvCmK
4wLTB/NLHdN2hYZgMuIk6s6Diu9ieLH3SgBJS5fJ9O5H/s34fUHOun5rmTFt8DW7JQaMkW7tIrPY
n/JszcX6sXbDyTvFidhivIJ9Ep+6RaLONGKegELJQa9YGJbIySgoxOULlxsEz6s2BRK33vWpHFV5
Y82fum4b+rsCa+ZGVNRv60++Ggq3pqoAyb9eKjXoi7xyjLbHDQceJjSsbCY/xzWPnrmUEIDQg2ZD
Hp8ZllfybE9lMp3AESfB5cu9lqpMC26jUlAsWeU27a3FNhfZWGljXr1kbZMUMFEcHiK/Y39LG0/X
8tmenHj8vkkl/Dptp2UNzsb37PXJ5+0vv2BmAynBH+kN+XNDalx/iBtu4t3m1nLd9d4cTCe+/xZ2
9WXCsLHXWxShaQhw/G48TFksh0UjJ39DJgo1fuGeLXcjPHrnucY1U2V+XQ7qyyoiN/gKdt3E+Efw
7aJcdVqvLX71jFjYLwy5+sn3wQ+T5tvYjo3L+Yr+acTOtVtHpy6alCF+K+04xPJpzYZPYbvy+SDa
Y8IktIIl2qnYI9q5GGWsHwyhGrTyfNTr85+ukmjm/d43tsY2Xq0b9Zcu6v3PEIkVfDQT53XGWdSP
YJoN0Xx0W0SCS+qtUGyfRIn5PvmPEEQkdTs8ep3QVovZIVq/1wPEfAiglb88/8frsVFnTT75ca9L
WKuANV5Gt/S+/G9lR1xZU/hk4LxHB1vW2n2m/uT1H/7j4XDqHhtZ2vusjQJEfZnHx4aZC/mYd20i
1uxPQQZeM8ydK8qD5YPaIAuPaYsUUWd0PSO6iBKnEs+NIseU/kdt4RlFEH34Py4Kp0IghahEXMCP
qG8JfnBQ9WWRJfESuLtuHhGIp822ms91jKU3SLfOr5NPIrCU916ocHiQ2MxjzER/ShtqmkihnMdY
GSIdetNnd8bhcsJGJ/jeR6tNmO61ohMTchrfms4Vl2C//i8fQmPKuT826ErN18CWGm9Y1LQOIAOY
w3d4vLx457Vl0INKdrZDwsdIT6kM8ho2Ma1TSQ91uIvahwZZznNsLrzEfxAUyA0p1/t/rAT474Lp
09zmzvKhl4h2SUuP7jfT5hr/jy79E+Ea3LsG88BA1S2Va12eyklEWe+3JuNj62XbhvE+HWCn4O+S
tnsqiAc+6y7y7ou4JXUeJvWoshIrVcGIhwAYPPh1eBfrwvzyi2SuH12WTnfcarUljxiD5IutmQjh
CORND0UYu6jsOcjLl8US7XGb1uiiQ2oeSaFbcwZ+0GN4MQzKRyNj9+1PAH/j1mi9u26d7pemTZ4R
jTjLruE1zoJ1hnB8ger7vp88zGFh7v7k6RvYzx//ROlXdvjaBrJ7C+oE/3ph49A5dHPboBJY7SrR
+K2Ids3BQIMyJ/TOxXvorOJuqk2c7Hidw6zb5m099LIO7gzti/6btuLoY9FqjylOd+oj65R30aLb
NOfNjfFUmtL+VU25md6CIAyRQCD3iGnldBaNlNu2VnNuEdXYTRpLxwhAnOOoACGvlTfUuyLEXnG3
OH45ZBUaNPtOopRLnpS1qumwBIux37ewdcMsMf4y3c++CIpvRK7dyESya7knUYnKf6jXpQXXWPRL
m2pHyPjdm1thP4+Ag8V+ksL0R9DHYYmhcUnar1YJerTOAlMF1c5WuACxAlaEosk0R1UmW2IUhGie
5aFXM5Dbq59rjH3rYVkxgf+AYaMJh8opDni7W9ZWIPDOT0G9Z7ghd48ybqv6dXU4+++H3ve6w8QA
pb3jRFNE5/HSfrcfo871nucSO9Q9/bOes3OSNUjOOGX89Y8qH/LueVZTLOzM4D4p79SoPDtMKxhA
VKS22m3NK0fjyL2YJTfUQEq1in2h7CMNJb1jSX5sOKzqrw0U+rMPnpcDcqejr47yGutbR02LY/I6
BEDNSEJjaCeGcJI0nxd2dyXndbd0hYw/Y6i0pvdYs7d/URfMfb0LohF1EpWrwFo+hnqr1yK1XBfD
/TTlsssS5ITuk9pQrf7h53XS/pJVV/b7GK1N8cG05ZrsazsY5AtI2KBZGQFnGOSYVJY7vISsMnZE
25MjChbYExHJwrIf++pUe3apT15TNna38zdJCJC2YRgWTI0OnD+I+OoxMwt+JslZN5z0a40AtMBl
0RSNfG+BPy+Hobam5KwULmqe2JZouRvddl2+NQDcrR9h2STq26SbcTmIwu6sLGlm5x4rUR5mI7XH
6cHUNao0NUZVkhWKLHsmxTISlI4hM6Dv88ZQzRGMXv4wXHylOl/jD6PnmonoINg28YyxpL3IHmGP
234BxNsg3BsORscB2hiIhfN5wx5k0jJBvKAmPVj4NeZJq1fMXFH5xwIJId5vjW2XO1iffFcxazGS
fsoJsx+qFlnLpVWx8+7yGgTivSjM8DlBKYCOAVmJg9qyosr8rsBxW0SpxraO68Z7fSQOcKK7iU9A
/V1rrzpyBHCSrwMTkVGZBUlhVx9g15QlE2ROF6KL4iULPCRy22Q4zVlBkm6gz6unuNY2rj4W/Fvj
BHiZcFT1LLV8vhtsMhiP5Cu84CXu17C504tMfpCJ+ULoMWGW5anSAj6AlHA/4NDNv3WuW1e7omNT
rGrZPE6TTWS2GSvS5xZJUYZ79yIc9Av7VEXSax9HOOTto8TDej8LMdTfQbxOvy3cJmq3zhaP0V+j
d3SWl+JOAxy+xb/1Dsq/nHbFNhKr09c0rWmro+4wM7sQonjSRZLFtC0gB8LMRr6WnVCR35nqJy02
Qvc+vmR6orWV7w3BWOoGdKCfSaUn6gGf+Gi9eBFNfDQFRahMz0tYIErhoczGVmk05LhbV9uL62gP
CL16LUZQ0nuns/Pxj3VxGwyzJZmrbzl1UrTFaNz8fV+6xuXVrNyPsuI8cjTISVO3ZgMV6TJLoFeF
O5c/L4pf9x39H14n0ymH007kX5xU9RK31tcK+dqP+BKanOJ1dsUbQrvfU9NOPuFuMjoEs53fzKcE
hECcJaHsfg8BSzaNmfBHooeZHk0vkPRL8q/xNm6Cifd16+c+RxkYzIfVjXT0RRRWUnD7kpzMoJV0
aO+UKLdiR1DS6bsgHIafbbt6DvucX9Y9uss4qTNXlto71ZNvfnF0LrZ72br5765scZ1D8EWJ8tCV
2h/frNwOg98OE/bBL46WJZmRuggekkE27B12iR2ncEb9IpM8Eru+orbkF2Fhv1RWGJLNhrVl3wea
qaxDssjQxRSy2d5+CReFxKqb14+MUDn+ZyGT5dWyfPU5ziPnjXL7tB2HvAnNyRo4GIPrX5d96MfM
/2z1Ij5zz5v73mloawtrELppjV7pPJRJMmaB6DudCmQ6X7YOjOV48dEK4evwXq7CekHPuT6GyVbG
hyEfyKy2gVmPI1PoRxx79tkHe8qe13vqvYRAb55FMYj2sCzWjFxsnPPpo56ZCPmmkpbDmTLaL7+Q
GvYiRAOG++DqumZbQCHjYQdcI/DVsT29lSvW4NQjlVAUWWXXuJpoId+snaQNPtgHcUHeRANIBmsQ
oc87usIW70xr1s0HNx66KVsZ2P6Avu1iq71o5zK2bTPpVJIb854FjreL/JDLeRuGXA+HeszrMkMJ
JvSPS6/reejbrrtfo2hr+TcaS31oHF+3z14RaQI2U3kH/IzWcKKFMtKvpKL7PdsExlgZBLXaIRRv
HdrlAD3uB41gspii4e5CgB4+5yIYBMdtTdPyYsz0QVkltos+mJ32zrKWbjvie9l+WQGUlbSFJHdf
bPh1TZfH3I5G2/sm8edsHCd9h5mDgLOs+nsEXMEHupdHJgRyNgWv8azM86P8i7XRTn6ImZAxb+SZ
1oUPkbKdX1hxCjcCmdFspAdUO4v+3FOhqL6V26i6jCelg/u4KYnM2THbpcvKMReMO47Vmjzaix3j
79WhmM/r4GN3jsDsgjrMlxDfohVU9GfrxLssQqteCsSqpK1Sh82n2dWbSvR5YigDL+KwTi3LmHrX
75lvZ34W8iLbXRjAs+nE7FzfeUclSupo0RjCsshfQmZ9ptA071WIv2dnM55afWlJaPgpqvGyfLPX
jd2jsKzQucOshIq1S9zW3Q1kw5Zs6BdSW2kZmrXY1U4k7WdfjDJ+hR9QLalhaAyFh8kD1Gzu5hPB
JMKZflqSIew0YNQjeQV9sUTH0ggd/URMUejPigA1fAgUspLMb6PGfWkL9LppKzgUlJXqug8G+21z
cGtlXyyMZS8WEphlvxUc1CdSDrzUK0EhGOR8hF2bqPyxHOxqOzu+vfaPiSBPm4bC04xXilL+tgOv
Kp/cLe9pBcntpj8x52q5L3UcRyFrSnqbpv7TG3EA96blgeYiged908H8o9edsuCpbRPGIKxe+ovd
dpcnFHLw2TkSxZxISw5g3dNM/rDJmK+YcKL5sXDcezt0Aw6XAULZU0WfxfJDuyZRuzwM8+mo2a/R
ygQC/UXrYb3d4eDUE6Bz2Zny4NRlm9znfpBjTWSuGJoQcKVhV5dVst7lkx3FGXMiRRLsvL62WVBV
3lHPphQ6FOjFVw/FiDMJ/0SSYKBaPxLbpeRhnSa1mmmrdyOvQXvw19kZf0dV0GCu9g2aOA9wdTSM
cNe7lnmuhgrZxMe0I070M6uVyTF0hWvWc+PEXvw+S8APD5qj/Sr4wysfTU+NK3B4DqKqXT9b/DWJ
lZbO5A3z4TL8xoF0ibfFf5ovJ+j73BqaleCLftktrU1eFM+mcxSHFTl7IQvcb8hZRRm1loDTqq26
pP9ZGU7XtFOZqEPcPS3WSDAQBRyYhqmkngTcYpB3Khlm5MJsHgWhYlxvv5qSasS3utZDc/ALv0e/
E43C62GrhrJ69Qn3WctuEvnBQRAajb9L4SMRTScn8c2Tjvw5/uSQn6ugRZD/n34k0p+bd2HNg/Uy
FBR8XpfLQVVlfGdbN4uWcVAtY3NCtueyo+7FS+IL7yAjDj7hHuzaPN6LgKFUnW3UkPAvh5WMqmhn
B+EU32tBJemB6DoOHwiLfPWxb+tG3kWFp4ezhamr+4ZaLbez8BKzYc7rrDltI1cDyreDOX+1ZjVX
7HFMrWYJkXG/N7ir5VOlJgZdOtTay6etpYssi21Fkafy2r7eV7LA84v2ReSfPK3Y/HvGoetlu7M2
cLyErO1QtmctCs8QT4GszdCmTfPJDH2CXZMsuz62DcaKd7KKQXBXNVQCM2F3NADshcTlGu94Nzdy
W5eM2sWW67pz5oVdbaWsucdQKONTawzKfDrYDq3V46GyHOo9GFMlJ9sWIlOcmnEVSGnKKPBPqHaS
7ST81bL7zDZonNH8eAVoJWReTv0QOFKp90AxhPk7Kvy5eyCwraJDG5Rz8lFrSjO7tojrgulEmlNf
qr5vw/u8aPvmo465MffGjRt1Z88QOB4XrtWFUGy24KWeo664w/qTNG8c9Kp8Qc5ItDzu6gGLpbvz
XV4wO4OH3QorC9FK4zqkDhjFKFVpDU6NHKOvUI9t5WRJory+23eUgtR8JgCT3NgpqoV84Tvdk3im
GYdSGrFbYj563HaGq5KgbLY3qif5elhYyYdk26IHDtGhde9aeUJgF9oziZFLGS92j3YdhuLY1NEY
PGx4w6vUQeY5fdXVnPjk8me1uIepEKspU0eHQUSN06Xpyh7RRGYhiQ31rVv82H0Z1Ooq90DTvuuQ
01gDYM2x3JKlzpJO6wY1vbwAqCYVPgUy9/uzn4SbPo09Or9dsaA3fnAVrlJSpDb11sHICIswSXwn
tZTjWAdqlFO1a+Mi4dgpRiWIkLyu8r6vEVTo+xz95/ohuqTjyb2Xudx+eX3gFT9EM9jt2fYYdTzb
ZH3Hx8ay5fSpzTuX2KYP/PXB8VHe/mHGoBYPxuC/xc+JMinbEsKRlPzyTG2lUopmvxGD9Wx3SmeT
gTN4llxCvZs3Fy04vfEhNXPfv3Q0LvEhoZn0qV0Aib7ZuinUo5w2p7+LoGRtl6cd5cw6JJOB9Kwi
v/5Bms/ycNfGllBpozjPZKrnbe/2RNYNH0g20ssxX0uhnxNLLl5mLMuRLJYYOUwmRHC5g4kgXUUk
IYPkWUVLiwB+q6Lq13z5Pv6K5kmQBR+D4jwOCWZPm/2u/ehJ6U6svQJN4ZSKWK19RooJrgwirAoX
tBtYtNd4xZg/uWU06QPb6LSeFzy5y++pXsX6MGxRF3yW64zTO63Her4zKLbXz3HUieV5CRucu6rD
k9VNTo5Ls3aKS7JcrAvfXAqYL7ExSXSnSiYNniiUdCPpwEBvpLbGhqwV6ni24uk7g6tjnDJY5Or9
GmIHIcIeyw+0SThERAsM1w8I9ia+i4zkr+jQF8zC75GwE5p7MX/Ncjn2uRwH9NHM+/npENNH4GXU
vuX8m0RSQfKWhI09fSdbsVVWGk6Er3UasMtO5BDbgWmP1F0U587DyngoLJF+9cPyKxPWZpYpPuqe
6KRbpqCqMz3a9ObekShaA2cnvZJWjt3/KEhJzMKiXKBS5U0ZintodVY8jXmmi8178/h/W/eLLgtx
TspL7rfg+I0ikeXv58+Dq+SebMGG7tu3cuv8P/m84k9VfnuaWrmuO2w76Ls2UwbPFKz6eRfmDH/f
1sF0zaoKjd93Q6/avZ18qf1P4XJbS9efUyr/q8k+wEVNuYbfRfwak7SoghtHaK4ZVcOKsT6voujA
ZxK3n0gW+1GxW/8bSfsf9DWUDP7aHUkqzJ3oSKMygQ0xHcuhmu47jQn4NCgpSDi5S+2nPZoi92VV
pG45YNXI2wdr5Tn99xaqS1fR33UbXTWWYYaCu27J6DAAP2x3IOTXR5oHx4x4jfIjtbj4X4AX/9RM
ddULKkcs4b7nhQeAAGP0cTJDPu9EQZy703yZ5swuSqslKl1Nf9tM8TX0qqY/jK8JouswLhDYaqff
j+Sa/+UP+ocWzmvqlQAApqIyQdwbdT8a6bzrWOS3jY5cU68I08dOFHlwMEnJgUGaM3JT78Yfv+ow
mxxn6oc5DA7koPcUUqs0d8g8/vcX6p/uylV7aL4u1RSgiT8UtqX4pi956pR8/W/79cu/+r9Wu9sI
j+4g7ou7dWEaTWi71TZ8/O8//g9vqO399cdD6XQaDSOvSxkl7i9FTklndoiVN3NQRmHvnunGPjFX
EoibaF7eNRkLqYrGvDwEB+iJwWd/lOqpdkiv/vc/6M/N9W9Wt321uqPaeKSFCv/QxUlJBjrpjaa4
wv9+G2cK330ib/5L7zt9eKxE/aneqk8Ob1pwylU1l5xVinIPzO3XiryVCtoUEZL9y9X9/Zvix1cX
NwtXNaWj5XFAjdOmfGate2uxzYf//sf/089f7Tfa8kj9+TMwmcX8ogvndVXxj5t++pqKMMG8KkVI
51wTFh9WelrtrrtpgJEOpb++g0seNyG5VnnclrHcL5p9y2r7n7dd91XTebX5OVPVjcIJLkAsmKcu
/jfi3WV5/983zb/GIGgLFPUiInksuyWYUxmF9eMYihVahDubm1Y/Wsa/3pygQXJNVVwe28r71pb+
Z0vcNiCJ8/GvP73iP2vDKJdHlzDttCjppPh5b7ME+NHVzlK4JZORnsuF+87nbrH61LfE+20P1f3r
lZfrKBj6L9UxcCtf7zdvNgQNFMCb3W3/wNU69cuiiOe45ZVcrdeqcz+RGLmJ3uBHV2uUnkC05gSf
x9wkr5NdPedeeNMUAR0tf70tbWwoMC9GHj0ObkcrdqdXp9DVTRM//jUIwY0WO1gq3kRcwlhu5Xgk
LXwbrcS/diV1K7lmurLksV/o3uQscBh1ceOue81BoNuTgdqEW872eI9x/r4N1k83vSjXhqREFxQs
x4LiY15gf97MfSLBOd3241cLNOEt4YzdyCONoC8UlR6kPd143VerU5JUz0NtjUeC3c+VI1/bZrxp
WMYPrxZnvvpdUwjMziF3Jk2YkqcFvYtv2w+vCQiTV49WPSQjyPhyzID1vM5WctNshX8NQLBtuiD6
wB6PRYWoPqUlftnPthXedmOu+Qc1puxtqQ3rJjFdFs9h+KGt7O22J3pNP1jqIMzxcI3HS4Ipc5T/
xJf0NnSDf80/wD0fD8E68LoMiU9TDKXihr7BOFmam8gzyEX+uneh7rOTYu2590WpaXmC23vMcx+m
0E1r6Xpu3DRkQWWXi2NsKfo2Fy26P+aEWsZtazW4WqtO59q+JllxlKVRu64Ia9JTZXC47eqvlmsU
rSvFPFsc5zZ0ic9xTnqAN2+89qsVO7VoOUmliqPyo2KigdltvtNU1/8bPuNyD/4mULoeHaelhTIl
nZ7MjFAxr6bubW2d2755wfXn1B10Z0Uz972PxckoWx00OfebTtP+9eT44i2eEa0WxzoPts/2kBcn
4lfR3Hbjr0fHPfZJOq55rAmpMHWI5tjzU4pZ4XjjP3AV/dIG3QxUB7nzntJnKeO3cmxvSwb419Pj
UdO5ZOKlOEb+9LEq1Ktupo83ve/XTJMiN9pr22I8RsDL+kEzj+L73o035WqpjtC6Y3oLxNEjm/kt
gmd+mpsboW5c1V83sunSO7h5wUDjHo29Idad1KLV57Zt7BpqIo3FeG7Lr9NjOKeBI+6a/t8ESn+G
oH+zTq8NR5TjMXvF7nC85KFpkuz6ms0mqtYmKzqaQE+dMPrj3Kn27CnPCo9TWY7BJ+za0fgCeljJ
j0nUhacGJcJwqpveJ1/B4Hb+VKxjTAl78+tRvunRpZXUNmPffB/K0hopkywMCTnBWs4gT5jT2rUO
gN4s1P+PszNtjtvY0vRfcfg77iQS+0TfjhgAVeBSokSJkml9QYgyiX3f8evnQflOtwm5xbkVYTsk
k1UAEpknT57zLpL6Od0YOw2kNcf6dVil0+KpAiHTRwVTweWoamlnUcae+c4pT/r1GDVO3NG+ketw
BHs1r343Flr5dbaoCX/odVNJnzrVaJoA7r0zBu3M8/p1vxpA+0bDRuVGIohiLlY0XEWoCDkn0y63
al2zyk/SdqAD0Ke6rhMwzwEMDHhRU5GPuj+2emQcKGTrqGfn8ah7EVDkinzWcRbPbhMwKwWcP/V2
KgEXXoOp7nW4aFk0eYaWjdfrqhR3bQm0ztfFONLqDZE3/JSrMNUuy0L2xjtUYMGQrE4VOOj8uoZM
TwCYLjPMpU/+evILHs2gr18BIazDwq/ElAZzIwBdXRYXdtG+mPXBzAatCkAgw8MuFFdGmnNZXNgr
42h6uJAF53UA7/A51LNPoZVcOOj263EZUbCntM5902oOwDHdhIZ6UUlW38tfGCOOPirKu4F0nNkF
XAeHK1cvK23qe/mLVkQaBDm1DiKZwtTKmhcUMC7LWM/yvH8pbKYjPLnSElVAP6i+w3maJoDWF5dt
3douysdmIoZSml0QtZl+glKQYmk69L9fNBH38hdtEY3jWI9VkNnR8KW1m/XQFqXdXzgVd/NcLRN1
VTReqhkVxnyAMTGsrqUY2WXUfX2vI9FD1AiVuK8CyMUvU63fQLe4zO1V36tI1MPUjg3E6yAWDhZW
PUyW3NOcVL5cNPZyl9SMRrNqIyjPIG8cwE7AcICoUe2Ql2megTl4vVqnusxVIHAkCEIFRWBNAD2S
5DLVV13uKnq1NYXpGrGFIw+PmAzwXFhSkwguG5zdtJ/EAkAvKasA1aD8xtRGA05e05qXSZPpcpfe
dGkZ4aFUEcmQpr6JS0185Uy7XFYKlvL1yKOH26xFR75KKWu+DvVwCNB3tvzLxma3O0ktH5xkC/Bp
UkTgNBqwvH1xmQqpLvdrtlXnYeacHMCF1Z7hVa3PazEAI73o5n8QlpAg2OIUUQPDtEblOnNK1RPh
BLTy59//P7Rm9b3nFFb0YWjmdhmsOQDZhzpLxsoD6i1rf+oq5QEz6jtFcfLUJ4vLoA84HEaPMVDE
6rK3v9eeAFMP9CYl/wSCAgtKKdIILC/wxstkP/W9NxV4IhDKzRaZQuAVt0USpVawNEsvLnxJu7W9
iqHVAQSVgaapSebOE6QYN81QCr9sY9i3/s1uLdpScoFlkDB51uE3jEO//3wGbCHib9L/ffM/74ul
d4a1DMCdgcyLtBeoQZfe+G5lR82qdl1mFfBt9WMusxspu8tKAOpuWReKIqLJ7nHZ1cfOyxRgWXjY
frxsUHaruo/zNoIHXAbILgHuieEFF0Zy4Va579ajOlCVJW80SFr4O0U6ad9bhe3monvfd+u7VC8r
vVSLgHTlzhrXWzjtl3Ux9s16CMmNjq9BGQBqi2/UvLXdKEFM57Ib32/AmZnYY6YVgZbZ6MwAQ25u
YoBrl8lz63uvKt2ZK80sRRFYRpl6DfRsxCqWy5bo3q2qrcsoCp2kDBw9nk4dwhie1afj/c+HZosk
f7NI9w17Z8qWEVAH5YVVb8iaRRc5h1yoVXWAjFeVF+VY2t42SM5RGNZ9CwO0tZ44qL8rrPi3nz/B
34cZzdllKPooaA3iBI05OZwht+mG8Rmw3WWdJM3ZJSgJuXIJuDkPnNoOqe509nVhGsNFS0pzdmGs
kukwry03H4LcORiqrCGFz5eFA21vHQTc01qMjmKHOvXqAsGH5q+XlmU6XnRY1PbWQfY4hTVpRB6o
cBZ8OxLiQ4Vv80WxkgL06+xtMRNO5FOzib9Gc3WTClXcSQls+6K71/fIEXsxQ9vUoioQgwZCk1mU
bvFeONVlCeIeO1IoSdeMDvRozMM/Db34GKnhRRNHF7t9pIKPZ4uWe6fka/hJS38JJYO3UC//05ra
jXxJhISvMMcHOCjhx3FR6k8lDPbjZSt2V73Ik1IdhOzyLTGw7+tCM4J+k7a57Nt3xzmoh1AEi23B
okzsVo19DxMyuSgYa85uJxmWvlyGJcmBrSxN7fVZ3fy+5k41/vn9/+v7/L+j5+rDn5G3+8//4O/f
qxr2ThT3u7/+50NV8M9/bJ/5r995/Yn/DJ6ru2/Fc7f/pVef4Xv/dV3/W//t1V8OAO375X54bpeP
z92Q9+fv5w633/z//eEvz+dveVjq53/++u2PIil9WAxt8r3/9V8/uv7jn7+i4aCqW/X6v0xlt2v8
6xe2h/jnr/+n/ONb8a385Vv5xy93yffq6Vv7C+I7/LX72296/tb1//zV0f7hgAJ2kGQWmqUiSvLr
L9Pz+SfyH1KYmmnpDlpfhrXBo0rcUON//qpq/+D/UMIyEQqwBKKTv/7SVcP2I/MfkBYAO9iWakjB
b6i//r9RefXe/vs9/lIOxYcqKfuOL96m239vrJZtCtUS3JnKnQnk0nbZJDxxePHJDKpnKuA5GsVT
WdvZAYOVzgUzXx+rNX/pzaQG+p49VSqCjU6lqF4zCndJKpTa7BL60jwZqDokX0Ykvby/DPK/bvnV
LW6xYneLNrEbNyCLETH224Q2YhmhZoAO7CKcXTgr8gC+FCp27JzGpvmGRtKd2Q1+F6H+nJnNW4bw
uyPieYy4AZ3tj6GynH07WGZqbU+wNtkFuQFtnUcPZSsNmmR4iJtaekMYhi6GEzdD3Axuqr6pQv06
/fnzDkx7q78YwkSaZRfwOj2RbV7ksNswT0QWznrA3vkuacq3wC7bF+3H2rSxWcebwHHkvrxqrmHX
o9vSUE8Zq6s+QhnJ6uvHqikQ61zgcbMpVV6zcWLHaXI8KxTlSZnlvVGq5QmupXJAjiH8BuNuOrSz
FB+Rzh69bV0EkPbb66GsFhJ0PTsoUHLcLEMoxjChobTIVdENidZjOMgPjYLyUxwykEtj/t6F3TXK
WravJ014E5WKjYpBvQSdsaLMEX5egRejzLI+VKptQF+b5ru5y15UtK8O3Zg/lWcOD42Z1Xaex7j4
qK3WG+ndtim8HjiWBNxooZq60H8wtrPWUuRR0lCv0EL7AML5d4Tb4LK2vRdKiXpPHDnQykbnjU1K
bgv09YV1A/Fhy7Y0eQ4j/PwvZeWidqy6c0ii7C7OD3afp9cWwlFXZCLSjzQo9Im1wt1spXFbLCzo
skNmzLJLXmiO/GEeR8cBMTIPrQimtCozH7q1zc40LQGyT71nO1KHnIJQ0xvJwbm+tbt35CctFPkE
pHxrfx4UcIqgNJOfOaos/Ybaym0UZ8itjwiGwYI+ZFYPlRiV97t6tq9HDYW3LLoZoHi6YWFe/xmA
9PlYGScTcScXYSDYLgoPbaEN4qKnlXiwHr//PCL9+K6B+WjSNCQBycAO9vWQ9zKBLzRy22AisSPC
ntK1sbb5c6Bbs3a8ZugdT9Fz+db6/PFlo4cnHRNivCpQn3t95UEWIfQ1zikhTBNvHBzbdZL+37PZ
3aKNbmpSdVCh37xu98CgkiaepjR5Dk/XKgOrbbKbNoyf3hhE/ce4rpt4y0r0RlR0NvZF+apoLQsa
Zh5UMn8JQWZuMlBO6UZw49E7YJE7ysTeMiI3VaprdlMY+Ysa6et9vaKCBmGZfWdxMJAcHa+AGXOg
tSeucpgVRwT3pNdCCPK00n5QTAXFC9O6k/PS4p422H42D6k7qrlzVOAFH5Icq2xAP4GYiW+Girch
aonIwiT8GsAW9SQsbi0dcsHy4PMwt6EZrsrsypU/NfOsXKUR8p61TFCTA0KEJEitH6n7fJl7G5WH
ekKIpUdBck2ejFS7L+o1vAnrFLkxLX1p5VBddUPswL4qr5TZgRaI1/Yxr5KXNgohOVfE3EazIOGN
dL5slfldRp30xjp/MkfmIOKRn5u1XlHKch5iJgcSbRn3rd2XiaNcTfEoD5rsH9WS1T5t0XsB1vRb
PRsdYFWYl/NcSkDDXAyraP2bKhbCMmpRfj4lT100IxTVNNKLzLzxEml8LVt4l9FQyI+olZE8JCsb
8WoqBytPX6AEdO4Y9bZfYILqRn3/Efjas5mxe4J2OEWIWcL5JXBPA+z4jA3ET+GqeEWrPFrIIvl6
2DqeE6NPZdha6A16Fx+JZYhZGcmTpvM64PYmntKxA+cLHOVCL05GXn9KVecBKn7BMmx7PwvtOCD5
0dhYaFHnGq+m7NqPJvboblEP70kwAgq/T61AL64bkLRRrLw7OJtYa7EQLNsmNT2b6m/T5C8leDNa
DONt04+3a5G95IA2ghnqix9RaXG7CU3DSXuHujjueeVo+1JYdzQRQKlBzYZ6qme+hKnshzXzvNq2
zKUiv0J+vEYSJ3tRIoUZy5ulI/9ioJPtZaIxvoybLmQZbQbY6N75cxi9VFBCUQskWsNjtH0lrk6z
1aUuwjho4a3Fk1YV+XtYrhCBR8X+1OGLtabxk6mJ6ipeRHtrhtaD6HOekfT0ZKYDudX2YsgM7jqz
RedNZfM4z91lYtqI2kFzKMwhBMbJkx2SMxqRdq/ZuRP0S/4EbAskGDNc7Vka54nbbiqGYTkfrRma
MUo0AXzZh9ohkYkbkf25BApmmKpq9yTunY8EHTNSr9d35czLGpIt21D4vqqokaaKmUHInSJYJlgu
Nc66LpDu+DQJRTmoU5h4tc2krfrk6Xzj3C5ZzFCux1RhT3McnlsaQ/fbgDbPkXMv8bqeWWpWXL+r
0Pg4JOgOe9aCIOXaWNeqOXNPBRqnSY+8CSpWp2pCHzfNwvQ492HpFgQwBW9y17EMPsNzMHWzP19w
IYx7mTePIARs15zTl8bkrsMmfTqHi8HKXnrqc649EgnKNOICnYn8EKKUXm0uqYvaZAd9kEHkMEA+
tJJPkSVb7mioV0hYpqe8sjM/a4hKBKrsYK71oyGr03l3QrkVQEbECBiqHt5IM31ZRBh+kKgYFSRJ
XmLifdd2ZX3E0NUnnv5R5gQTTTJz4WN3btcln/GYI+QpfO9IrM0gRvjGbAStlT/15FdbOIPeSMjL
zbtzUBoMwgtnysd05t6SwbyTlbleNblxz3mHAjAqWi6AlidE1VPPBprkQi7412ki3hIWM9GUw7bt
mJV1d37CacletiXRJMb9thVYprzva27s/A5q6dwl1GNcgaQDoqMnPLQNTy23aVPCJw8lykaV2j6K
VFdPRpsiTxvlh3ZlqtD3X/6MdLZOMMGl4qFaDCKquSoHosn0Homn/jArrF/0YORhUlY+ZevKVY4s
3k2/vZ1ZYeYZa3VaIzTE4NXxv+p1vjlH4gQGo5+YUe5PqBGxgkmzltV+sPK6WV0+YXIn9nzsZn5q
d7yAIRlqKM7DelSyIrmrHJH5tlGz/XREBOYwX7/tK6DqHJg1JM+ZadyrbXhY4mwBE1+xEBcGcpth
88pvwu65N4g0xxHlC+C+TLrWIfCgKt65xUj0sUdejeaQUGxvt0vbx6RkhQM9lh6noBIZG76wGTkV
nONvvkXHsInLoMxUDYmgqrpq0q4/bHtc63CBKGZWGwMLyFqzk2ly15KWpAdxDxXuLR0ekjQ/0EPP
3ilhvnxG7aS6spBzcDWE5V2BA8x5rpR98ZTa8QuaoA+hSBc2jBZa98hQb7tN6BAXs54lECJp9G62
gDiZiilcnM+lq/dtBvYHCSzUWpojvQGkQ6De300ow/iUNcnPDQtBmya+yuuKDW/pmzuiZHOb6HF/
rU+QqDsDPtqsxbOPRDH8/GGyD1XlhH4KA9ytEKdAiw4p6qu2XqMnzE5h/WroKx7R0hndHleMADVh
Uo05eama6hGvuf4IyLj4Dohl/aTlaX0rymz2o7r/hM5fFHDOSXz47uqj0FWkiYqlJCPWEh9tmdDX
tFVcRXlzNFaOSWMVbakBGI3r1oitD+rWip1Q2vJ0oA/MhKa6trcDXAb/023W9k5TY/1o6bN6AxT5
aVDy2U8tiapHhlqonNbuiGjOeru2LCd0Np7s7ZhXWXXmoxnGf2zY74YxxchMoewJKTfz5zJNvGnz
78EqUXjwvdCuzyOdHAUdrrjI2HkXRmyU7TNmMMqhB4Hnqk2Zo+9b9wdp6dcIWCHvXFguYjKri5zC
hKYCBazMxu28VtvUS1I95PIpX9bzZbo68N1rib6Zqg7HdjBu8mr8GiEj85z1bXxVNHboT3OIXIU0
vwNIOKTR8n2YSZ4VNSZoKaLzKjowrtL0ucdsQB83gzNpqiiNoPwkBWe4xHRlol0pdKU90KXiMEa6
T/L8QZkyD5giaaIYjhG1tIMd8U6j+J0ytbeIFFRMwumzKqabloazayfwDB1Hea5NJp81yewgZ1Wi
26t8M3qibtqoGiI/+n2Upci3tuLUKlrmlxEhE1NspAgSXIabJBZ+Nxes2u3ks2ZIS4uVsJQMyYs6
V84xjsmf1JBIU5Xx8lnrdYQnLLmCG2QH0kszfMHot/KkaudfygbJBH0Vj6MkVChq91hi+OYWWdN+
j1Y44uzEw2E1rT7IKpJgSEnrcco2hV3OcJmbKmhhneO4rmQnTbDPRQQHoRo4RY0VIsx1y6e2E72B
II9vaSxT9Azw/BbqvTbbLaJNSea1BfMWmXjI0pET6NP05IwDmq3leB/bzJjQKVDkLMEKIr/0st3n
aIt7leoD3A6VYyG7teuQZmNH+4Rw1KPIBnJkQ9x3aCe7aOQwQ/FduFHVGHC2sGAoW9GHMp9O9aJ+
5QDZHEFFtredkO3nQcl+T9nTEKIKGoR6bqaWoIYCV/YOLT3lgGyQDeeyJ7vewunaF+u7bGDHG+0e
8SDDftCS7KleihMJxvxhxbKQLFB7V7fkNYrqnNQ0MTk32onXyylx87n45KBhgC/YeuxlzrOCJkdj
OI0/CMSdf08EY1+SJh/UzLrOdWZYnTMbBsWuSLAY0yKfGGdg218qrWxvMXqYHopGEfgOMN3kVrxK
osWbsiz2Fpu4FiLddciaeAbuoMkBTdUtSBecVoB8kXt3/crDkmPKFaRKmdDDqtrqKo9UqFFDd606
6UupxC8oAj22LftQVxp3yHgL/7yj9zOHsC3daba5GjFN7lAw4pRHTsDhWh5SbVEOGFPYrr7tmeVS
IRK6nVrWmQKRhcC3P0TtY1Ww9YzTML2PUExDXUbwssutDY7i1M1CZdJ1RD6/z8w++9gMY+IVQj0o
qIF5MxxumvCaPJx3ubavylMC2N1Dvsf2I9tRT7QpiPqgZ9051tavhWbFSGHOjkfVYqQCMhi4FaAS
PSjMJmcJw2/51PEtbfEiViGeinAsTzm73nn2c948oMyS3HBYfaEIwVPl5kdUCAPTkfdlxDbZhexc
aa08b4UqQ1+bqyFyxndGwxtZsm0PjJifWCCMXkcORVCI6vvWKQs2M6dG8lZBaE/Ed0tCGKMYmR0K
CwHWzOhvlGFNiLg1ujTretAbLr+gkoLgPgkWMoDv83ZEhlW3JleJJ9V3YrZhZjtbHDBxbyz1+/Pe
68ys01gPH35+8P+x4qybprBUS7MtfIr33ehBDqKOKwzs9W2YtiOV3vPQVjf3h9bQ75OI+ffzS57p
KPtCE2VNKVTJFcWezDcCvhyjdMFqvuSci/oByh19/9jU1CFTUazHVVEzBo6JhbraekQGH12qrP5i
NL/ZTf2A3wGKyTFn6y2zGSyhHEzLesjG6IMAce1pBZq7OL0NfjyhMlRP4wezQDRG2j05dx99PtdO
z8cyS5VI8Rbxizn3o4ccG+YUa+lPSq+eJMpqN1Bqi9OsqOSQ45YHWxy7em3Tu0UcjSM9GJVOEWha
b+c+PO7tj4P9R6rgLlsi+opC4pZ4xknlmhyzfSOyQ1S51Lcgz+rfVW8cjd4EMCUKEXtIaJonSGGz
OIOw4xhrA/O76QaKICaeF2aRGV+wqCfW0zrwsoEVriLI+cZr/Zs6nO3QPzF1pPK3BsbrapgGTsJI
ZDYEqdXpbifX+AqIOhuf2ehupuBdF5uj8Ea4xG80787CHbsJRcXAsZGzIEZRvnp9aYKJOiQZ+kV2
g+oiekqWn6JD9TGZzE3wtq6/DiLFVUes9PiM9EM1FuMnp0bxU5vVx5/P7h9r9jr1UcPSaU8IlcT7
9b1oZS84boId7ELNPuQNWp5NxJ/w8XqYu3ZE/EiZ/HJq86skGv89wPG5WEifgBtwbF4FrazXVy94
Qq0vlT5obJKxjIKOV3KgeKMJ9DdBgyqzNEzDpu75Q5uK3VQadMkQ8EMd3hswb/bbdP6qLN0d+PLf
lz5P3rjiGVu2f8Wa4TCLHKnS99k9GCY9EWlJ0UOPTLvbsKdgnvR6e836pJQz2Q8x26dbC6pnyI8/
FXO+BOOs1i5qkoOXj8kfa/7l5296a9/ub4k+omkIZh5F4K1N9Jdaf43SXuKImgmfpV8rtJ2e/0x+
s5QcL5+bNyQrdqIS27s1DII0xAZoHlsj8vX1BmkpZliiJmAn1h1KbBiIK0Z5qEI98QRZMwR685ue
p59RcLvOhfW5TUwFcfHp3SAzlDKRaVqNZH0LL7nV118Pg2E40jCY6qwz89wS+cswaDb2kZEVdUGB
84xn5STPZsO6H0TJlinl9VA1p5gi2W/gJupjV/GK0BKnpKtUjyo6SG5LHrcpTEoXRNpCkqHdTWrf
un2afje7K6MXs7/qpCC9tXF/7iU5zhCh04LJVHpQ+ugQW1RqLIRuvL5EH27rOmamwEVD5KmnF3gj
d9p2thZCunlYFoBXlYKhoZS1te3Ou0yKyd71z2fIGZD8emy2TrJBAd90HNvc93MddZwxyIZjByhr
RhS9iYBjRSiiTgV1MavpvSXWEHbHaN7tx1GcH5PSKtqbTUVCaFGqDdl2VqSbb2oxgPqBlH0Yt7wZ
I7D12CGb9o6SBH5dNpXQqHhztz4jGPfPgN2RiVuASVN6D/qilkHQbUk2SUo7/CvwOaWmhoiJ1T4O
EnVRGCsn20F2TkWozlXy5NhO4i1E1Y89V8twHKaXpHMvrD09rEhXZMMsSHngI27kxMBIZkJSjuYb
25gEAbCbz7QOVdux6PBa0tpHGrogIbrmYJ3DkqpgShKiLtl6bKy+fMnXjgoHxtheslWXm83qtcxa
bmaAYxUWY+RPdfwkOcInE/0m5OqpBXIEZHwzbGP4TMnhnfr2CeYMhdOcMhzyOsobvby/e2k08GiA
GhZR44fOccnJVaprDJ2oK1Rf5jomZuVce0VH1jkXc3NAz/qP7by0ZJSfhiZ+gSb/RsT6MUBawCLo
J2oSZ/gftolcDp2FgU0dYLv0DO+88RgGLpbDEZ+Wt64mf8yBLEtTLWfTxFZRV93vvBU+RSi6Qmgl
uzlmdbX4W1ty7SSGH2pkUMAloV57mhzS1qP3uNs8VnOVvTMLkntdoEVoq8u7XG/Wq5GDt5thZAcR
kZO9Enbju1Sb3gAN/7iPcsfG1ii2TCL6HkjQohdddDNLy1KWJKi6uveVjArEIDg/UcoW/ijyN5qW
f5N9czVmhHBIFw1jv5IQWbOnCrOxIEwpbDaVpnMQn+UpRZ74Ki566qkRypZqNlyjF2TeOhqFyq1m
SL1dORSyEj4UDwdMMgeSHoMpCqGaekNpRT02pJa1xhEzNjl2a0b/KFdOE+eaSKlycEIN0z6ieE00
SwzqtVv7RZdDcp9xovKKSouv9NXSgwj+upeE2ue8kSvy9DT1atW03ZWmwzHG9tPTQ7ykjK1DiXbU
/TxRJzn3NqpcFy49t+/bSdhMei43Y1Kkhl81Zcb4qO6m47q+Kfn0t2HD1HQAPPSEBZiN17tzba9J
3OqEjWjp4w9ZQRtT5SxxlIbeQ0StK/ZADrmJI58om1PNNnjR5dTYPjLg+aGEpY7yJDWic6wv5ERr
dEnQI9E7xFP7Xv5+bm3qNWYTDt3am4J2912c8hJ+vmn9mMDaxFeSVxAnQqK+/PpB2kinBdtaXVBa
bMYDnph+YW1LQo/H26h18Kmw1+J3HfV2mK9j9saeqf8Yf22J1JAG5gU4lLrH9zj2nDnTDMhY5HTR
KtnOH9SMer+dUwnXGkf/UtZG4SXINF4DYhR+prNDzgp17GT7E6pFjT8Iq8CNgGnK3kVHyaIBhCTi
V6EON9lSPSodxddz/4HShqpQ5wvx8oqxT3006q0bYFBkTylKBqLYany4adBIq5P7tpn0LyI3fNQq
T+2IK4thrsjGbZiXInJe+JemR66IZ71L8wBKzhIgqyvfyIf/JrPAMsNWbdVxdHZlcxvFv2RdWE1l
ZTrFVdDQpDg3CAp9awmrdITqhGW49vnkRtl6PYtMnAVGvTD5QvOgvj63YaCLAJxqHWQ1J3Gfb/Gt
MR90BMnoi9e/l3T0/WihF2Gh8x38fIr9GPdsaZJRsO4FZ8b9GWnA8q8rKLwgE6QHakh/cQsV2cIR
9VyNQvv1jaj3Q/JsMafITzmUAXNgY99u6S/jFav4JbUZdQ5K27W71L3lJlvn/tyL6c6vd6ApNBJf
QHIAGhm2NuDYI2SqVfNwaJs2OxiAWXBmI+b8fDz2G+X55gzyWtbbhhrafv6XmzMXO02VrMyCJG4w
g2m5B6Tw6QLQLsu3Ufm3L7ctcZBKmsph4odtB13cjkZkFkzGNmut4oRGABGpY+5wdnyr3mPvTwgW
MY6IAqITIJvKyfH148XtSLcRZaIgjmMMJZJRJxa2lj/rzpFWkxO7EzD2QwK7z9dIQ6+QEQ+vEBUu
7/RKt36b9ML5kI7DlakN79EMmg9IP5iuPo3NYWKN+pQ6utvcrqE9TIvp1n2ZnEotdUCrFHQ31748
dglfnoytufWu73GlSa/ToVRxtelwG6hk4QNjrq84w+ixhyTo5MOmTz2hxeP1HE5HKpLNoY0aPShg
fd+A5VDoqGTvO5RmPY5tGg4w6OrrapucTFSCsN7Movcl5+TjOiqjj1237Q8xP4il8qRuaDt1aob7
hUTtWORh6lsxJzWE/UfKhoakIogRqJvQp/ZL5NVvAKga4MAyJ/XNoimPZa0nNwNuoRNIizKjZBVq
gWY19pWTcA+Yam7WAZ/qXn8fxQgcKFSHb21TWanFrOrXAVeDAFsI442FdiZO//W4YEmbJEwCoiUq
Cc7rr1+2EzWto+Ts8iAo7KvzuUfLQY2UHT4nLblUKgvxvm4aWE31hIfFuugHWW8vsMp03257/LzS
gbzeaq3UT/L4ey5TvCqAHrrsDCb1nVE/4FyY+jYB0tfLtjzSRNC9rSpxtLVVeViqST8529enVf++
j+WDYYE2mWYTJIkxaIcBwvQVHgb2G9Wf/eYF7I8FxQomjyHQ7Pk3RE7V0JBKPsaoM6DG41IiemP1
7oPn+RIWCEPDEaZq7IlVnMIMCgGRDWAgrf1qpBY6tiPHjHoFDNJrDWOjvHUq2icFXJTYqZPccJ4g
bOwiVKTYWK/EyNY2ldUcaH6hZr2KhrZbpgIYoKWnYA18XbUi9PT+35Xs3eCU7HPg/EjgKW5ScXk9
q5YGiYu0wHl8MGuFvjzcCxwpVj9Ntwsim3xdO70dEO0eKDtk6P6Z4+efR80zAu7VzN7ugXq15CwD
6Hevn8myaS3ZKuYRxznFH5emuyp0reUgLrrVbUdcrZJCdN9msYZ3DKR+V82gTvFlsj8pmbVuRj0t
zF89PQ7Faj+KTjKUTUd2F9fHIovbj5hedtdGa/E4fWydGnhuJ6uemi8yApXgzqWaBJPTf9CsCArK
qORvJF+GZBxfPSMJLA0BU9M0qsjszbtxTnpTb9hCjwOr6jRp7XwUdYTc/ViNN+eHcIY4/yCmyDp1
MT+g8Rh6zipWVFPAjqykYL5GLQJbUPSKnCi2fQvnMNa16K7nVb7UYDGu8FUAQoaBsJ9E2n0mCw2/
gWS8Wde4u8obswUBsNqBOVsjXe3uoBgpznOr2Rxys19B+GB4PValcixqufptaLhRHc/HrG26u5lP
Hmtch9w4jja3ErT8wyn/gGX6l7VNNYLQcGNMAzeri9yNmnjEl9DqH5Wq/OPnU+asULEfTiriYCot
SsHa/qxVOwhar5ybjjiIUTsZlNaz0vGURNOnotBDTxt09bj2EP0Tcwk9nEoBHCGDc5Vh4O0qCdUr
3OhUL3dYZimGL7dNFolvzZJatJed9ZZvMU/jiDw1bvIlzqqYVjHoZoBK//c1rTEoSUPhiR7IntF3
+rGRmI3jdtB6ill9GfJlOOKD+lBQkPaztf23M5vtQKTixeFsi+eHzGaZk5hGGwMw5sYLkHn7w/bC
W5yXvUmNxjdqkWfV0N14a4YGzIpyJBYge0RugcWDFENPmAAT5Kc0Ux9BR8W39boR1tdiPmoiTO9i
s49vJf4HLi1SJJkndfVxbyUNxZrBoz/12+iEpyky34Wr0R1VoCqzebNEaeU3C5NzTMFt8rteTWLj
Kw6Di5pT6MuJKUnu+VJ1zXovYRge1WYdnyFIdleDxovEg6U8pZ0wD4jtR8cYXPfnaczbj3StQ1/F
c+keQ/jV0yVgA3ih1GnMtTlgeTC+A5HkXNNWvO8heVw52cL0X53hXWGWFj6lFT48gtjS1Vl27Lbb
oQeXb9nk+NnANMHvRmKlEo924RnSSo/4uzKVeiW9k6JCLx/Dj69aaOXgPFR6snFcKUcHrpjXjRHe
HwykG1uqeYgpaJBGUSR7S+HvhzxYh5BjUVDYQNVbqH8dfTrTzLMiAtpptyBLUlxPj21tEGErvfIt
o3pTR+KHvVRXqQixn2iGzfayZ52n8J1MnsM4qiOppQ2D5qvEfnfzeSZAdYMtD0Nl90GPgtxRUwoF
mFgT36ppb18tGHRh9hMObpFXxeck2sBHCZtChn851p0GDoESb5gbNmt8v4Bu+qIlgi09z4H9XeoN
wlYPSzsE+Hdgxiz1T9OoPeoKfmL4LHwK4+QPTuKDW9PKvC16xcL/HbelqEzsDxjDyEOc280Bux6K
RWVc+8U094FJ5SrQaUgfaZsThkcuOf9f8s5suW1kzfOvMi+ACgCJ9ZYESHCRSC2WZd8g5LKNxA4k
djz9/KBzpqNOdXSf6Ii5mZi7qrBsSSSY+X3/1S/Ev0EY//NbBcWHIp0Ri0Xd/vuW7uQ4x7WVIG1K
xhhAGr4fsjn/hObIi+Rqt//m+xn/ebBkbaOKnI0Xmbrr/t1N5yFva82EbG10TCJMF5ShhkHlTlpC
RFWrLi+zb6Vh0jmHph4U/Ta8IU7eirAueXndCbe1NbmUZLM5E33CRaVTPBHotaUQJRj9sWn5VVKn
Vs9lx3FtV9vlbseKmyct7nZVfyzbG5VUdozims+rYxQf6BfbMHNQhWZ1ivsUbPK1pqbntDreQzHK
/ADL8Jsqjzqgsep37hYfpuRn13TalelnXi/gWmZoDDPASq1eu5VjwtA4+T+v1iZn1FJeIt9RlInQ
LxHcG4h80YhwEPlk0JB0U+sXmn70y9Rb/bF2ttu0zBGDN8wleco9M5RE+OjbMbeYHL2qHJYf1coT
lI8cESt9eEGuVBehiufuyXmwO8yKb2maaxRCcWcWih+ocd06AHFZA1+TsAD0+vzzTwuOCgqfNDqT
NLb5GmVIMJhTS5BDtsX18i9k0uxOFhVDnDOctKkxMQ/05KPRp9udZK97D0YLmz4U/K/fJ17UuRxu
FaXfgZ4wQVSx3wddjfgbzXd/VElHQZKBiqjqY1q3tl9Ts43scdTWNWhGowuHpSZlvY39k0kLTOgX
dHkUq/PFWdw/Sc029nlhmScOtvGKp0aEHP48xfbiHce2YGSh2HD3eVL6Di8fSlO+g8bnrPGZdGTJ
6y990bO083Z8Dg7/tx2dD+mfqu7q3/3/A5ZOg25HgL1tXfmvTZ1feipbPnKJi/OvJs6//N1/2Dg9
4w/dMj2Pf5FhFdkax9M/bJyu+4cNC4C2hLmDHek/TJzC+INkZ1hRVAIIFACf/sPEaXp/8AfbSO+C
Ojrb3/ofmDhp3vvXIRr9g/gELvGwWDC1fyeGZbw0yhaOeUTzjFvfLej63et2rR3xctkfHW3HT8ai
0/je5PoejK6a93q+0AcoLCqcJ9udrj6E5T6n0G4XZzSSyeYL4ShBRSzf3mVrD1BVFCfMgOMPmQ79
Sc9SQc9qj8CMaRzsYzd69nrSIHVyJImp/hwTrHOo+na9maLpdkVr9VFWDfwUzkABcuYMc0gxY6RV
jfqVqHHZgw7QBeSXqR8UvuE96v2QXhN4pXDZOmUJPqUr2xQytPoyDbs+8y4ZTgBMIqvat0amHWUm
/J9Z6Rhbl+aiHwDhrGO9DPqLu6bpLW8cQjYZnoNSzBwMVj/RXWYAVug+claTzkcTiiyp05001UfB
tg9UlBTZsfRaq9wlSB2nvbRGCmztwXuaCmrBnLap7zhZmh/0mLWPVq5frdX53vv6A/2x8MLU76xL
wdDsXlZ7eZIam4BtDXeXoAmNdw5Yyu0PQqVkIybqNNGq1x9qzSkK8JSyeWi8eeoDmcfOaw+mh6Cd
Cik9QFvMxJddPuuJG6+0Anqe6bryam84yHLxy13vKySsFQWJH5rQFlrMVfzdz2b7lK1ec187Y6j3
q6k5r4WVtWeVLV00O5r+MEuJyYchnvYqrwfONX0jPznl7JKc37qo/4bxywh/a+yaxM5LUE3WH6Ft
PilPO9Vmq/3ZiZ57ILfhtXjS8DBUE8gaOaGXyhzAkBJJwztQ9hLGVpn+TJ2JHjGeysiXNeB3TdMj
cZN29X20TefmcsXtCCrLfqim/tbT8veNu8g9umWVP5dkDt27xXXewNGKXYM29lqlrXvNiiEJWsOR
germa0xP5HWk8+qgCFGLfDq48PRa5pOrFXRmzmlJx6hFnieQflfujHh49CqZP9A3TGd0kZszfXal
cV1WVdNECfv81rumNPfUclJa3qbLC73Z86mcOuNuGsVghYndjB/MgtOZvtkNe+qy45iv/fcJK981
pj8vgjUTr53uaXIHTzbdBMql7wXFYmqf0/hJevOs2e0jBoCCxEMyJxSaZ+48CuK0MBcTE1lMMU0E
Qjgzlmh8m8p2pvvoOCX9H5qaEIzxVrQ5QsgQl7RLewCa6sualO1ekBZ6djMzDrVU924cF+yGeWqm
j5nkcvRWq7hP/dpfR7j6+2yMm33BtZcXf62Ns5X3Xb+zWqP+U/fN5Kb3C8Zdk0rfw8hqjNjd1TcZ
vKtdyhiLCjvYVBt80yq7mauoHuJxze+dmoawj+cq7AujCKj1myPXndz22GtT8+Q1U3zzXKu5ypL+
6LHp53jXwaYfaOHu1M53ivRqZrF5cOvFuRrIey86PvujLsz+WunN9CDLovxuk228wnLW1KSZy5cG
aTe210bEr4YqzR+GuUJRTjB9qOXVi101c5BaI3ECAA1HNzX4bC1TmT/S/Tc9eYMxPy0I4Hs+cLh8
8eG6AUcqmRR9pLW6itwaU1Juxzqbkz2ee1dr74bjl/fUdu23VnOmN+bd+tckcD3v1rk2o3j1tBeX
sKvb2Jn2G51oGh4WZqRLP9EUnSIqvQBV8UhXQvyusLYFtTEhU6x1I9CaWb2lckh5KPKhp++xWENh
LMBHCMiOZpbLg97JaY/9odu3lspGmvTM5MVyyxi1OO3Q2zq6nOq8EtekTNfjQpbM0QPnQmmhVoJO
MuOUqcF/r7ZCqbYzh+fWV/Gd/6V/tp/c93QigIk6eol8uWofTYz5j0x8FRRkPx4swyy/Q776332v
LO+DM9JDjEA4mFe0jTlDLRJdJXDbaa55Uvm2KrcgDnvcBRIarRjOzYiMHQenOlmrUd6bdq5xYqV/
wtp5lEB2ZxpeOeO51cq4/t6ItaUEeHCf6ecm1ndeTh7Sndc2K8ZfAMRT4CgxH3s1VcXOHczWCJ1l
xX2gF7KRO4UA/aAtwkn2vRLNtXG1fgNxcGUNOMAKDyFGrJtVZLOE7MrU3lniXaEXsYdUe6DHICo3
w56bJg+zptgQ8jk0lhI8JCvbiFo+FfbKQBM+F1UTKtWnyw79myjOueg7fcd7Uu4ktIG3N+UA3NRn
NIZSNMDvYiQVDnu6qKVS36FWOZmpIW733iRoXV11e3pR3boEg2WuodlO9qHyy/FZaAojFEpXP0Ks
toQlyGOyW2afHpdn+qJ5buAf73rHfdYMIo9i32x+tN5SnueGl6fimX8tdWxB69xYDxJ5R0DRVxMY
XbVcjMk8oj9aI9pm12M1mcW7Mcc/cy6toow/JPbEiPDgkFdFi3r2+96irdyu45NvWDUV1Jp4Zpcd
zlZW6y/WMnbeTmnZfJNQwz0qCqB0KoAJDKayzTiUQ2pKNFfa7zlWztkwa/XG56O9klo+RAKZ4KbY
qn+WPYHXntm4595s1g8lWZd1Wd3j3MB3UCxriDAyfuENKHlNTexiba68D8rK+9DqWvlIwk8W8IU0
U3azcWxQPd4LUenXLk3L92mki3eklQ/cS0M1f5gA+iPTQQfA4aTD0WpC7GPiBBEV51a7UwJaKE28
KQ0Nr3Kso1Ol8lTRPfvsJnmShnK2xqia50HH31o5pEf5Vf3MfJFWDwX9zDLQykLKHcfAXp70zlhR
OrRtRgvkPKszhc/FU9yL9FfJiYPR0nKmPQJBzArCSb+IsszCjHF37yENfu2ohDzMZoX51sNfFJXg
AAeRmeCBdaqHZHOklNabaaSXKfCEOzXP3TTdNGppqwZxz6y6k0LXEgwzJhoPzxYqahpLO6DDveqm
+eeUzvPvqaFxK7XVd7cYP5xmpFjBtpKa3srEiYZ16KPVTdN9RYH21RW4wdtGx2Jr0Stbx4u7dztZ
4l3hesJpI86i9V7NdSovnTlhocEBgfeLLBLZuQbavi4J7IJMIEnR7YVQqelGBiKd6PWkvfQ5ss7J
JorUMivnwaFh+KcnWnHgM4rtSq6Ct2EoX1O7dh5S4aHyLuV87NaxP2gZK7uD0fEFCaK6ElPJkpaZ
lCfbFkbanTn6yRl2czx0CO9O8PjtDyMb55AOz/hepmoI9al2UXNzcdZdZj8ONb4XrYhFmLRaEmC7
GfCoENBA/XU62+FawLDY+bhZddLJRTOgy0PWU8HCdDVpp9KvrYtLD1uIttGKytkxXuLep9ULcerD
oJlxZC9WfsyXyXjrCWXa0cslotwZp1NaxPXdnQpaPwdnJWMxwTP/TpVRH7Xo3591IfpgNtPkZqWV
i6xmtd646Ao+f8pjO6BIPLQmLz+nRulFbtwPHC1N9ZsAce/B6eziywhuc3T6Sg9bxG/Rmlv2yW8X
rGfAxCf6b4zAymOfq2apqh3TgAhSvZqvnd4/2dQbMKfqV7iMDDmG+kqIWoAeQj4S+vStoglzR0CW
/UXgr9g5YHhBWrO0NIjmYWv0+dzYOO4U+ku1o95+Coeu7vfOUGqICLsBJKJEtPCs57bzqlurHSxJ
H/MbzGAGMcbOv2yW93+gwn9NskEA8G/2tL+RWoiK1oxiexnN01DsILDyQBspOIVSTtHtgPZm1aR9
aX1zfvUMw39fvLG5YQZKLt5itt/ilLREa2TApyneTI5yWJrXWfjrQbe1NqAzOA2o1dXu1ahMyYcW
eTwDbYUZz7cYJTR8bO+owjSNoaYasbVhoGlG1wohdC8e+MOfiVMnAcKl+qZlBXyTct6GtjNOWt/Y
Ydz6xrs5DO6lR4y9z1owJnhJPrQwyI9WAQ5c2ELZAZ679UT/svudST052vRc7oxs+qhH+z70w4vF
hIIQEBYZTdASkOOyPI1DdY3TfMWbk7tM4BRcQWYqP2ErldI5FLOiJFdPlP3T7Ns02RGc1XO5lwyF
4agZ9dfVLCmrb1Iv54iVzniNXXc5yZZpd9cn4Nig4uOtK1aA0pnj4AGrrPnLHvT0Z4PoNWgsmgsm
yNvnes0XH9Fwu1tjRBQhsUbOxeoHLUJEFQddttYUaHpDumLe1+dfYze/d3JtSX6w04NFZB526rY4
wFbqO6exxU6oNX2IsYSNQVsqxCCDva4YfMYutIw1va15xQ0tK/Mcs7/eU12hlRN0LT7zQfdP2Mem
k1lbhObrTNhGunS/G9kzClKmPL/KEjvafmBemPZeS1bx3jO0mgJl5uzxc+QuPsdvc5vEuYUZyrNm
6kJeSPOgs8sXgHVS3sQ2yYvPod7b5nv605n09QzdyrDN/xNttFd/2wnybTsotj1hKEYTLB/G9tZl
kwEW6nev5bZgqM9dw2Ey4zDaVhDxuY0M22JSbitK+bmtxNviMinJZe1soQlyQ1oFPQjkPCF/8T9X
Hu9z/SHwrWqivnVn+gUc4zxTaRwuVkP1ksp5cH1skPvENtyPpkJ5TS4OcQnV2N+tWWXHxVvAJ71t
31rb9aVRlhMUWvOsmWkaNRovmNCa+rkcDGtfp0zK+AtmjdiBdD27tPVccFLInaVitCBDNmDD8hjD
SCTAqy8T3fhqtrYNyyjEHcmj+9byHkDIbysjbc3zPv/cI3Ok1Q8y70EKWDKtCgZu+tw8nc8t1N8W
0sYQ+bHdltRhW1dJzU6u6K6uSBIlH12W2nJbb/kht0WXlVdty2+xrcHOthB722psa4n3rbLab3OX
5fjoWaCHbZUGRK++U6FeHb3PTXvdlm65rd/+togvnzt5sa3n5baoj9vK3m/L+7yt8f3nRq+25b7a
1vx1W/gzDukyBpLuATIxl30iA/kGEgwbXGBvwAFt0n7w35+on3TJX+i3fwJfzIZE8UB5/r2HyFdd
slgz+Gm5c1/Wd/Hefmjv7fP02D3RG1rdtOLfKIw/lWJ/+47wD75rUI/DJ/+TEPyLcmoCLyidPo2P
o+PFP4q6S/u9srLlMZ/Tlf6QtW4uaml7Z28kufxh2Hg1GyvOf6+GPePtW9L4gI6OYAesav0crrHg
SjLrxtWPQP/a165vnFfUHpzcztYFQyKLSyJbny8qmlucDaJEzOpghD9xMfNxAx3YOS42MJRlx5Fp
it25zA4UEbaHhdjvC7k263dnyuJTN8XFaWxBpQnr0L6U6aSuQ1/lT3Q6JhezwNl+oc+jeZGEc35Y
U4qxpJjmiWSWVL1Zidg+jqRdfP3v38bPHpd/eVEtouwIqN4ceogB/i6k7nxfsOu12nHpPetc5emp
N4nRshfND02Tdcv0hX3XrV6jtNFPiWhIB/s4mq7xrfOkrPaqdpOfyzhM57KwlovmGd3dA5R9Z76r
34TXXIe0Ap/X/bVhBp6eVdnDsZbUS/LRzMS4W9wlj/Qe7GBL6THcAA6N5nEvqeqwX/ipiIcbGZDj
tfpQ61C0jA6OTMhu4D7KP6+m7POaWj+vLOvz+pLbTeZvd9rnC/b/NVpvb+Trfw3Uk74o1cf/uquP
n786+S9Y/eff/CdMb/2BI5iYFR87mAXwDub+T5je4U9YnR0DlQlC3w3A/z9pi/4fPHoc+/+B4P8z
a9Ew/4Cr9bfQQdvZHtH/CUr/d8fk9lxDVvvoZz1sbFjZ/pVrdoguH40h6w+E+E3dixw873V1Qb8D
u/adm+USqRAwxjBE6HN9sPQ+C4s+sf/Nmcm5+Dd5JMJIzgMQAZQLGIXgU//1J6HY0km1BTIO13T3
lnvLEMSOH5/GhO7PIU/96wzfvknWwVBQsNdDRMAPHk6QY7bDOj1gl62PdS4B1SSK8UqmS7srnJTx
k07rOzBgfCKWwgwW3x/QjGMW3WUt4ThWq5lPslOE6bRmBRhTogtpNVbPOSnAIFHMouJ3l03xVe3p
uJ/eoald89A7OM8yIiwuDpgyIYjmmO8zvn7ZTcNsnFTszB81IXX7IbMeYd+0CAWZDdeIQu0Dl1Hx
AK4S4/FqC7g1Er0vs9NDvi7zD5ac9aeRK/sVgboPXyCA6/Kpu6dFToxKJnPstMlU/+hdrzuBWqmb
tHqCM2rDDBwJ3I7Zor8njiCOojKXUM8EIRRNRPE6zP7gJF8WGjnbXWYtOK3of343htgn50A3v8jJ
1w5Dk4tTVol4t47CvBJ+oB34Ev04u7ET1JNUUYeU4ZqQVnaCaDECKpsP1ZIsQWu1w2XpNQax1EpC
tFtNCFFi5vsBlPCwuBNze28tQNFO/2q3ehP4yA4CrE3ypagm+91dvThUIKmhULoeNZ1Y+dXaOzPw
wkimTQ8J5O7rgCTh6zS14yGzVRyZFrYHVZtp2NYMXWJV48+2zLwQ92/1ZFHOiK7b0YYHugfVGRGO
FWC2Qkk3PViyjQCALl7LWJ/MCNxG3b25Itvkizkar1UHFywrky1H2aGbk7CV0x+y6zqnCSy5FJED
HVzFa447vgw7p7sXAwkdBU4qYLwOP3Wp0kggrQ3I9W4fUaj072lGy2LV9VAeSYIRrtK0Hy74IDEO
FU3Jtj8GW+D4LuWxOtArnYeN6Mrtv5yfier94zQ3CUuGZm7hDePykBAMw/esjSd9FsZ9KMf5pjfa
Sp7UOAcT6v0dSTa3tCgoL4AQPzZJ3z8Vhe0ciwJa3erjLGxX+IZSOPV+dNb0ni9pdYNuTEJhpnZY
DZnDBmMCgco2CVDMkGYBCxfVU9O8FeA/vJuY4CoA0hCA77eYZIK+yC9fYwuHPwYPN+DfqFkOWica
Z3+9zqBLp9pGvVhVCZlwZLLgUi7dZF9qvo/mWPf28wykhwM2jVSveWiHFn0mP77G9Jl7yj4w4Y0u
R4TDZ63LnQ18dskiK5cyIiRPnBfpEokqZueWdmB640zPeoVUrlnXI9I++8GrreWYsYQG1ugYD4kn
bz6HTIhR6qYP5b6Q07xP9Gq4jIZI/1xqJbE6zMPeL/pqb/hrfF2MSb+trmjfE079SFDQcVbAbw/V
ZPWntRrtg4Yz6dbxY+/bwY6fk8oSH2bjpWcn6+2on4bhT4Xz8ZmT2TsVbq2+my3snAE4sfcTbFpY
G4aBpDkrcfKTZ9l72uMJHordYViO9tqWUyCTrFx2XdMOh1jm0wGLkNc80mqGj2VQSfYwTE0SSGDM
Q5ZAPcjag02KiVQnnkq5PcCdLgoaUkdBG6WYnGBM4zdhafGNcbxe96bt1yaBawXvM8NPb38rDW94
0ojUgmvRO/XWtc1KgFyc3BzUV2cuv5EAOrmgT7SJSV2G6jwtpfzWGPC5ey9RfK4Rc/bkGfn5YW2m
KiEGxp/FVTa5fUbJH1uhaPxfS05b26mpKnTvDIpnr+jsdyv1weqyGgspVk18mbgujpXlzisLl9/8
Tut8acJ4Vf1vt8MlBcfTv5eGP0SNU98qqX1t56mLqi3FAAOmvfOqtFwRHRlQlovjA7Hrq/WtcHOH
SkGZ1O9WqYqTny18A31yTyQNe9veX52kidAyAOKau33fxsXdkNNoHOHWrPkErjf616aMDXIHNbsb
no2stF6SphbzoW+05qPjo/ARx2b1VhdSe2gTp5K7uOaCBkvju5X+On1pMkvRuNTG1lsyju956WuX
xbPn+KJbi9o7cO0OUscU8DcVkwBe4vlPGiWeK/zjRHdUW79Iuji/jcW0n7kKCemf3KzInvquq0+9
a6Qvg2oZCdDkOIEwWtN+HEu//Z2UHeCDTF3na9XO4s9l8pYTnmb7uKQAEg5a/l9kJQGJxkzJEWOv
fY0za5ZEGU3tiylthww9XtU8L9zjaLQWngutdZ7hkttvSM7aZ+qLq5elbFu4eW08JPCD9qHJpefs
fMubHwQLSmTZaRKSLIhUwIpdljyW207qBRs/ZprsPObPmj/CxoN77yyCKCH24QT2ma+3+tfaV+m3
yc4Gc6eadMUAUiQ9gqp6sL87BH5Vt2xtM8bstFqJUSo8PSTTBj0UfYUG2T6i5rjVkic52dN7oRrj
i9Am8VL3Rnn2jc4+4IOob3GhJV8QhEHEGmiJdiQeqo5Za8oCgnDwQ8zpdGxrs7+gHvUQMnnak73g
SjTagcyCaa1/uemMnB+7xrI3k3j8omajyoI8A0BiF8vnx4US0D5cidWC/pBjaUMp1XOUGaiPpiQ5
xV09E/1F3EKtFvk1McvuwRVJiQgSGVdVWmI/8gLv15H7s8zaveaTayvLeb0NfeEEqvXJdRV6qTGL
ecd5zsDAqjIvO5L/47qfL01caQgRSMc1I7eb1+mMQEmeGWdqlFZGJl8ZG3BVESUKRNJwvx/9zDXu
NP2tO6wqPAprTTxDBgXxzN862BlGUIXpbtmXdhU42PgvdJEvoayXpMREobr3JnZWVCH2coLY7Q9x
rhKuI0HOaWsDjxgugbT1mtzGdbEPvcUzaknlXR2tlbAcKt2l1q6xfkn9NKvqndajj9h2d5mgFsd9
x08iCPAckTVas9YRpVPXB+BF2NdqXsavmlzaO8EHWSjymJAxhPbeY42eG3pSH5wM4Zh/pA8gC5Lc
L7bqWmtLYnWONkWMiMecsX2sUw5buCO2x6FswjnWjeXezbpZn+t6tR9gZce7tKWmSBwrsgvRHvnr
OMRwSzj4j/ZIB2jWkePBhie6MMPp+2sEbHT3ST1lX70th4xoBDQqPvWcYp/pwmngusnfRAvomXM4
QzZm8Y7+Qq7a0XblyevmdJ+loHD7OC6TyJ4n67TWhNc6LUr4yh30xwwO3GS+zd/mWgrzPCajFoCx
uXHkx3FbRBkA19UDiCRGbbUjfuWJqE8CoYg3Mn4MXSLu1mQiZ1fYhl44baTNgzsMDQFeaRwo0O5y
jMczIYJXhYlEuHkRMvRs+QFVcp2QwuM0L7SPdQLdAfPotTPWsQ+QKf9GGq3UCKQ0i19D5Sa3nFOR
278vkx1ExOa7XuIFs6RePdCLyvSmjfpbo6f+nQuuvVCXaV0IQusPKK+GgzVDOGVzHf+2C6cgeFS4
t5l8FwZoF0Kknly0/2mjvWnOyhmy4HSY9z4w3zEnRozMWbt9XifHigk3MMUjsXW4I/x1/rCzIn5a
OMWPZkIOFknBjGVGVeyHovulrKbcO4neovalXtaxaYLV7NUgFXB6jBVDQTqJi+AdCskPcsPR0esv
DRKK0OGigWdqs7BMYxcouZBvxqAeW3i/A0XE3bGoTdCEjuXmquwkvzi5cjlIgFmimh0jQDZvEp+G
JMia7YIEhgpHUvHFMctfWuzd+tGrd7kh83075/ohldV00lKoeIUXpXZRgDhGv96KlgjBEVHvrWb6
2gFrJ3Sc5jJyvASDr/EDD+Ku73vrgCxgryfzEgnNkuxS6xQscikPBhdSQlbvQrRdmiSRkw5EC5jT
rpanObXPElGFqpILua7OA6yXcak8MvKATYi+Wxu72fprNUbG8qdHy5yx68bpteHDdLCwXO4dbyEI
roWakITsPSULE22M6ffi9YP1ZEEcnUe9GcPewD/nknl4jPm0X4YFyBUrpDIYQSsUSENhE8rKo6HN
qggoaI/iwsF3oNKzl/dHXU4oRxB9uCPPNAlnlV0ETB3pOS4NFKhmNl8UsWHB4nA34euuh9Om5iEV
NiOo0rKV2pe5soJ1nSOC5iNcKfNptUYP8TquVDrOi1O8lpx/48hbHTe1hiYT4yt6f0D1pPXfdbux
iOFZjK8KZeLeb5Pi3MzrEBiakTwUmm2F9uSP0Tpm5ndPeOKr467NMxNwdurjdHzLq7g+iarRno1x
sJ/ztc05K21UaJjO5JWYQYmWhfpNnaHtT8MwWKGNBvGd1dc/hWxtSJH+OrfZpStj6Cw9/qHP3H1i
2a9aDjadamgfBu1iQmjsmgn5kbYULkji4D9MzuS/eHHWkzXYZpiVGWDHTQPcCVxvtttc4cyRCqd1
4OjxTuI/CfDqPsNu5swJlfownMoKILtxSLHinzphRnO+amddpGVYGVP/2JMuesYb/WzXEhdjRaqi
pR5r82urzw9Droer8A5m73zL5XSrJt2Icjm/eD4yWa18XkoVwdlv1xKihRiBBVkr6qtK/HdSpgNz
TD8UwMa+UFSHojGQz9k8lJHfOxzsk6iuVj6ZPMeqPvkehJcty3MyW+vFUfQbubZXRGWOmH3Ja9Qo
soioN0hPU18kRzEOL7ogFdJbIM7MggUPm2Wb83DUzkm3Wa5WWeZ/CpJ1r/ngZus+nSonyLBgbgqF
SNaZCOy+0I+Jj96mzt34MhdoMTQ/QQRmsOnvqjZz8epQ7enNbrB23nhSRV4cU1KIB1wAJQSqKNuw
MVL7S9O4/VW3XPGFRMyGM5dc1tA2ge+PeVkSVprHizfsvWywD2uXNm/a5BeBJ1hRVgcgFytHc5G1
Pr40bnnPbX2XLTZfP26Gi+zcl+2varbVQ4nvA+mjp1chB/xZJxSwVUZ5AGJqTpmXoyxDTBmYuVoe
VtMYA0SxOiQSv09SD3m/d6vZeoefb08jltf7PMB0xfpoBJVLlllSNOHYzvrBAV4dxBbea9TvAhXi
8xhnHRvO7C9PxCi75s7THHXobc88TiRC7KZJ56WH9dy74+STyqslyQ4l7LWsLBjqxkFIsMTeFS7q
IUl1RIrGLzxTctet7tn3XzCqB6kUdxpzTuDBP6Zk+LUkyiF3Fp9NIMx2Lna2k7RRZ6j6wLWp7Sd7
C0o1NThBrZwehxx6bedqacTNFeWGHSHNCyZrDCbdy3fs4ZHn1XygXJQlffwLgutRq2z/2LlrZGvG
BUJw3TFrHdpx/IaCPcEaIER+arkOXhQZ7I8ilt8GQW6nqrU3kfr2rUQg+qHZoon4c+JgGFtcFogT
EgboGjrGX2ZfPNSiDZqMKAq3bpxra6qYfhcTVT8vkrMligtBUov2WY21GG8liSFBBom+X1FvMUPv
VZPvl7r/NeAb3I1czeRbq2RHwKXaoQzDWWCeHJmeynzey6l8JY2d8dKeiM4fk13LBY4Gq4FFEsei
Wt61xrP49Gh5mE4xcsvCKvoXluwOqiJ9yGK0YL7R38kpY9QTqbzLTnzJamJu3FmMgVEQFm7S5HVw
DWIqRZce5vZ/s3cmPXIjaZr+L31uJoybkRyg5kDflwj3WBXShZAiJO47jTTy18/jmdVdmaruTNRh
BmhgUKeuasnlC82+713Ri9CNUgDlmc69xmy79gsUe3mXRWuXUGWrFxuK+2ocFeaIWvFsBOLUTNB9
SV09qQyqaqyOUdAH+xSlmlwC3WHuhqhStVk+x22t34JqOKLDzMOChSMsG71HCY1mrEmtalPouT5Q
waCIaZaw5GZi7fPeHK+4sOIveFUxFnr2V1b+ZyQtq+lKhZoy2w8PnOt5Sln/TEbfQwIytKlIFkf1
y0ItJYy+9vy9Y+GCqCZ1iUvgFqXq5tU2s2WfZ7OKCXP07Y3ZkPxK/E63bpu5OVseiBlrQ7QdvUU+
LclE/KZY9F29OFgXMku2B0nQ+7ozdLquAn02kNBCsmaaL0rEu8aK0o1nEX+OAMdOX0ZXO/f8zpDY
zGfqX/pzFjlLWGcC1OuwZJa/4c/2b33vGAecrOmmtgVBOGLx3qk46PdjMD0FUfaEhzLZYc1sdl3Q
5K9GBfLdut1VoaGhPECgW2wltt7IUJuYe545eTQAXx2HKbx5lGIcw4U5YSauJQ6F0VaHpaEtpJ2m
z249knbFKX6Qaezc0eaQr2PYWiBigpXaEPiGaXnStn/GyEqEFLhQ45HSzf9fZANCJRV0Lw/FhwfU
FfYkQ1wrmemHrI9bk7YI8PBAEB0c4aHJLSv+lC9ufu79ujpWttTNpk+zKA2J7anyMJp1tpvyJP/S
ZRNertx2tzWTJgNVrtbEZoxrygcIzuoIdiLlHDLOvKN3aESdLOdThZHrNUKoBkfP6rHpDdN8DlyX
zkbLz3Ok9HWZnXXPSOZFjbkfJ1OctEeGTlhW5ZKEeqbrgtzG9BTFfYu9prc3wkqHM7u89ZpiSzmY
g2x/9EnD6Bg5/XnqWJgqwxYPVuXGF5yaNulbUOZtT4XBypQo/+JUcfOOTemexTisO4Y/xPdohjJQ
inPQ3UrkiCo4kh9hPXPwVxcl7WQ3xu1QhaJrWySopd1utSgtFztAgweBcBCuPm9ZzU473godFEhY
PVvJV19yXoTkMuQvlunfqYDMWG+eqmvW1nCr2vkekdD4DfNTnaxJCIg+oiItnxlDPmcB8j4EfA/E
QT1bQT6uxxvgpZZpPywz5SDMzietBT9XF+DLl9W41wa8XuOm3t5vHIxHcUTCc03MYAw8SCxJvlyJ
L9EreIQBsxyM7BbJKuU+yIZWllSsFHjFkfs3935uqxW6VG83JMPLOCclH373KTXbdtWlxEPklivv
lyFO8Qr37Rcnvkm/ReRNO9tVTrtSjp2EjctiE0fPSRIEBz+4jTtEf0lfnXSaZRx4OjvOlvcjZfwP
7ayk6AIIipNAu7c8ET94Ngt0uKt+IVJcDbQzUe50Vd5ylbEMHhLPR8w+FhR8DdZ7RZx22LmpfadL
ZuOO7LNTn83G11HG8Saq0esOpr+XTTKGTEkOPRUFQ1hgNwYUEZVDerTMPbcuq7F1TJmaXrLCdO8t
k59f5RnxUWkf7Qy+lA3D+8NwywnUEFNbEunOJoN67w/jjr7iBCGltfSHvK8MRF4k8PJ9PCcEad1C
KaBXupx+C0OOuL0yIPyON08Oz2DaF2NpxZm2MxQekZsdTR/HupnnAciQzBEw6EfTIgcekaAXetNk
Hq0oeJr14JySqnoSPEQhotltN3rBRg/Fc11k9/OwCKKl6ATROFBMYrZND22SWsReVt2wtZhwOAuB
Rp3NQFJ1HE5eXp+Ivh8SUIAOHclMuBUPEAeyGXTNyxwY8qN2PVDLOglWDBYLX+8tyYCfIWaLpk5Y
qfNm23As3sFHR9duWZbjPODuQ4pdrJC4vLixfJB9RuahE3yVmXkqcDYgmvZ2jtszCs72Q8BcdEIO
Tn1Juk7L7nVW2Zs71gCtfYM2rEbemT8QM5as0R4FT51rlyvLqItH2kG6U4tSbj3GMnmlYkLu825i
pNF9vR5I0I0XCPI2aZwNQltjVw4Bec4PGq7pLp6S7JjxrH0tdZRGq8JrGLsxlaIwdHkC8DKeTWXB
i2GoERu/GY7x6FDiYHYHfIk1bcaYH2lEhxJUxAoRzeHNt1w1UhSxNDkCyFHSUkAjGV+jX1qvoiXb
hQGocQ8+OupvJlgDzw+mlzN/aXas/Pll8IGoCsPa1pxvd8FcZN7KwFfxvuQMZtyH00M6LeMB7WKe
hEE3iJsI0nhm77fPNIS7r7oqyHwCY0+I10v6C+dC3/KuneKL1MH4nngDex2gQTBCCuW5u5wIwk5z
0FtHveKETy+joW9Sa8wAJI8TpXQfLRNmxWVIGTOLxg6eC1PiTNT1wnGFc+fzJDz3RSWk1O8KD5yq
it26Asl00EpDvRWX2PWNCseSDjqUCCX2Bs9PnQZdq5e+qIJIL+goxjgsQOmWjdrZewo1UyhrYgxC
zyoJwc6n8S3zqveE1qfVMA/vrOXGGLZpna1Fa70XDHwQbguAVYg1xacjR/in0UIEA//Hf9a0KvR3
s6wTRkrhvlVZzrPE/yz6O8OW/Te7IO5ghZux3jZqdD8yBnJCahx58KMYhW0BtIrHFs8WZeKHTk7D
tkmpClHknfC0ezE/lNbj21OJtPcGWcfwT8m8yrDu3pAuMvx7Gz1/7CoMZ8SzeuSq74XuHqV2oCGL
yKRY1kEhl0VZcTcYUj+BrCVki5SrZRkpW/KNthxCPDoy5fHLiFX0pE7Wnhm532p86+PGKUR77I2i
fLGGgIRDUNm9pwv7UkxG3tOEh3UinCx7ZRMbo0YH+78dYyTodLqFUdy1Ez/gePG/VomIt34bZVd+
+O1mMQJ1qK3auogx+RrQh1uFKTNtqKbxs9MMatU7cbshc+yqkrFYW02JZ1UsirYJa15JMufJCHhr
0nXeiza0rfoeRrDmz7fmS9y05Ibk3S5I/eWVOAexptao26Bem+h7Mr0wKrqjXWF5197S7dkCk21v
G9GjQnzNQyW/6GhI5k1WYTMSwdjdZThxNhoI7BHdbl6EWeU6z5BNpGYnWfQwVVO6JfRdf6Z0/nux
ADrkQeRcqq4rX/GRcyLmCNFoH0wf1C0SaHRlUa66oE1INuNiWFbZEgWnFFiSrSPPsudEieHRsyB8
Nthq43FF5EJ6coP5FiPvOyY1d9zJLlKbaLH1k55zk0AnNe4cHbCg1TdWLT3MDplo/Fi8ze2m9lg8
Nl6AFaNBEEDUXytetWqQCat+Bk0ZixsxSyVVOo2b2m2e2cyYUgaHGsq6sUnEz8ZtORfpes6tL/Bv
0YlBhC4epslV2bLQzGkpT27DUTtmVJzMcH93BZ6qT56xbMpYTFsclPO+HwZvnzdNR2SEmVIr0ovH
ZLLGHSQDMOfQTA3Yzdzghaqm6CkZNXUEPJb8rZCCXls5J6hp88qn6jAfOHNzh2/NJVYLFXVYL56F
jIKswDOCMe/HPFf4Q2Ff2AFh3fRx6oil852FXw9Y6nO8OOpiq+ZqxMu6As27a/UgD07h0eNCKV19
iqsYMK4VqFfX0Cpqe6tywQFa/2gnScPvJKFUvNpWHwXSge2AsH1vU8YRI3Yn/9pkUDg5Qu+Lch6+
5lj7TPIEjMkLY7dKX/l+vyB0znYaEIGrC16diFmTtU1jfs/6N/Imkl2CqzsNJzNxu/AWHgO4A38n
1o5jGypcbCU3Uy6hFDtzPM2Lxk+EJvbzMNvzFYsjGEHrEUGZsBh0yFS9yu37sJEulw2cOfN/Oyfp
I0lsLXBx1tsXO+aEHmpxhWvYUrXFf+3OL2bh5h/0+abPfdB5HzBwwdlVBFOqzMYI0CG2Dn1iFSvO
QrNYdZr4Ydw386U22w6zf4WvNTONtcjt5ssUZMMc6mjMLYyIEiiYmeEdDJTNw2rtS2wJe4MwKKv5
4soLxL8+1EkVIGfTjjhh1+LRzgYIJsyCdOcan6NOd1+ChHljheFcnECfuW3GzM3eI8BK1gRnkjt7
MjNCs9yAL0i1nwCGPqfJ8o2Us4JrXHYvtpUUh7R10V5znaZvJvvnp2EW0DpKiHk/dczp7BqUBmWk
2+Q+O8s6JnNtk+e6esA4tKyiypeXoSy9jYUHb79UOa5ikL4Bg25cO0SLTWgypjCLJjbRwVjNhb36
dcHJgSW2i9c9wHiZYZfWJihG3Ou9b1gBVIbh74xWU0zjiPGMjdM+DpxHj4g8jNUC0r9maNfXwo0d
9KdD/JbQNfDS5kOO1gHVCmyPQMxhOOOObDXwcSPvzPvMmsCdRFf6EF5DvyIybl2nLmIiL+YmSKsZ
oH1Msb2S+7pGlGidhSoqoqBp+gqrRVrEZPlkiclWVhvf639kZjqshzqiHrbPkDN0Od48wq2fPbD9
VSrMYCc5TTfwu+XZKKyrO9JXRjWvG1ru4t3PXVuz72v9bcQNMoa9P/kPDuQ3BSHuEtwL/BePkLTB
k2U4+gqBLb9ZflKdjFnCq1ViPGadNy+rOC4UMuzEx1wFyzjbw1sPDk2as+qWOzvVKPhV2u24StG7
kLBwoXTyETt8ftbMXPsMm/jamfxXROwJOnhqaLAZ6OylRa9znUbtUlKjnOyVLAk4AsNfEDelY7PC
iXeH/a3CKhAhxy9n79An+Q7henJ0yxQ4MvL9Y4aNoInycq1s/CR0xVYHsAziqNOm5InQ09FsEM6Q
WAq+2aFzXUX+LN6iqkP1QcTUJ0Paj34XvQS6ma5JF1drTClElSEUXqORT9ZkmD0k8IQpaqg9eZE8
P0Ewn+asAXktdHWf12O3qrr8YDPOPlReCm7AEnUOcKggyUXkddd4Qb0H93v3++bZEfMpjiGMfMM9
Vm0JaSP8WO3JuhVveBG9bV+Ut1RQp3wxKeNKwwFOmtiS6mjWUpGjkaMJcVzMpqbVouHmg6IBbAhZ
kzFsdRDVAvKhvx3pRrtq5VRsY9IE95aRIuu4tZKUosVzlg8AAFrNFn1NMbxsQtjUA8f0WNwoeb3h
5qi3cJLipKzxe9OZYD197O4xlQDtFVCR95xbhBb39nxET+DATsf6eRxijQ06mvaB8pdHJJbFZkkj
IKnArB5bhovHaZhvncxl83kmNC0JsSqOJ00yGXEVpv9Dajt6HftcU9PEUgoiHbU5T/7SXqCXgk9V
Wsy4NmpQAxKA1nlFTq2LPv2QTW59KBPPejBTmd7bVQ9QviQFMSSTPVzBBojqm+CTSS2sMFcDRCJ3
MOWJFFHnzcwnzXm29KCG2j2pZSbYZM51gW4rvcVuOME7UR3OkUElfgckZIbIblAU9SAPKUt4ySJA
m5Q/vN2goE8iQpVFEq4YPmMKsV5BN9LP6NOWC9gG5q0gIgO1C7LvieGYj7OWMAdRXTyTh5VsoAVY
7ytjDu2g8Z5cYQrcO62LiUQmj2MMfb5qHFUchyTLf9SmPT5VXK8QM3N0aQN8BWgninJPsryzMegW
PqrStrHgctewPFfiijtx+gzMIu+grGgCxiSU85N3+guMgfNUKhZw7Aj5U14b37K+87ey4/5URXRM
YnLWE9vtLnGrza8ufhnSmG8BYlU9kAfspQbCoK5EYrNYZDRnRgg8Mz4ulOeBz0+qI23Sa7ZLB5BB
oykxVYFl/rCIhDqh0GmoSTBUx14bqeQqGQ62kHHRsax5DqcOg2+oWfVZnUELYKOsx6nuo8csCOpN
jBDguYrSJ25XZh6XXZrr1953pUdx9JTkpz4v9IuckmU/Dw3Ek0Fqb2gx1q6ZkfNPQdbMgNFGlLyN
jgfmFhTZBOwAvr2gq+GISo186wnbwUiI6L1qUokvAvauH0p7RRIuPF7Wcl3B9T2Bhg171/Vu6r4b
9t6QcfkDcc288uvYfVpaczmMsypWfG8kHlhpcGzySYJpwMTwqLYYXssJ+KT3wBVmiZ4dWR612jkM
dqnvx3R4KBeSgbICu7QKIn+LmoyZM06NXQV189SPumFj7t29cFqLrco3J5elcvZ/YKZxuSmW6iWn
epFZsLe3aSHrA+k40X2Xqe7iRH1+TEz+/fGCUDDMPYdcqcL8zoFj3I3RTHmfLAzfCN2i4Az6d7Ri
WZZZxbxNxokAm8Kvv7ttHW20GxWfi2G+hZwiGX6RBfyHi/rqOlZR9iUP+vHetSFdwGkRw2JfpNDb
yaqH/ytK+N33+v5r+b3/HxBbg24d2+CfCOH7/mv5e/37b3/gN/17IH8Rpk3kDL9XSsGDm6b+N/27
H/yCKp6/W6LLvaWd8b/8Xf9ueb8EJIiaAQJ54nnpcflHUI3zi0nHdUCUvkfCnUfs/78SVPNTbw6l
JUIgzse5SFYe5p1fQ5N/556pE28SeLrsfZQs9RQKbSTmhjZDOyPqA6Elj9FSXP00ShIUWrZfrZAl
YJbDkoFOIxk8UkY6V3jdekH+ta18sbihXbqUJ2tDRUTaz5Ry+gFmWIt04O+zeRMoGtziR8ct8FzG
YBkrJxjTg6ziTeZW/RVnq/UQgCrdx5CnLJdGddZWkB76OIKTJiSNbJeeIiaklKIxcSMjIrtD57Pt
ffLYKGfbuNI+ehQOe41S66UjfAdpHs6z24G0dLdqNgBkfK7U6wLxzqu6De6i2DCJjurjnbMkX8jZ
TE+zVSAXRNqEALIPtrVrf3CQuqtp7N9RgVGDh7cxHKi9JyU9mnFd1cPDEgTTMU9F8hG0cqQJ2eyP
lTl89bTh74Unui1ONWc9Bbymn8rv0eiZ90OrPxYFMSz0zHiQGfey9eB0lm/s4QcjttdDGX3SrX1i
Oz47jLLDrI6lY5I9JdBIehi/nNqftpG2P4qi2fXOrW9UznsCHvEpT/ZzTK9YCCC+4F1GalTSegYn
mH0qEldvBs97k5k4Z51JI6K3nvqpW6WKTGbifP21r4yRLAGyPUhkOJYlkeZz6uxQirN0FMM17xqI
yEX35cbBs7CfGufbPBnoPTopHhaSkC4zVjd0AI76UvYW+txajvG7FUl0C7Cn11zZHKjm5Lx3nTJ2
hWr9S1nG3gnJ8vyjC4YxVE5qt2ytejmhMJrOGBQvwmzSH043IQ+Ysb6bsRGHZV9zXKbF8NHkig3C
R7zRBkciOEo8YCY35GJ09oVhPeKo9a957QXrSS6PuO8ecmxfRjx51wUz1sEdi/SUtoNkhswj64pS
ul2n7vxeuJne+kZBM50a73pPHgzCEKkdsPr80fMUInmUSCctfIA7iY4rayb4RHtZ1Q6xDEPuXUzD
cR+HuO/Ns+dFGV3OiDnadUUDLxStk9N4NpTM/ljRpxgxRECpTZiNvNl10Tg8dwQ2cbNDdZDf4CxR
CT+REkxLQllmPXa+H4AF2WUP25LaGHspGhGUmJMbn3FN6i7eENkyx8hrklSC0NWk+UdFRPJLnJms
8FSmJ5SVEAQVnw0nLYe9MoNmWCXWzSaZ5YQffkLl16WwbJU/LOu89G8bmagJxxhp2r53E1ZojAUI
EU600hbT1kdXZVIo33U+9CM5E4fcLYz6R5OnS8DrwhRtiUQpglUMIi0ZUKLKCbFm+PFmDmLQwXgk
RmuX2HK2wtoF4tgMgE/JNioNv/+gno9Mgtr0sQ6Y9Qx0X7WB+0VY8fypmnhiaKIEv487fyYb1Ezb
ELtJUu8RVxUomkYD/InRUoF81gVOH8YpPiwvNxBzOBvFP+MlzwRPyADlbqVQe3lWlU89RobvU9TW
DvIFHBloVVIzv8o6w/e3KKfyN+WA0PQ+ySu+fTChZBePGumqhXazWAnpL6R2xGzAu1IlnnlAcjgU
721nqHQbeDmyFqv0I7S8o8lIFFD+Q/NM8hiQeriBxeEFFUWw8OEjb7RJPHWYI7y4YQsNW9TLURqW
9SWXaXJX4Yz5OlW1cnBK6PaOHnv09AlG+ANJBctXH1TWJUsbdKl/JtXgORn0m19let1X7fzZd6cW
pi0pHuzM5NhLYxwjVTUQWuPV23Hs/c+x1TJbUm+6fDHF8jFJhbBRqOo1IimpCaq10ZN0UyKPOUn+
3i6UA/ludE3raSzPQzfm9i4wIj5RVHQ3MeBEOkABIHyZu4IKyUTTrRZPzWCtaw8eZGNV1IWeOLVf
x8HR3lYmLY29pVfYZJ61Y0STuAehgW2EkbKi7GSGT9CPboEccU/ZS7ymZCXHfOOZyQeEv0lhfFr2
CZHFTvrc1ZD5X1gIhu64oAoCVx3TXoZtnGD7xqnLWvNNA7VSJ85v2Qx9+Dz0ypQTmlGP0E3343UY
5vTiGLCbo631nW+rhzlXziFKZPbgszGxlDInGovwwNYK/bmHNnxoDBGk4Yhni1DIYn6YI4zs15Fa
52+V7bp7lS/TgYR7z0CT6pdfZZSaDxRbwL6AiV80KSsMuKSwf4uZdz8VKdJpLCsuzpzOVlG+IpLE
/+EXS0vZqpp+RMyUCpFm7RXPyNIZZqml6Sifl0my8WqRFT9SXyI2zoxE3OfjKB/r2pSfysnIdumY
Wt6WCk9ZnE3U8ZwKc7IxqqB7ruO2iVd9PlXfLc+vf4wost+m1kL22jpJsJZuiQwXaIdlPNWsoeSc
2Hdx0RvlHXIB5xlFYFueCYDyczQ9tSMhv40x2wQi8d+8mnY9WtoDvcuaqLaO0sydD5zt44PMqbYX
dVVgygbzA5mNvJeiM90vi+IGSWdO1dAr5/hNjgZcuybEh76FAnUGnrO1b3lyT8sM21fsmkgKreEw
UhU+Ik8EyXDVJAzOiLrLb3m1hHctxuxgkgqW/kVTCXoPDgLqqeMenImy8QXxloHM/kYNVROnZFvQ
cy4w1sEfzAVprkN97AetqAyw7d59IBKqeCv7mB9dHcf2TUg5RjYd1AEi/6DqbLjKSA0ROlTL6NhA
BPdfG8OgP4DkGvPFlZASD4aYAdF1nbHDUBJQ3WJnvJkYS1Yo+qqmIsbqb+QTXWg+W/qOjhc3PqeV
IefVWE3jg4kGJT46zeKK85RlCwx6gBwAaKJ+DGrd4DzKjFk9RnTBN68ROnyNeB2tRwbuGmCZqHIe
+QDuHBE2Xpic5MbdNLTBc6RL+ZAxuYCaRJz7Eg3R3nAWex+4vl43VmrR8WyVF3th2wa6w1LtELQT
zEDMayPrlzORgv4QVrAkpxSpdLtq0DJM/CDG7l37siU1fa4ZH2xx388T3GsXPQoeeKJw0mgzSEDS
vmjGN99U7anM0vgl6+lly/sJdbJoZPzsuDEmLqabim+4RmQz+21zBqHw853tOFmwh3IkA2RpBpdc
ISQyw9VCqX7xEZ8jM03sF2cadLsrUoN46VrmHMvYlSlFb7KsPBg+PUezOaZ8zTPdQJtgVupJ29lE
VctMmktiLfEH1xyHZdRNQHokrdjxvkhFtDHZP742ZhmcZgCm6+LU19YzScdBHhIWQUMWQbW4Z4Ts
VDAo99QuLsC1NTzHMs3NMK2i04TC+isXRkaGjlV8NKoZd23e4lefbCNHm0JiS8gq037EccUIVrvR
IS7EtC9GEp9wvJMGFTppl5kb0dtEjNveDQNCr9ft4Kjj6I7YFyR29QRGPGncFTl61FU7zPV708/v
Q2uAuQ1mWuLBFJbbQicWSPgBp7K/6iJx/hD58s8bz0+RLzZqR1Hj3Dg4ddEO1M703bEqjOz5dzvg
f5Et81+9DHZnUkYt6XnImP9o6R2XsqqjyJgOnibLDIicesJ2bh3vL7og8E//Lq7/9nZu36/pQOSy
EfJ//vF1zMCwBuQK6rCoSn3Nbjc8+fhsBPFMXgulSHn6vRjBSuDQSpIf//xdWrdP6x9BAb+9vGfb
9Iz6Htvtz28zneLcwFk1HJwupZbrNgiQ1iW3eGoJEQe1f/BbJEY55sLPtC4BczBNjCJ4XpgunF/H
DDOGQL8BPZK5f9FX7dX1QdotsIoQ8dCE2TKAChtTWlx68qDysPaWCFgrqSFtgr9oL/nnN8QmLCi7
4IMlWta9fd6/W4gX1KheUavmsKR9jyYiT1GtjKRYig0+Y7qdOcZ9+/DnH+M/v6gtpHBMk/xSNn/x
02+yw3vojCA0vGi8nG3PZpYewA7jY+rN7dc/f7Gbrf2PXxkvZhJAB7bgcTrdCiB+9w7jwLaqwi+H
w7SktEl21ocm47kUeviLd/XPjwCCc8YQ30W851AR+ccXwmtlNmRwVocUGdpwccwm4uKsTFft//wd
/do98tNbcgOHLZIx0UJ4/NOXFpNwnbmLWxwGMi1OiWKkiJRO4jPoh63WuWVb/S4AXgy48qb+kk/K
dsijgAq/jXzq1+mvMREZoIuJlr3+dT7sfp0V//yf+k+fiWkSQCwImTP5WNxbHMIfPvxbRFJX++kh
TxLhHRpfDVdda5alf/l16O5w6WW9IUl28NNnL9ukb+NYkWEXsQysO1jndB1HRfFbhNb/s+CLd/2/
3msKO/F7Df/7fxAoaErn9pn+96jg6TtxxDyZ36shHebDx9/+7e9/5Ddc0PN+oaOZzAdT+L5PgPR/
4oKe84uP04TuA9OlNNP+XYA18Ree8Om3RKGMhTdwyZHo0bIlf/s3/xeUvLCS9D7zd3mWlP8KLmjJ
n5o0HeQe0jVd2siIw7btn8vlApUZJCOa+caOAKBxAE5EY0lKnRP+Qecqg/KJhLJO0l7qPeGTw6Em
BQfTdBk0ZCkZwydncgTrt59kb7JhZlkJankOKH/AUvB6+F7Ywv3C+oz+RSSI6Q4jzt0UZ1ZbvxP9
ppBreUF3VEKqbkUmn8IMC1yOwHxJqFIdUI5XITYKNtPMEXJNpGz8QTGgW6790Zc2zoqMqN2hwIYT
zrDOFXNO7r2IOcvoXTQTfXYXEZ2Wvu3U0U+E/NQuk/Upot/qGQfRdGHlI3N0XHoDt6mIj3jSIW/T
PCEE0y9UAI+VL/d9NSHsoO8PR93oVM54RGmQiM3URZ1xlHNiPQkU4+4W6WNaIA1abjVWMeWU4QRy
WgFDstFeEq9XQHMJ9/gKJzdy676diukiWe96mugdeG8rckALGlqyPFAzUzPUenEnVmlWNsg9NAFj
ykj7jUjn7lzPmXD3NUosZyU5prEsoW57mhaLrNAotwBNhkEXw4rVCKMXqRdEjcupyd9zo16aw2yq
Ag9rn/MCyLX9N5H22SU3omDPN+M8Cz8b9wA0831Uz8HVmsZqCNMg6/Sm7zHlWbaNCnfJkB3uiNGm
77PTIl45Y6dfRZN7D3kr5LvQ5FJwtSoXsTR4o2R99peS8FOMZcrtMSKpVH3yYQfH7VQ4PRmZohQK
Fb/XnrJSVU8OBqwhzHziNil+M5m5HI1EijLeWGNx4xWw+YiRkFVl249Z6dR7l/TZh77EpBWOZibf
TZHAPLXotzzUUdZ0Txxtcgpiu1jHZH19d6oElQpVMOy+EaWBfATREhyc0cgI/MAUGa2J4cTMUpny
S+spmygjKZAvTEtQ6pUsncbZTsLCEjqjbI7CWaHGW6OnI+VOjcr73FZx0oXYVPtj7y/Yd5yGmKiw
9RtCbEXTqR/SXLSz5q+o6J4QqBNXJVTWiAT9FnRA+E62xQ8VPRB6Qe11QzD6Nte8sXBKgs4M52om
/oINtju36G8/buEk4uCXhlhVkQtjKIusxv41OQk+GZ7o8glJmL/uPeUj8UVfTM5G2Dtd9togcCg8
0uIr1U0exLjEuCSsFhkc+3IBTZ/tBfba18qaxA68c9l4tEKd46AvTnMyWlsUIlG7SvMJgeqMnwNX
OVKS127ChDnCRpjuDYgIqAvPjg6isKc4yTZD0c8jfmKI6kMJr8pwlrl3Qt28jxTiiIkXsBOAq8hI
m29sgsvZGm9tmAh0S3UklCCfX13Hbw0m8XmkHNyGFM63I/d/14HwZYAtJdnF3yKM0o+TquS3vJja
hvaJARR+motquaR5Yc4rk0dGbQO3kWI9+bGGRw4CwJSDDBa1oE9SM63cILGvCDg91O/2gBZSaWee
MvJyLeURDz5zzIdRn8DuxTSEgie37Ve26VOF6HCTYoZicW1DwZO0alzlrKCEeLfhv7tNgNW6UagQ
S91ce2scdthO8u2vN9b/v9yf5+b73/7t60eZEhbeD136Pvz+pqZAmlmSK/G/v9539R/u9v/8E3+/
3Z1fIPS4j+m+/iPr59m/SNdG7WtShHG73hkA/yP1yv3FJ2yNK5zuRMwg9j9ud/M2E0AWClhErn9J
peK/wvoxY/5jWvac2z9MSHJbCNHykJeYf5xBLY+T2i2macNSWocapn6Lx9RamWZCsANetr+IWf3j
wvEfr8cLUjXN5HsjOn8/8xaxTSANaMFmcdioFif+MS5YpOCH9F+to/bPcwvvzfUFYXysA8zXP1cj
KslMZScJmLApcsIgXMwXALWkpFtWc5dHaD7VArlZELS6jtsu+IAnH699pXNyex2Af6AIgqTmCSfF
/2HvzHYjR7Js+yv1AZcJ0ozjSz/QZ8kluWYpXggpJHGejePX38XIzMoIZd6ILqBfLtAFVCGjIuXu
opNmx87Ze220n2ZK4mTYPJoI1Ae6Ywz0bTs0qEpEy4QLQOCqxf1P8AZMTUZPcwaqdpAlhvFO4g5J
jbvcbWi7SSeujXPkqjoQK9HSDY3nYK0Sx3wHW1duEJAlkGDarPvoGMK+05wJUN5wFCyDbD55uNhh
ptawW+seIA7DrP46sWftvNY9vd/XJv4eP408PkrnBMEjBSY5viKqZ2Juw8wJUeYiN/c1KHq7apb0
W/MsQb/EDIksatZ1UfrS6ZuPHNrSmdPaByfkfsD2LDYaafXFZN8t+vkK/oYMzuZQm89j/Dqnccwg
GDHLMPGQrsK4etJyjOuuLq4Tcy52heUcp7FDGOfBBq+rhowDT2uOi0F/pXdkEAeMGnxgMxkUbRs8
e5wCJjO0MT2D9/kUU4z6+UhM+IQEHrIikfVj71wqQJ3brIX0GWE6k8aoNhZ4wj4oyFsOkSghiGyF
djPVPfAAZ3Hnj9HOpYmyRv91ELVBzmpFIHdA1JivG+EHyVWeb3UJ/wD4ygELvW8zUKJ9RnuLQkpf
2yZvLuycWHZXvx46Qtq7kix7owhfQpFeEGmM8dYOXwc6/74BOgX+mLaje3Bdps2aECcIAnI5nprR
LY35cKWP4s3qgqOROoe6TLJVBq9fp9Ht01upVqKV14HEz1nmxlti51uZ6vUq79RO6skHUcLpJg1I
rOYPfeBeSpl8UGUecxVCvCExMO0BcPVRfYuLdgdyB79nfx4F6U5JJERQPDZsJdx3o4v9oA7qOjwm
0hzIaKXUvqqVdRkjki36BHqGJLFWDtm57o3vNvl9uPAae5vmfHkQZUffgxDn9wrjbyfj1J9dct9j
j6KsM91LMUUhzlloLEH7OML+xRk9wK6SaUw4I8YOGR7JNNRRoUKMKLWWLESypqaUziMujfMwAHBn
N+Ip1T1+AYYtesDbZQO7tWXuYOUAyrels1JO6ZsVRnREeAn1rMD2Xqp+3bQYYfliQWtiSAc7Pvla
Rm5akPOgpmTM3ymt7dmOnbsB0IBfEIrcAwzyTb16ZfRYbv53c/121v3F5mqw+Tg0nn62u65f3kBL
EgH1r8uX8KX51/6lf8/i77fov17ljx1X/sYUymXHNdlwluDSP3U2jvgNlQ2AWE7SZNWJJbT1T52N
/hv9KfSaluSsaws2rj+O00L/TZecihmYYFVEyf2fyWw+bbiWp9MDZmfX+SR0Fz/1aBM2VxSX0BQH
tr0kGXe2GSG3FDxA5u6763T6fRf/V9HlpzIuVEtT4TPRHKQmSEsOokve6BJW++NmG6KiLiurDRBs
Mo51ehANuOVTZ1uQ1Dd7QKZ0a6WGRw+4vjNjY178dPIpCwXz7BEAAribQux/8an+VgIsn0oK0+Wc
aVMCfGp7BYhJPTKrg02FdUWl9QHjoVoNzAuNsNnMsHkcjUkvy4nLNuaFGO8CqEpBWO3Ampuiuv75
B6KN8ek74Tq5AtSmBYCUQuhzoYCItaKBEAabdu4ijLDmIVx06gSzBFeELSHZtbTsqsp6Ni6602dx
WSC3pC2B8qGHCxQVXzQmqYQ6GNm57BBWmmZ8qJyCaQiHKVkMX5zxazZB7FAKe1dxYfdsbAMuS9i2
BTJyvImerQH30VcigrsAtb0usQ5FCIsF55paW3tVsq3MYp1k5oWXcn6IAOVpN4Mob9B7rEVorrHp
gu2YCBOEeNV5PjzCs9AOdl1dHltb7GO85HXztGjLoaev5v5VK85tB+WVOcizavIzYe5T76Hv+se+
A9MFdxLI3ugcTPWAGOTAhgEMqtzJRq3zlsQjFV7PJo3p5DJzrYUMB8iJ2BInOGPIA12IwLAgO07W
cJtj5Wd2sB050YGty1cdsJYaZuhWG3IfTipbpQeKi96S2Vz0kATISRydYe2avGc2bFjGt7Iu/dZ6
hFF8ljBXJKMLh76F6qhj+k5LCANmYpV7Yi1WDIy5PLyNZ66rergpG+ua79NPNLnvFKitGc+kw/RM
JM3aqAGDXYmixohD3wKA3cAWQsP4rDJ5MnsXaCicsPg2pQzQmsupQljgRS99EmxM85WYmy8tKrCG
lrZb08/xrlpidr3pFDfF3qW2yF1nG3P4DwNABjpHxdtYBV9CJ9cupppvziE7HsHHcCOIGlJA0jv0
aYF3CmhQfA1ljXu9qrhoec+og+Dn7L2diuiaSWD54kmkssyuloeGii/GBXlwBvPWwcl5z9C7hywd
ds8U+iVzTy/cDcMy6aYKDx/oGhSo0kCbGkEx175ICS7zaQHkt25KGDCWR4c++KyBjxzGqeFTQHK1
4JvuCytHNjJCk7iI+io+yk5eWU1rXzdz79wokdf/ewL9vSH8i03SMZc9w2VWYC5dYMsQ7Fr/79Po
P++X/wLR/K/1S/5SfNtKkf1+v4P+41v8tZkKR7DWmRYdSD7GvzdT/TeYyZyxlh18CUr86/jKlumY
cFDZaHU+NnvwD7sp2bq8Hr/O8pL/0fHV+JwDa1o0yKE/I1dlumqRZ/HjHodTc0hCezaJWbsn4fMC
a/2WJGWJm9/H4UyubrzIyG7kPY1Zr1vNyX1bY/rMH4NRreNAg6ljkreYf/GCfg2ZCwIkcrctmS27
HvNU0OaHyH2daLfBAaF+jR+74Qu8hg1qGJvY7dvFZz+I6UpGzVZqZ5X70Ywr6ET2XS8uw7eI8Cps
1RNxR8VwAb5yFdgfeYFMqxGY5Xle7YOVKPwMOpLTvFhzFgawOu1ym1abDVR1JMbZ0na6nSAXNVS4
KrvsckSW6uEVLoZXNCP3rdKvQU+RPxA6rm9JGJ+tQ8Jt8VVlV7bbK1yvKV7LhCBAvFwZbXCwC4Mj
TkbCpD+bD1I2W31CYGHmZ6luZzQqj3IEztVW1VXbYc6vQ9zEmrZBG3oiCs4f0SuQk4LmHFXbqqjN
Zx0rLV8TcIZwU2JawzK2Ndt0O5nTqlH05m3MCGmLlUmdlC0v0RZ/TR2bqReflbR7C6+neADHeV9q
81bkyABRVNDONZHi204ON5JXDaP4FOZV5wNkRAXnxpc1C34y/iI+nNn5p7pgee4Q4eooqx202Z8r
lbTXwQCWnCPHOb8HtVuuTLM9jb21j9AaWgIwXebY0KhxgFdX5CjsLMM8V7nbAfeSyNpadMYBgbM2
PqVUAxPXgTBIUuC7gTzJvtyOo3UrTZweSdKuaxmf18U5Dq1dUxXnxrQ1oPvSqvUBc15bWYTkZdg0
hnep+AqraRG7WjdW+qxxmRdbadzk2zBJt6ERrRq26JoWapm0R9djdyUCKmy0fTXrJ6wl256h5wS0
2jaJP5uIiR+JhovUHaqpFbfkbvbOTOOLbfWM3Luz2p4v9RLtgoZ8Cz4LEFOPuzKdKHH6+OgCEazJ
wYLgbeXua47SM8v0fTjQKO80ipq0m48zh3LXDV6mCuBKQVOcF8SliLtMM6YzlotH0C2XSXEnmuai
CUy4TsNdMX6ZEwu0pkC5nBQGzfGAhroWZU/owDZRZezshFtksE02K29fy+ZNH/mMfT5dhROJpW5Q
Wmvasd15PdQYSecv362u/1Blix/HuL8vndJBuMSBgpLgW67QdzP0uYQlhawj2Nhl+h5q3SNjLSh5
xheUj9RYzZnhNDd1kF7OXX8Vtg3OqfEyhrpppG29JS6FHEIvWSdtdWhm7yoSGK5jddO6qCMjlZ6S
qP+orOIXdzfT9093N1Uv6gKdBZwNhtHjp9MBTGSETgYVTO00wB2FJAWTD2yR9NbNCIUorIIsIo2C
dbEiBUzLWaRqo3uhUh+rAgQNgjX80pifakT1leNwz4Kshjq+d7qEM4SdXYLChS8EPSQbT3HS3Vaa
cT8TXJojNQit8TY3OXXjNV2XUYPFn4a639iq3IwujfC4Fx96F3V+qJRGtAZxjgmyKnAMw03U96cB
4EplB3gv7YIihLhmGo6MXGbDJ7Lizjayqx6Ut99Z1UehJdEGKtcdDtYPL1qYzrH9QarLbWsnTzlU
iwaQ6NYyPqos3kVjuPIKPkFYHxr0r7PrrVRkPQy5sZPu4PlO8zpEWDSR/Jf5sGkRMuswivqIQYaF
6hYwKElSZjBucktdkNt1ahW7R6WLdeJ6e82ARBR13WPSqPtaF6zj5tOc1vdhPGLqLOZ130Fa1tRe
AqKtQ31v1cUtDp69ThxloXAJ69VtFqmzTsi1TZxUk1h4sN0TBvBDib1yANuBY+E2NwSTwdxed7q3
If8AiKS1DSN9y1d/1I1sM/RM+sb4MRvrfe8Q9elUK2u60MujCuZNu0BjPTpRTkwL6ymZb4lcWqXM
gqLuHFIUXPzgkaov2SFVA5kaGNuaTDE3nTfRgOUROdAH8oYVRvVTRzJg3STPdU6R7bVJsV90cUuT
By277ahHZLrX6DexfdVo35sBv3HVn2I80XVmkocpUJzmh0DzHk0swIFWvrmg+CuikJGhBUe05fxE
X55Une6ZjW2TsrrNB4DKYXJuimlYYw30kbxNyOgNfl6tvRKxbTKsQTGB7kifMBfv0eTuEV57fgr5
GnNLfi+j4ilsrePYyIdMuSXYuSfw4ncjvbcNd/WhDpyPWchzLHS429sO2L0RnjNQcvxOAUhpQkx/
FlMvUnd8EsaviOBqdk6jv5hoeTfY0G9KOb2kdUTftlNPOnNqHzpuif52OjWmuu9nQJwOE2gJigsZ
HpiiBxr62JqNkSNjcme09lMnunMdGzLIYvKxCsJaM4gcw7gedf2U2+GawNOHXA2+2yB4NL0bVFYX
YfpM3pKPI3HlBdFl28fXMic5i7vdTKqPORb+xBUbR5B8k3wUNT4eRX6YUd8E2mufuh/erH8Z6RuH
YtwanfeV8EKYNg79X8u6Cbz33GHL8Damdtm4l5WB8+yq6G6SPj412mImBgctb3o0/Cpx73Ng4SlV
B/P2VUGbuwc1LJL3NJ52xQDrvn1yvDu8wmiDTehCH14crQ3x3IW3kEh2EPJ817zWcsLyWg59neB2
0S4S/YY4ngqL61EPEPlOJtDVaR/b5qFxtpaZb1KalB4mg8q+wjrMAW2VO/JJdWi8Jp7rVDy53ikH
lO9k13rILJu18rEOliCH2FqH4AmJqM67DxAAjGK9VzCB2Zbx5atW2fu4CfdpbLz1QwI3x0N/l5Ye
Hew0RLM2rAXxHMor3QNZFnB/eg9QXpg/wNdBZyom801rBEpyMhRL6bjboZzPraa4A2oKhjIx7rxU
e0Yq+lim8908Jqc5UA5BvE28koWkl6HABqPyKjaOXXRrCDhf4SLt3NnZ0+X0bWIPVzqRnNRV462G
Ah4VcrWh78n8c3hRdHQ78D/2EBgrUErECjivKI/PSFV+J5zkzisqxiqJ2CcJ+uGypTTxgjzdBA7e
EqEF66RXd5mcKe2A+czmEULHR6pzUjdgXdhn4HKwZzQX6VCx+hJaWuOTnNTOlbVYm7SCt405LXoF
S1sPtRevlQXxvTU9tclSRq3/J5oDwQSaMq2yvFMqEgAQbncX6/lTM4fEpGDi5m4IbmRknHFt4k1A
m9sXVYDxyHEWBGbXgaxbOK65ffutOvgfGJsuL/FvuVP7X9/Mj+F7uX5RLz/8ARwEoqHr7r2Zbt5b
DFR/TvuWf/O/+5d/SI9+cdI0aH+5zCJ/anFkhPKiVNzSi42+P0N+98O/nxxd8zdzaZouJzRwo0wZ
/zw5uvpv4nc1GjpH7BzL3/zZhsXTqDOPW/qj1Cc4G/99cjQcDpWopFzbNBCyObSN/7wUf5RpXEUu
KhfxH8o2x1tGmz+MPhHdmQQnCBfVOe/36eSoB0mf8t9x65hlJLajgQp5aKmDVqgQZuHLijzwTZMa
SOT7MCAUzMFCiFNwJBXZV7YyV4Nni2MxGMhQoT/C1A7y+ogCMrtN40G7s5ZWTDgyU7TzIjrHFg1c
qLGcfNeOqbdxZJWSg9ZGb710ZzyVGNCitYpktA9GO3vg5sWQH2SFex4aaInWkbDB/Q3BdG2PZQ6w
f74Nu2/0YIgteMh9AfV+AyGiOY+oHleji6hrO+HdxN0xUkSxek3asEOKUV/G5UTSRYdR7TbAIPfE
thfegjoCM6+L5LXGDnYxZXUOUE/r51cyia0vY4TYSKmueRnYs1ZL7DyURpQSjcR3VCZGKtD5B8wB
25aG6Zwmm4I0Ir8Q43moq2pj5ASyx7IRW0PP0P90cYVZ1DZe3dgdSawtu4BtwI1TUnbs9HVAQTHS
T8u8t7AkQUDYiQTd5sAs8mOYU9CFBERRZTFQJqUMuQeQDM5SoTiDDUTmIlrjlbITgAcljDXk7cHa
EWOcgu8tOKQnyL9X81gXm8hcwk0RyzoXnT0kL3Fh5u+6gFNOXThxwidmgHhC3Zva4+wx6qOvTlMs
z2fBdVgwDORbh8oPOQ/jureH8EJRJ56NLI/PcOJaxaAum8ib5ERZM1wV9qoBMvdE9jnATNoo0V62
vI8xLcRLKhkqzhSpScHuC9/bL4PGA0fhBfEemk73VjXFEG0BSo17uNHezumcCWBBaMMCrTpwXehJ
0goEqtHeK1OKE35A8xjYXXsHTrN8CXUZ0V5QeOLOVcituAI6WH2tYec8t15UwsyInW+bYlN9MVj4
ia0mDiTdJUnR3BqO9E6mabC8z9XgHROQ6qc8qusaAE5kiJU3us011pPxAfIouzGORO2dOaFlrV3D
aJ5MJ81fIbCUO3ec+PtSeMNdWxRwHUIO0KPfQNOGXyMWin2vAUvBZMwELxPDTsM9wWY1DA+ePVQ3
lirpXpBEwXOb1nvHjTTI0xVBsgxyPX1dc86omSuL9DXk4Vp+NKD8Qz2X1ftFx9ZszH6RHGKFOoEB
h6cszGzUH8Maegn4OUlmFN34HdsaX6CL9pEOOLRlny0K4VCrN4OB6dYN93MbwSIP8PFmYn5mlr4x
ghL0xSC/lujFYwqJpHm1nDHH52yY4/PYJ8W6XuIgQq0d7kierY4RvExYX6Y4AwfFkdtaglRDUCeb
ehrbx7l1CE4KW2USxzOUiA3wCQFWtPEvTAxP6BcUHMwRjzFewNQ6RTs+97wpOe6t+mEkrIZOFTMB
0EezcIIHT9DbLhRH3LWdevZKMzqQwpNqqno1hHm9jubFJweGSjdW+QCEcnEqmvAIozp+x2sY3c9O
FJ3rSETDTa0keDTNFMOTxoPCcUDIpmOoWnfPOSFSFGYaUB4fkyeP9pxb9YlORj4RzprgUs5n6j1D
45CncMxjKEYNeFnXS9jVVOAFUKRtPLW6Q5MiL97SvAeWWzSs032Wofb2UizrGJQt4TPfuteVSC5m
xtnMkaKxfzSDkFRo/OvPRk/GC305Kl14h1bLDRu4GkVfvuRpI5T42haA9cJcfdXrBdqHh7U8Yyux
UJIkWf1maqGDeb3poE8UahguiCIK1Qqv1GStW5pqLeHgnRutEFqWxM/DIHf2HbIG/FZJaKDq1732
fTKZR68GdCKoLNllzD6HntHUZ4FN0lTOldLBp8BcBBaSwdFHAtBG+zJXYmvGWCX3+Vx4BIaEMuR8
ltkW0wfsMriPPN1s19ya9QfpIe6ZrkqxNtq27XwUhSxOHgRrmLI5uG2CrAmSrOvn2Gmp+irPda9V
1YiHySEnxrfrFIRSVIp7nPs1DrvEJWYCJQ/wP2h9vluF8qpCdHdl0xC+ryciwZZamtvHaSEibScg
ZPm6jfuLyVEg5MzRDB88o9PzNY0/40OvEcif8wkjjrK9ldEWdSf3WY2uzsQCgcwFz62V7wMawCwM
g2XfsTY1R1J4kksoLmLLbM9ZjwGROphcIHKiwI21aJUBh9xqdRkfCRF3HtHA0vksx/wqJftmlYm6
AmhVxifkUXDYZsOAX8uZC1Zc/dCFenpfebJaG1P3XDHGvlNVb57AiYh1h+xlX1u5flfrpfYOVX4M
fBGKbl3JUh4SPXGIH4jN4C7XQ+fklPFdWeraCXEsQp6p4EDUg5I5YWYzViEKhY7uZ2ExG/RwYKP2
wxnsKy5btJqcZBl+Zu643AmZrF5ieD/bEV6JxUw3hUAIrGEfIQQ/qJDSoc+G+WsWGfEa5moCLakr
oyvk2u0xr+DrVYMdf4lV85xX4bwbO4ySQYzM2OEc8BJ0kwkca0hv6DQWwLssOOh9VGxrbXABtbkA
kYsBBsDURaD0RNuK5sKx8vwLHCh6RkwPRmZlWWqQf9fo5iELkVuugFiZB+aV6g5RdUm2VBMxwtSb
jWrR2JJtlsSciFJtpbem3JksQKsS+uWdxdZyDTNGopAaBtqmUeraG6JJ2peZwGpITJKMNlaE6NCX
nF1DvUdfbXbViWMoHkPyGZ2jHvb2rbQIqlllZmrshlaKXYLI5XKa0XKir1x455hHM7Lmneylmrzg
uZvS9EY5hvfR1Jl02JUpJVZlVGGXMyCUDfw/jUajJOyK7MRRlHaOJfmKfSOHJNC0iv6eMsvpkT6E
51cACU5ptehSzNapYwDphnyhmY1UXSVh9AAOhunB4LmldjlaTXRuhsm8RqUSBDsZwQAnjKabhoMX
OG25V1NiPxI5L+6LPO5vCAsEQJjmxtUgIlGvlNUqWsway4NN9MvOzjP1DCW5vG6wlZPEwPn1rKv1
+tyOUp5VDKgJLH45HRu7HvqVBqjvmgKWdmnt9dFTZCiADtnQq5G88kje6clYPwJNqk50cdLNaDfz
pdvZYQ9g3jTHtUWXh5qwiWciw3LnrTQJcgHpJ6ZLDUnW2bdgGHqdY79qaMdtHJgJX+fZVcbisp5e
VKTgKuKw1DbmVPWvIG4Sd+tJQO4DsjZibObhmnGG0f3+W+KkAxXJ9PvZ6507icTCH+bBeuThlCas
1KI6uUOOTL7O7600u8miPF6PWdgevTxiPCwDhp4pAu5dQdBgSLJ0RcyGFHzxQWB7jxUcYBr5FQa3
FeONPMZS7cqHxA7qo2eUi+21tG/63K4uOLxkR3KPaU8voGOGKK37NZ3maDen5CWuaAlZlxhRwaUj
Jxu/uPGkT2flKHu8457RY+8sBLMV0M7TXqGg+BpkYbMLCiYyfqENFJdh5VQlBEPXuyzqcN4b7Fzv
Gv2f9zAMmm7TJylJXVCQXXTc+dKrsHoZi50oPYDxXiu2cISTp1nTAIaRdiG3/VTiX3Cj/sFIvejG
AXVCRF43n+ZYqnf5bfNtiHvwufAkIQ5hcEM2Tfs6li4RWqDi7wAQnxuYjGyiFHv7JSpjkhtpQUaw
zfEnY4G3mTH09Miu3JShvk4gFygygkn5njPL4/xdmGm677pkPox93bJowH9N/KwT1pMeGljIu1rB
HNFjmny1rldfTa1W+6Fs4osSPu11nA/1YwOB7K2tLW+fFanx0IOBmlfjNIYH+M8tREN8EQQ6Fio8
aJ45a4e0qPU9PN4RAqOcDN+aIvUl4pDMeKtR3ZEECvKWUhvIA9EXbXLkSBDv7WYQ+4qELsJ7oHVs
DIJWb6yJ6BmauvRD1rLK55puqDVDmoV8SGpA2Z7leUIDsh+p5bBtG+WJ1NkZKItcqhvZJTtLb5O9
a9Gr9gfAhTchd+Yek3TxCnon/7KcshXvIPNs3ZlSu9W7pjvlmdE8pmM9HYhlwoxds+GvLBnQkjcQ
S6Rjr1NiEEh43upkEDCXI7csllGJ+Tgrk5e8zJpoDzE4vBJlzq+QphXi0NRMkuuO0MpGoU/mccl3
S/rDSQPyASg566Acz5Z1TtfI6PHJa/pdYgUejTaoMqY7A+nKpg64d1L3FCRlL3EzxAhx1jSBzImO
jF0BWK11wGFFrHE0jZJlU45za9+olq+GMl7Pwf/11tCcKXaklzi14YUWcdASJIVmBAYa+WZMZhVD
CmCM8P/nQcHoTVs76kGlO+R36Km9GQlVgvdAFk8D3fItdw3AleOYkzELlX/JZI0ad4UVIj54eC/f
xzAllaRJWUm0MPCua9Dl97m1nCkUYBN6+OzidM0MqF2dIY+kjhMap/fFvk+d9lB0U1SDwsjHB1Og
Lt/lhHweNPATX1Tjxkhv7Dlb6Bu1OMiGLtUjDgrcrb0z4M3/n+pAfd+A+q8LuJZlW36ozxSuH/6t
/59ceTqKCcdkqvUTrcR7Fn2WEv7xQ3+oH7DmSW8RBMLdQHqxBFP/juxy7EWhT9+IIgDt2A9SQheF
viOR+xuoJuh7facldOmJiaXbZEvD4BXFf9LD8j5L6XSgE6jbMbIyJMZ2/WmEFxdWRYiWqHdxE82Q
cYda3XV9ODxFveqv5DjcdVqj3RRSkZCCxLoCC8AA3aoMpMnWkGTPhGr1L/BL40OQeh1tYhsZ18x6
bJhKAaiLrevRho/Cy5PMkwzVKQQx9J7Y9usAQwXSHtHTNbCOtV0CG6i8IbirAe9DnjDaR1maOfEq
oA00Qcu1DdL0NJVEZ5VZDzGUx3GU9vAgE1tHYYUVKoy8bu2lqrwtS+9p1BKTfhfGhCJlP7E1eleA
kxHhCRGv2xYidDfVt1gOo03UjmjWK+XdVPjc112n6lszN7VNGxJCHA4cad2GWNk4SCmWdG94FBOB
2XDPmSFAQSSHKIxeXYSJyKJb9doVLsgb+KqYjALkeqYtvbXZI91f42LjAEscivGFHKqJksDqWHZd
7zgYy9orZvov7F9s7xKERAV4waLAqM1efy6xdKBWrnD+uCG5RTiNrAtLAf4ltyJ1H8BItedRbVDx
0ROsCFVhRDX875Lw31NS4eXB3v2zFWHXJS/Ny98cQN9+6o8lgba2w5eNdUZ+UwPzer8vCbb7m4F6
lF4dYgWechOlwF9tbVw+eK8hYxMA/q3j/Ze8GHmJRK5sCrB3rBj/yZLwWYyAp2apAuhrIbBy2JV+
lEN5Iu5thJnORlk87/48MxeibTz+wlK+QAi+753rSxeetccGSyj4vT69TWsjRiI6w97YZtp/6Rme
bKEehrC+VdrvEOf0v9IyL934z+9o07B3dTQWcBCXT/SdysLL5xRmagAX3lgyc6tcxzHSaSCKUefL
Yp1zfr11iXbbq8C9Acbj0bPlp74UkzR2eu0lZ9QE8syoe7HhCQWZM2XDRR7O89EY0+oX8grjb0sz
V2gxdi22ezREzvJFffd5aQCk0zAWDpaMMn+DXkUaumPwv6lXEOVFhqQ/hI69+IjKt6aEjUUKy/Aw
hUQwQUw0P0K69vdFORLBMQJw/+6mPv1dGv430cryBcLqQNqEMIR7kpv4+4/neLUOC3ayN51RmRfx
bGAria0leb4dIoDLgDeoraryPFNy3OiaHu4V890Nn9ndE1HusHyG+RXAtHPDqA56pF2P4GDpVBBv
E9Ez6tNnKJgAerApnwjbLF87cHu7fKqrm5//LubiGft8a0AcYROW0mTj/TTIceN50FUnrU3VZRFi
Yyo5uDIiXI+VGwHRB4G6pGdZG61sh7fCHkjRyfLCYy5B3uh+tD3tuhtH9WyzvnOCJ44n57D2NBrp
tm2tC6eJBXF4cU+NqoXQ3bv+QLMqIow9ea6sJUc3sJ48S8lLpXUrejdXLrqXfUWi7wGkm33Jcl4f
yQynxyeigWQEgUp3G6EC9BMGXZtucpccrUFeNBWsSBes1kwarqzOLbueLxTRTCEMYKEzQ9IxqxBx
5yGZYdj79PNr+TfPHPeFQ1liShwDhrRBB/xwX1QOgfEWog8a1zK/KvW02JbJoC8xtjtHGh8a4qWr
boqZ0ue43PJ912TDh11nzatZ1YqU7qGnfw789sBZNSMyFCyfXxTkwwKbqk5ApNs9ZLiQgVCVT29e
Nxi3HaSuc0Bn2pMh0/BYzZx+V1kFn3YK9fHopl2yVZ2t/+LGYWX9243zDe8iafDhEPz29989o5Wr
0xFbHoI2rftLWJXIxbi05qFiWT9BZ/e2NQwPsiyz+bqhwX8OgpseItYS0v1m0723Wmt6b4ZQ//rz
7+Ef1lcXfyTQGf6j4yT88WvIwinvM2uwNgMd5xUGvY+on1DhExfljP0vPJn/cBnwfy4oEp1GKUv6
j2/G8NMe3ElZm2lqnScdVOLyFCdXP/+V/mFB/OFdPj2lmZvEdivJv0tlHL/rnEWOU1doFSyiYtr+
/L3+YUVgUMwezY66yIM/XT5uyaSqQEpuCkuKc6nl89vMsOloNlK/EWPLsluUg0fBCIji5BVBs/75
B/iHS4oQEH8PPlcK88+awFIbrArzhrXJoOI+GAPZ7mNAVMDP30Us38z3K5/lGhQOUHVYwoWOGvvH
b06w5LrEJYGwtpqbqhULbX7aJXF/PeZ3tHuuRqZiHAPelrK0izLtCsY7R+e5BGUrh2ntdcSrq8gs
r+22GnYkKCjfGm9aUcGtnABXVPhFfTR4h4qx98JHnxtGEfV7gtjr57/M5/sDmQDNQfZKpvtLXbXI
Fb97GGcGsDWRFs6mZttZBR3KOji9IEltsPM/f6u/XTaOX8vGZ9gUMAZMoh/f6i/BiJPZ4Vkwpdqe
AVp/HjZFtpVt0CG0NbxfvCml4Oen+pviEv7XsrI6FuXZj+87CGWJnPk9w6qBEUZabmSIDswLxuEJ
a0tu+8bY3mhhfGjC4dnximTrDJN4YZ5t+EqPzql9lng7x5eBfUKXrRODKpfTX7XLlgltG8TPgWif
yx4WMJZV33VJJCRtWPg1OEHfGcaDlfYm6Qytflqmp6tlwO/FGDJ9DfqqH+uTvm0IVrpwywBCV6Mf
K6FlWwdrOLoeoXHGyq+7GnkczceKB+iGc8uKRf+Qmu5tyGnlarZfoAO+FfrcXhVM+NaFZYVPgHi7
Kw2h0HYgt3EdoFzykcEhEUSoDgwPqgp/zpLnaYn2Gbu4QBEBLvNNZF6zMyMTRkqupPk8xoJmsJ7f
VYgDG3fX8XvGjNS+BrHVbKwAk1OshXTLLIswLZUhdrbqFMpL7FX7JdR3JUCJXpo1AxhjtIm2F0mt
NgYGZd9oOvHeytS9IA+l3cYggtf/l7ozaW5cabPzHzIcmBLDlgBnkZrHDUJVqsIMZGJG/vp+eG23
Pzuie9Wb3tyIWyWpSBFIvMM5z0GUCqeP2Wyy1TMi9DjhKfVVgnrZ5qgI4LmtUAa9Z4GxLR6UQ8I6
giK3irTK1nMHheIRlibLsHzdLuAPYSRCYmn03kadh0sAYf7mZi8gpyH8u87OHUSqFzWNfwqqy7fc
bssdwYn1Ngymd1bspx6J3K7H831J8C2/qaJwGIZ3Itissq35WRWqrhAFYOioxzrUb0s6BhfmUu6B
rV7H/DBlIFkGTNIsgzFBt+hlb+lKPAxTUP80PR/b2AVsApMs/RtMQ7hPb1GhdLjyERez9dEoWb3P
ubNviqFlSoDf/aFta/lolNXNIpeaLOJA+q4xcNf1tUr18Ogk60g2O2hjZXTri5Elci9bo7waUrE4
XxhTlBRa17FQt3A+28SUVfv8y54kio3UUciqYNfcwPo2EvRoLOGJMGRHHWd8egfQMsNjNla/uslf
fxW3dzibmCa6ZHowU3ev2xf8ohZMovVeJeslMfx+z55uPrZW2f5OEit7gWlKWw+ohgI8YBWhMP8b
fqXjYVBDrEMWXO2SikdfEQ9X3vx5plwtQgS75m+AVWBnTO56qsliuG9E8Ach22djMv7e9FYriWPD
U/nOqqM9uFBsN+uKCStzFli3fQa6c2ZsOXbpeyf7d8Yo+NwHYXW/qtYa3tKg9A51qOp96KztViaN
Tbr53N+xKxZxF3beoSCBYtcZsJExf5ADbnrNm9s1xgU2KisO6LN3Xdk8ccIuB1WrGZCj4235qnRv
+/MdUYN/HJGScb94zHlCr8E96CysnTK+wEiz5wmq5XZaJmNXQqy6T3qJL781gmdnXH/1gWifqm72
7sXIqcA9iE7KyadjVYsHLU3nccxqPhN7RF+U9fN4ci08G6E1ZLssnOdoDMkUslt55xe3CTSRRUAL
IQeIRGevA8Nq/kzqs2kq3mCr+oh8MVwxbr/ygCBkU1hZ8Q28eLybUjFf4SlUj2Jt58uAnmMLlnCI
s4oBu5t/Khw+OwLjgS0ZJAINZofDD0b0Au7i2pYY1VdjsX87czFu5kAVMXFMZpyXqXqwjZrxWUJr
5+2c2n1zEiU4A1MkJFnWxJZf3rN1G59Qi53BL0ejA8avLF6YezW8Y1k+OuZCTsOa2z+mXqonORVU
+sGsca334HCRdDVFjJX+voPyFENv1ge1OM9WQrpp49roIRh0+/64b7Qct2Fn/2omdc4sEbPc/NXk
LgbAZnL3s/TsfWeYzy2Qhh7tw6URU3I3j22hNsKU/cegCZjGGdngQ6Q9mzZZUvu7tVhR+UvdnYeb
0wg8FKjTMr2OGtjSYM8WYdKOJsSvXUpk2riZxvwmlBd94+680M2jdk5OlB3tvgWtdW4dY3owgGvv
bkvtu6xt5Ul4kGJdTz1mJam5bRUa37nbtd+6M8u9lfj5G5FURHYubn6XJ53zwatut0RACbZSebVH
W6T3GXmn36FlFCcVwBf1PZ6cHUpa7gtJ7iBqjEgiIbpbqxVuEbTwo3REztEvFOqq0rxUswSqrji8
i7x77Cxk6swRNh6YiZdgYKHYW5mEZFWtT15aBmfZVevZ135xNl0UQeRjJ++NDtePESpxFNqV9YTv
RIG4cHkWZnaxd7sh/wLcxCLGxekxqcD/kKlpHvMsbE+Fk/K4zdYH0yuzeCmd9IHJzrA1ebd35JyJ
M5RwcZc4o9hmyWS+2GaWPxKf6eBImIM7BrlMHcMivUzIXbdmH05XktN+ZK1I5UObEN2gTgcu0a0a
+19BLbJdU1Ev4l24nS4AeFHmVZK6X/veemT1vnWgfcjxXqAxr3uvuZ8rqOgpAIohsjBabI0x8C8O
GomnQefiR+Sq/oAmKMDMu2+4tAU2DhRRDZGMezFPXbgZ9EB6hAudwXC9GquU8jjD3G7n+oYTk4lL
OKPRqWdDTO4tA74Kp50viRcCGyvxo7mQyS3VxtqtufCTgaV7vDTotkns00ciJt4Dd/AfAr5/AyvF
eGzCorroXP14Pel1Jls9KuCqQ+zSjddbuIXfu3+boDulpU4fBIInwEoTUcJEox5JIDRfkFqJSDnr
vGEcdelTuUX9GVGoJbsuqWdyay1Y1pNhhfezFY73w9Cnr7SYnrVpqtyCet14hDBAHL6yP0je/M63
nup6MC/2MMsT6X7LZVmW/qcXaJQ3k8qyl7nhxRimK/44ixn+DvKsITYiL7Z2xvdZSJPijkxbCL0U
fTsWy7jLOBfWbzvs/bt66lewUU7bbLvQb55k4zfHTBWAFOYFSl3hGJI9XUCOGuJrufGt3Ho1EmoS
FOchsnLB83pi/AMHxkugdBHZwKNyVMmLK9H+RVYVUkbOdbpflQPXv0+UJ2+INL3Je7t6a0W4fHS+
rlLQGtWATTgDy7EtCALFcNEW4ZW87Wlnl8YcOzRDhE0lhvhMFY8gX5JV49mjvw+FgZ67RC+1mec6
vISgm3nxrFIwR2rcXpM0FHAYZej7BSUIJVPXy3u5Zv2lmIqn2tO/XL94H2t3JO9ytU9dmqTslPXH
qEla7DU86DUru8MIqXCLwqTZwK0j3tn2farbTqvbiGiJm9pTsayC8Q7tmrXLsHXsfKcgFAn4DfL4
OlmOU4bnrnZYBlThje2O/MqpkV3iyy7OpLfLt4ZsijH50a7/FMz2SxdM3xbkMHS1XwIbQ2a77qFO
jfpRTWZw6M3Gj1yz9u+qKSiHuGrzOm5NRMlIw2Cs1XDf8KsDqa8rY7QYRWH6KdgVk03eDc9GX5bI
6AMHQ6S0xyveldTd9J4Q38vcoDzkJYwPKhHpYxUuz8lSOwfSJ5rPBdM+W4iZ2CZGS/MfLO3Ds8ay
sV+XFrWPlD6CnTXFVMpj72ccQRawdGJV4xLXkTSO3HMnB6hOuvYxSIv5MIHP+SSbikRAawxwxaVI
bdOQINNSAmFn4LKxwpzoU3iNR18085uJ362mV5kQZ2JPkkQianpWIIorkmov/8v3NNsKfDqM+JV8
6YgyJnNZVPXGqZxvfDRiB+/9CjMIWs613HZ2CLHFzQyBN4xEUbI9/T2ir4Ej122dyAKRvmtIb3o2
FtQ15GZ3wSs7rpbUJJ80Ridv9x26cW5uovbgJKUbN9GPiI6iCQTdDxJlvVucwfzmHra3q4PopySB
7cGYzHG74K+nDEaVcHSawLiYGTol8nS68oLxNrnvKD6gO2K9b62q3Y9JAIgc2te5ToPXajJP4HLb
X3pM8z0h7NkzypT2WQsSgEeJVSCvOU77OvQew9A2vzJRhU8jufcX2zfB5VhV+vt2FH6R6pI9j3Ot
BH9YArwvkEXKwghffT0ML37Jqjseh/w3B0t1Bfe/vM7mmhdxDsZ+Z5Eu/4UqTfEesvKQQWK8qxAJ
XC2dqsepW9pTW0jnKNNxuJJw2ALqsdP3XI7JvbQh4iNWs8+zF+TnmoLtvQ5zTCAdEsg9NY+UWzWx
nQvqBdMmbBJwCyjE7pkMTm+IS9cfMHr1qcVCE0LMmPtHokB8xim6Ww8kVIZnrxq8P7OlbAVXssG0
xKX6qIICLgJ8aNs+Cp/+OKvoJg9ldxPUNTnpfCAnmkPWzMV739fdpypc09o6JouDTau0yY4vnYvX
0RLopILV2rq1QdSaj7weZxFZxwjTp+xqeGaztUQrD1MC9cFwLNDUa9Y98JgsdqD4K4e7RKXEiAXr
G24/4hxyA88hmIxYSU3ykGqGa+kvj2QTY2wOpnI8SN6CsZGBbP7yv64XzaDGui3xYUhNQ0KQIYak
gXgysjSPiUujCsGB5EYqTPtXC2Q6iHqT+o6/Vr8riflw0pN9b001+i2SY+ikOmP6FllSfDbCaLpt
YrF7jNrGnXPsMdmwr5RDsWvoFfx9izh106XrE2+UEbokI5Wmqnb2PNTX/YJi8FA6hum81UnS/53s
AreCzeSwOdkYadyIxkDM53DNPdS4ieWvcUUg4RxTSRvGPZSYIcDk7MH2WIT4GOulxp0cOE+VdsJD
buSKoO2pRXhDhY+tSmshgy195nw/sOnmKNB6XDBi5WG2q5tFkuFJxIXwdSC3a9+t9h3jPTgcHnGS
W9LLC70RszKOC1kzl9IJ+9d8QqI1GyakS8VetjeC5a+WIbI1eu/5BN+//iUsOe16STJStPKETTfm
PCH48Gv9DhO6/5sxB7qYWhg/vHX1OSZzjzI8ITqdRyHHAJ+N22zXEfTbVQTpeu1bL5DIyHW1m8Rk
3jENSznPJ8TeMZGneaySVt7niAOvrSmKL1pL2kUf2eWvoujINbU5uN8VQOFyGzjzuRiyoI3m2YDG
H86e/OxV2N5igZIPVkrcV1OV0+jl7XMDFuwu6URa7ozA+VXZDKBmCC/u4LI8YZ65LyZ9Kks0gKjx
fOoZbaRPBGNULwv6lJ1jyvQss8C6B8pmMPjoxg6H49T0uxVwyhG8kL2VRt4N29puu3f2+tOh4PH1
lpYpgXVBQMIJ78TqT50uyu+Wcmk7z+1w4FZNzyoYrQfZFwaaYvIyIbthHyP1fBkI516WNSHF1s94
Si6TvhTY+T9muuFftlDBkelqeran5U9vTX+63ng1aQFuuZnW0bFI1AtQAu6g3BhRK5rxrZNpegpC
iXPBTfM/k1+jn9Ztvl6ZbPFkqCmscdzZPnZNLExb2eVEEi7S+NOjcEAT7Tt/e1vM/e/bP0HeAQgj
pE+Zm4mtZ08mxLMpp7X3WGeuuFIwHEprciI34c0hAqYF12+iI94mIrblV24QbR9NwTLcL4n/MGWD
uAycwYK3lcT5gJ1mE5ZY2KdBYb2cXSA15O+Y/BQCiA0odjQm5d4bVqKQOSKWuFv1VzAyh0v3Ye1+
+l0w35sKS2PPWz+hyPA3zBeHIzuudst0yXnj6RS5BoxAqA2ruBpIGSJqGZRoVRnEZCdesqZW59Dr
oOQNSv6QjMK4rR6NfSLpdY0FLpyj5iEhURhZL4ZS7gPDEseekpZYZx5WEJgXHslDaS/w27Sxb83+
n1ywFtvEaMsrjL5mZ7qdf2x9OyWfMEutZxl03m9GGTcwMcJdMzIKYjes/qlOuuzBspkLhgaGYN8b
nUuSjNFQcB2u3tqmSJbb9cAnPpBhbLssXQPSrDH3nvFjfMyG479l2vNO5drJqAy0xWi2RsDKs/c0
FqTJBtPoxQHlysdkecW5RuscURzIrb1Mc5RPAIlcMt4uyxxgPxpMY8WIRBzHpqG/evRXumJ3QhzZ
+WH+O+2wlckq6SJHsEYjTqB5rfHUvEBn108GjoI39vUtLVGe1MnGHUkuDVIsSpVX4Bhwm+EmEMkr
ZrCV/TysDbrK9QY5cQd5tDQOVOmQftPNHdQOVU4N/A8uldBd6nw/U0vueUxjj8x9vOoGZuAsDjM3
pdxapy+OUcjJniGKcBe2M6V9ovPhyBY6IFu9V7Le9bk/Pg1WYB4qynts0IxHQDhgrU03oZiNx7xa
i6vCi30KVD3sCWWo4hm9/h0CaXWYsdLtAqWLWEw9PVBfeTGyUol+Gilk7TivSFk3TWd/5a33HaKa
IXkLv9SGik9tvUzXPV4PLxpWpNpjIg5oSM0nSRJfRIxlcKrXubrkffnSZKGNG2LK/irLtp79znVf
0G8nx5wSZIsM75mMr5JD2puf5no2kWCK8rrwJIW21twUQ6TXGDp99nSNV28ARWbXTJkZ6DqXuXHH
vfDksBv7FnfpzJkfdObZTCtjvyT1cao6fz+6XEZFNvwd6FZ+UJpHYGKWaFzhly+ERuNpknhgZH00
7RZnT9eUez/rmQ0l/tByhTvpVjs6exnGcafZxzqq4TNm17Ulv+e3C9D4nM4zctpx6CAwlJAJgXMM
h4b50x765rhrS9MAeDHYwdYW9woDykYNpURzLRBSF+vNTT6wWpZol6pzQEyXlsY2LBqCTg3MOqH4
IZY23Y/GYh3XZuCrg8p7HM0uanvvztbDwZD0d+2QEnOvsntmvy27g3rfZsVjawjzVyb1zNFEO2zP
0K8QfK8Y1K3XMnQZK5h+xOIhsvOcYd9EzIbT5UTYo/kauqX6cYYkj0qn+9I6vUNMZ0F+yVuUZST9
EkorUZIK3xA7KWiBtMiPPrGuctOGqpaboWGTRenhnwXsUJSqNMgeNOpN6whSvy2kxcmtnRBWuHw1
BHGc66l0Y6f1aNrHBZTY0semn5ZTjAbuV1s37rOn0oZAvMzGxISelmCTtRhAXK/SZdbSEpVtIFDd
O7UlPrvJMtJv4NMlt2cnPfre0HpxSOul15qYtpUrGezctzKil97qIFgJrw8lo4wuXx8Tw02elYR0
ko9hi7svsI9EAMRpoOyTEnbOAnOa5xVig8a24Sc8Ff2CS6rLrbZ4MXJdsHK0oIt+p8RBi41Ffmhk
qsxIzl5OfxKlpWfNn2FYlI9h6gvnyDob4ijJjLcDLi/uKnGLgS+XJZqxcG1Wb8CNld7wBSYrBM7T
0MNs1OVPxTyVzyNmB5AZIGL2TqGZac4JIdEbL/f8T9lU4/fa2uKn9EvCzN1whOmOmYh0b1S0WBir
ndZAhwO1WsMBFTFMMpOPmmZwoltMJOqSwOg+GBR3WxANHSvMwT/5nmCGb/gb1x1glejq6pktFgWp
7p2CKORafmfQvHmh873g+Z62zb1jpOe+GIxn15ox85HclT4KCpILV1z2mahC0RGrDeAaE0uE9dOJ
ZYzT1ZbEG6mc7RJe/boI93iPvqZ0ehJq+YCOugAlSSgzCu2o40JyWRqkw95tuvYaIjCNvI4Lvc4Z
NqYCYIffW+MTz27Qf0HJlKyoZL2lDaBTHYiIx2yhp/qPxgsVda7TR5Q9x6bJgP765FhDxIPTjo4l
iWTYz88hoXSv6SgJF8sdhtSVUNcCAQM+nAtBWKRCLb4VW0HGkKIniOiDfqE2yYryVeyTaI55xhm+
cthQkGfIQDzroQfOP4myoPDNWQurgYduPaYceVkUMC9YizQ8rKY1xiatDk7ksm6vZtWIZzWHFoUW
89PcNFiOiOKzJ0x1v06cuMxWl0veig75+6I/Vp+uDUQfRFZfeFws915Xf8yz5Tym2krSXT8465c0
c4wBVMcXPP/ex6o0enPFWo+SSAtcx2toXhYyF9TG9/k1oAcjga4maereYTT0m96ULkQXyTWfSKyK
Bn5//CaNzLe2ibCqV1o41KRdty9XO4LwYp7dEDZI1k/laz2oQzfKeSfq+W0gUIzfYPoKcWAvrcA/
VOyStqPu+shc1y6LRSeYcRfGvZOyUuRcyV8HAvRQjEg6k4kLDTCt2f1tdH6VCha8C9fCt7u4mat2
6xGKF7kM8iMNx/48ZHKb2UTP9Shtxg3ky3RH0L1Nj48axotdkf+y8UdIRI1yPtT0nx8mEXs78Gvq
ZsxWP03JPDZebC6QmagzkPY4ep4rgU8rUtZAgB5yWIZr2r/zs6B+tRevxxvKsI4IUjfVvK6bV63x
0sdMldfBBzfdQ/s7sTlh5WDXFfk4YVXHnTlia3brWT/pJW/ItrXmPrZxUhwCYA8YIDCsUa0UxUfB
qfhbW50VNYhrnj2SgJgTLzI/C+1yhAmfiMSStdlEOvmWc8M4V7ktaZnI1Dx2NrkakUe8/HWmjjlN
a4Lteuwljo0sWwj21lXLzT6YNrm6A7/yyLDHt7InnzMIdLDNvYkgssAqKOvso+dLHoNzJvaip4KC
7DLYFzq4dpN1bBWnGC/oYyN/+iI3/rTlYkSdPxp35a3iJT0jf0Kv114d3CVQmXFHFFrD+7AK5yFk
HPTmZra/DUID1/OkG/o9PH627u1IlO0S4bDg3Grs8g6d083RPlE7J2o+c+IuhEM6wW7klN57QJ83
a9vdNmMqsd4rxg2nhC1QLPHrxE3ueE+jDvMLcYjiN05APwFMR7QgGY+Lg1VEGJuMWEawcuMcM0Ny
YjPDPCXJZvno8kw8W1yfj8C0uJRSB7eIq9sngVRrA9Daw9Tq9HHBIcuAanKPpjJLpinlmsdBKern
HIrkHjH4ABCFs641HRb6c4OybbOaBe+4NsYMiGdjsVlK/YE09Tb77aKj/RRTkN+vdq9i1olGZCNU
JOjYEVHgh1Nkm6nHb6q6kb+c9ZwZBPhxik98OnOrgm9jNj6bYP2TTiTridB54IJiWs80KcLyVjxk
hlWP8Vh0t86BZJDlGmpW13tJ1zvuWw7PLMq6frrhqhTlo8PIdK6D7Gjdgv98Zfbr7UE0mXEbVusS
GfxmkQzo8K6ZLALV/br7bcM7cZi5J74z3CujXo+NuRAcUhpTB1u3QD6TDXnymDIseubqyt/LRlof
s02ciOf36TY1RLpL2kTfe01bRQSG0F8m68TaubLMD1SXw2upbQZTQU1yZKGt4Jh12PyQjaV/wlQH
sUzMcht6en1WIVmEDZaWHU+Lauv5HXnTiwlnQuONZP0CloguGaag06gziYkYkdKqOok1tY7GEA6Y
xnM2JroCzNq7k74yaBkg3JbGd4m9683pKbQbmqRDb2Q9c1g/2y95ke+swdtW9jL+GODpj/mMvwmX
3AxHECvqXaLn5YErsqKkdrvP1puK305YMUvPUv3s+/Y0b1b6HUnwrbwpGGKmxhv0jfy3ZErysuLC
AVDkN8ECZWvon62l7q9u2UKLMfFmn4bVInJGGPO4hRKZH1QO3mDQpfmwOuS+0EPU1iG0smorvQGN
iiWZ6oWF/5JMjn3NZEshYvkMbSAMcD9z68m0Z4kZ6Oo1g6snlIGESvftxWiNV78x8MV11UstDfVE
fm6CqW7Jb1UttHE3z99MIkfJuU7xIy7l9GQQURkXxePMqHVnu8X4UbZe/yAsZ/kwkmzYYiYcz04L
ehZk//jBsfLhlZVzWY1bfTDX5RW+hX1uqt7cV2lWP6RDDtVDTOUPMaD9Ts22GXX1lNOqmJwOCKwO
9IZ5GilpDxnhZq44Vn6v9lMX6M86VfAfh1Xbv2vsnuwtJObVijr5XOQijRv3BtNzG3zbnq+jVI52
RK4A0ohmDDiaUnmspcfcxxv2neOPJ4kRO8o8y/oQYUXWcsCrAheX19Yjw9b8POnB2TGzLfip/rJr
pVkeU6xvD9JX/bYmCSOG8hCcR4uRRtH8hTC/A36JDpT0tj1lNEG2640URqKmGUHUbw7KY2rsBeln
kGU/qJT+BExbyXkAtQuGbLnxyNSNTCZV+6f0SqKmPByeeVdt6rW8eXIxjtXTXdqld7Pfvi0QFINF
YySvWAzBJDTZG2dbbtlotFyCs4lirib5vPbWAcVQ5EN7O6xFU0WChGDAhwBFN/PCIisAjCvr3oSI
ZRy0qU6V4x7GYr1zFdPv1fLYCPEjD32wFDt3SNEjSw1Umu1+8eWTkAaOOy0uAfyNZ3BG3oto6Bhb
TSKBV7fW/n/8X+agXw7pt5Fl7oUW2NzpIC33TZ/3r/8o5v4LMEa//4Vi9N8qtM0RNw/Bf+wNO3x3
63fz/f8gjv7X9/y7NUyENzioL0hqcYOb2+N/W8NwiHgOwHikhegLcYD9uw/EgZkbIurFpYFgHZU1
0sP/4wPx/yeuEsBHjCRwOPA3/x/N6D+jG3GkoSX8V2kopRM2iVDwr5jwPW+ul3+VU5YWVvCyzBpG
ukZwjwx69nfAIngwaGqwlDPwUwSyOjbM30GfgTJD+IkEwEQKfegmOzwWiGaeQwzfYMv9Inxrx8D5
sOfGv2ptuq+5SPoLh47D2NcpfrW54VzRLy2YH8GdebUgvyEgsnq9FZruT7loe9z0imUR5Gn7hXYV
bUFOyPpfGmj70gVe9YKIAuB3aII+yRzroVcOTq71RvjJkNKnMkg3lIvFG+HyjJBxWL+ZMisuxObu
8nWAzWJQNTClDLcEUAeAgAZiOny0jaIM7MgpHOvYVkGCbV/AfsCTm17ZSjX7vEe65y5lFTtqJOcO
FhGAbmbb01IM15FRexwmQRxkqH1YZ5h3Lo72CwsT47RUpktzkE1Xl8r0RmQon6fBHC6MRfS2ALl2
VbbbE5HbWxjd1fRUNRnJ0UNI91mhXClHcU1Q0V89tZC0u4zhp0XTB/yRp1rq2+7WsFV5X1VOdxAl
gyTALJDax0F/M9llFpgXcoeRd6Tavh3p2q+2CU63U4dH6TUpQV82g0SEOXQqj5a6nD/NYUnfhptP
cCWB4yVMxuQPcnbOGHy7eM7yf/xnK2vx/OiZI3Ip7MLmbSKEjc39x9IGPW75KlY1u7sS9/xDE6Au
gs64nEMy2bedRFEeu2wR8rgdQ2B3qGeYkoAWCCLDrRib3rCNd4xX67/WzYiXTJbN+qq1cP8yV4P2
yXYwWYR6ZmlUxa5C0ML88e+6FM2jzmDeGIvnXMoqBSZqNMP7UnjpFmjq+O5PRf4GiyGNe2U8wYyS
52Ka7b9s5cWmNgsbRNSoRtA56bo82nbxk2XBlxB+cpGdxsO0+MkZcaaIx7kRKVjCFuUg8ehjSYfJ
uGlCHf+UtWgEc92vp0Vp/x7V0R45I1HfpAkCVk6nu0nZzXdHkt9hZZt0SPMgu+tWmJmigPmYLsmB
aBMm4452vMcb++F+HuaVR6q3nMgpEp+Z03kgD/VkfKBJyd9SWZXHppznL5a/5veckBydZYgQ2j4I
zrOj+jiHJ1h64jFfLPXkTEsdhWM1fReOUm9icbJ9147Op5xkSkjw5Nx85wmLnpbJ6MWtHWCKfKm8
pj3u1o3ruFgeMioa7XfyXix5/5AHUr4n7Lx6rP7meMDqQWNh0gLsCtCKCJXWgrQ913pC2mClqMhr
5x6q+XIYlozpTGbWWDEn25rfcGz5J6RdKyNCo70w+FQbbyjs+1wH/UU2o7WFBNGd+slH+RL4Bfot
DwD9pWTBOW2TarD+JGVn/Qm8dfhD3JO6UMItXczKG9+9sKdqO0EngCXa9zC5Z8+cX3HKNmpvsZip
okaMpR+HK1rvGqQGtYVTkInthCqLxwZjpt3447ateLCOCWzOuPUHU8SkMATBLT5GbgfHp+LSxBBd
h8Bid4L+xvkEO0feEgw3Eh9KgWxhsxKRlMTIvumGutwLuDv1nN0NTL4/SBmG7M9EZXxcjKn5YbTr
LexQUvvLZfwkNo3ss88FbQcsC+eGPPTprRANV4hmPtkwQCPJkGC8AtYT6FKt+UORLtic8hB3LZPK
dj0aiGGb/VAHDhDHMDfAuaG2RGEq/Y8RsViwDauAiZFEKey06+3QBjPHwUjUQB4ZQ7PsRntax31g
m4BoGjs0Pr1sAdVDH2vQnFr9slw81NHmIadZZ8PB8Pk6V6h5t1ir8JChYYfF0Btz0e3XJmAQONui
faYdp26fGSohiU26/pcJGAR8BQOO7Mx+1h6eZWYaZ7/T9W6s5dDdzPopHihVr89mWkoo53Y5fgLZ
xLtc5zSem3mc3RxWKEO3cjQ8dqC9SEooOlaBTMpBK2bDqDmtReUdLWugFegBx/3tDK95Z4jdU/b3
axWhv57TDWiF6ikv/eR9nMP+UoXuX0QoHcqP8MldFhhFWqSuv1mq1tsBNQpPoxiXrxXlNIOfcfK+
3NFEPZnW5Xo0vZTmPMd4sE+tyX9K2K4A7S0T1qmrW1uMVJHn7cICKeW289nIl1U4uCwcV28GYFMX
r+wGlnOfrOmb6ebsfEeCMBH4mhiTZq+b/7CfGTFqzMvA5hsLBwlo4mKUUw+6D9Ut+Yj1KI6GUXHf
d9wIH1JU3ss6gGoAkoLCv4Y8S8gUrpB1rxPgzQky+NexH7NLWQsiukGZF/m28Zrig2ENr9knQ/rk
uSy6Y61pOjZ9FvYn/F/qPfAI2TySELIy6fZrsl9prqo+6swepXvDB2c4FRtUw+x5gWJKqx9lTFhX
F1Xoa2NM3DEDBqx3Cu3xzBlqfZvWsL7PZhAcq8YFnZH4uuDshXUazfxo1gTtMn4SNqUf+8lhkITI
jSGmEManYrt3ttcAmEMz8NCbFgH+qAnfUr2wM5Zh9eg6S9rH8yLgLQ5OfXEq7EE3/N78b+ydyW7k
SLqlX6XQi94xQRqNRhKN3vg8aHC5FJo2hEIhcR6N89P3x8jqe6sKdyqgFw10bzKRSChCcrkbfzv/
Od/54tBt75NAoj/67Hae+15OGMNju3w30rI6+sIClFbblf3oxNjtVpyKxk/ckBMeX2Q/DI54ZSUm
CY9Rwe/a7CNmRVLtjb7H55G0AOxWSVw29T7hFvfa5k33WBZm8eVG3P5fiI4gEzXT4F4TUGrhkg7h
leyTuWOnWqYXP7KQudpACb2W+KDP0IttPG40XQ1txNJAe0OwaYZ4YyVz9pPf1Ziw1vaq50G3PAV6
NH4prfmaNtGyn7Ip8l2F9XJXhl5UPhhuKugTrQ3zuUrYR6/nTro3PStUFjIIUoRE48bvbtxQNNM2
BQnUboLIaVk9wxPiqSio7BVpFLwGasyOOQshwpMZryoOq+q506N6aIfYx70Q83tPmkJfrCyfb+dx
abAzPamvnZVV18FDDkDjA2+pGsvjEw+WAF/tpG5wedn1WvKE453hTHRrJp21s0qrYz3dp/E2mc2W
idaKFqBBk9zTvYxWEXqF+Jgt7oEG9ol8ZSlt3qlm5BXxs7SmPXzkFapkFQPcCb2PNM7sT1gSfFuh
n7TwzMaB1zeaoo0r3fCToufsoCgGfo5ZZeyjmaZRbbTiLqVy8DabHNI1JG7mPf0VzoEnLRparizY
QnliTi7uae3fBFidz6NsUdVA9bU4s+JIv7OQxw+fFRTkZJWffwVdYp+cwAh/skSZWDFoFCpapu4g
CZrHCYH+/zNF/ouAXEm6/z+8NMb5x2f0kf3l0nz8+tLR390e//ziv94e/T9Mk64x8B2CTDtqyr/c
Hp0/6K+n0YI05u+CT/7PXykCNsVmDpKQ6RLyF4J75L/cHrlY2tSKeT4VVo77+3/9E9dH6tL+4fpo
ugIUAdUAC92EGPs/RNUEsRdG+Nbbg0ylN9XV7L20bzC2G1P9yTuS48qM/Oehdry9Wiqcchm0G9p+
g6NQNfEGkgwHHjpiU4r2vsv9fC/zNnnPGvrHSlI9gh1eWn/WLYtrX5PoyIYpvDPYpV09PzJ2ZUcL
MrVObfOLgCZ+s0i718pw4mEbmZWEi0Uz9gqdKtr1Rr6b/O4Wwml2JlZrMbir9ljP4VEpRDmkQbo3
Kv/e7OL6UGGcf1Vh7f9KDRwjTNBTQFQi6HZ2QdwSKmw2/gqB9713TtCdgACzaFZju0f8iw6kPaf9
JMxir8ea1aDIblkze/d2FgzbCRIg2S7TwqYKBH6oJeNQp+fLgMef1foYkXmz1bQH6osbbQ7iCrJ7
WX7FdaxucY/YpBm6p1mbPuA47V1sF/vRSjh9zKtaBpzlccmOG4s1Qckg0jxYpjzp996EPA3iMX3V
3WSeuMC2pyIVnxjWiYnhJAdkhVoXu55+zNh4HG2iviSyZ9NZ6objn5E7Gi8iCL1zHWt5E3o6+FmN
HKKrUTvGd4/Od5sz0ryWPJlu+YXzc2IdXAV1wUrTlHcDckCxcckBrSce/NvA9L5HmUITVhEIsqzv
81OdVkuvhP2J6YKUHCJzx81SBGve8JIXyqC/OxcUec6BT1l3Z772Ib2NtQLU6jsIqFWXWsu1Wx8q
gYN4YO+y90JBe0XIBrhHKK5W4WAnLP2DZ48Re+Ow/XuSZkYdu+Yp1s6R/TZyBzt0AtNcL938Ps7o
c103HtVjCIpI0ngVNm6gt0Pqig0SdrMlO/EleEmY3CiVv7OsPjl2tbfil04+sjXzG6Ds/i+nkuGP
sbfYkg92/jyNIqNLnojfUIAZW42jX3PjBREw0APxgLphFuwUDLmwc5p8JVk0/tJS3/sSwrlFkGoH
MVfczfaU75JBjXdM3B1LdcG7Njb97EdG+W29GVU774yc18xPLMybTdG9z2xvzobnVVdmZvc8x5W3
mwazWdlj8qumdEMxCe6ryXWf0wpyDoMdvCyW404zJZvBSZH1GYx+kBfx7yJ+unbtgIGG5jZwva2j
JLxrSzO82DPSKFRd+goma+YyWwyNudf20K+cwEQxnxK8jblTfHpzqn1WSUZ9MJxG7nCTeltMZxdo
OZ/aGk8eNO61YcLDx6a9a8hu5b1dHbyannUCvU8RJXhwsAXp/ESl0GfVf5YLtpdT7W9FM049YUrO
aQvfB4fwIqr9TQY5cBN3KDXHAZcJ+mlZNM2U/1Ws3nk7FtUNI/6yIRZbWxev2UhLw7asG3IesxXb
gH+L7tzO/fAd5BFYWpqfzj5Seb7GbZ7e0GxRvELhbXbaJTy5VSRD823bNpi2mRDTq//785z+/mzb
kQbdX/C5UEe9nAuDM3UTOVsbM2knjfQ/abFxF7ny7352y4YkxZMHEIJUPHz+4cSfjBYhMQ3NveWE
j6x08Tyn9iOO2HdTQvK3SlCjDqjJG7fpXBiJ/I53Xj+yPa0bAicrI3Qaa+vMEYjCaQ5GRlhn2DRJ
1n8xKYZPUT5OR7ceDpLJr7bnmt6Krnn3oPLR/VKzWNAnkQmP1Vn8WVOpt+a9lV9GzFVHBFOqlmDO
nXxLRydR57lc6xRXGFEu+1j0ja1gK5vtltdRrIMhTTa96tlWUGt06dzBfy8pk3yn6L3fsZMqforc
7u5g9dZ34BXJIA6Lbakd3NfSaIKjyu3gMi1sTf7T3TVzF7/iwItOmP7mDeXu3nbGuLcfMF3sS0Vm
V3jDdCRiQ8AAd2aAf0iEj+yxkh4UZajXfNsDAmQa7VKq0fbN4NCWy0N2m9kUfvAM6rju6aB5boUD
1dz2q2dGfH9Tc8X5pl8txAWapueO7DTWJyc5c2ljOdphQn02iJXf+7NnPNoaLiGbMvw3s2eWX9im
x2dllOrZccviEgV1c2Fl259Mwn8H25LRTVCbzQHl8pg33qbtI2/jlk27rr3F0+J2FgLZMAwP47KB
ojqiw12eWRTkSFRZ+H5YXqa6eewIaa8RHRh0S0uAArGDpzKQJeW6rM/aZLCXvsyBODYhnHcWVMPt
bIv2Zm7aiIyDHs9F6Kmb3EvtHYNzfOM6EzfVxvVsHGXQe1che9m12fQkRFk13aMjECZB1K73oxVi
8cxVtgFrQgKKdNvW7+f00g1ReavGebFyFFzGQrs6wd/0H6LlFMG6wbjiHg1WlA3OoElEjxmXinqA
dGiEE/5E1kUJ1vt1wmNiPXFU6eXMChWnV7CcY3ZoRQ85IM1v0nXFZ7+cdVnDBnyg2k32cbsqgFvu
598HI8RcDklOCrnplpOzWc5QXHecM9gbZg6CCE4jmQP/blpO3nE5gxshx1MxlJy5FXnq1yLovZ0Y
Jk50q6yvvVuX5xkbzruDuLUpM9flcg5dP//9YEiWZ4S7PC2sjKQt0SqeIXWYxvAOEIjiNWl1HkGm
XyGR+8bUoh1atfs0maVzj+VdBgCaea6hmdm4twmROHttkp0z+qra6eU52TVwapPfT9CiCr2ftNpS
0urwnsb8LOLqXGV5zxna0jxbBumwDyJAIITZlkf6bMJxDCdD42Fw6O+0cqqoVgDO/Qf399QwLQOE
wSQxLyMFAAmGi1QNCT5N19lEy9xhMj4GflRDWo1oJwGU7G0DoxvPYDGrDdnS8Rg4FBG1BVbOitFn
Q8g9OSZdJ7CNeOBfrd7H+AlQmX7ALE1vHaGTo02w/TYJc/ESlUretdrxrsVksdJsYLzvkNr9r3qu
xGVE0/sEcElPkZ7iH0aXtI8BYpLehGbngmSOjA29aMa4yZFruGz6g0fDaGTfKcPuDo1Rpzii+FLO
DaEadubCueRTFZ0qbNV3bddDQa8Gt/k5Nv2rif658T1jEbZs09nlgWftPW7RT27ID55wazgSkcST
EOG9fwp9dKxVpaEWsz02Ls4MnZqorHzMk1JdSHRTGufy6OLeWT6BocY4U5pNdrSNOKHilRhisYp6
L+HBW3VrkmOJvlVVEW5VP/gHBkvz5+jP3SfBiIXwO2NpZiAN7d0wzA5lB6hdODYsXsYJBXufJrzi
62xUMea9Cr2p8YyTX/eYl5JxPCUuAhyWqMYnmIzlKA4N880CLjBjx3wixZmvyaRle3oc4hO8bj3y
onnqgahf+p7YijIC03Tsld3k7c8QLem96nCbmK7MoC6koJRV8BOALI64XDjbFv7SWVQ+b37DbTMe
5Wb8YNRkwgs7W7wvbAT0apiUvMT8GEGaFGtH0WZfVrhek5l+CAPtsy1poudMtI1NZSblzovbmhC+
MF9LnUoMSrq7dWzkj9BCTR7w5PDF7oxdNcLWQzivJsbhsTPhDgAqUJ1At3/ng0/nZGkTds4zLkhB
WRxdGA982geG8iKpwyvK/7Tn5GGwDlLzORljAP5l/mzJSrzK2uoOfZdVL4PjJC+BNpuvlM/7xsf1
cehbwGi++WyrDK4wNiR1dGR5CwjoPkHBZujHI9KNo9qmHs8KPlaRLrdmPxLTx5CqAFEhhRw91fLc
DVLnhKZnH+a2SrZW40xvBBoqrIEYFsbBwKYUqeBTNLHch8ojQ+eWy1g/FyODMmVza4ITJAujYA8R
1dgpi+hO3OTxuZpEOJ2hBJVXZfTiKeL+AqcMKNpXn7IIXNup9m4KolQURYV28lhUA4uJeSANkORp
vgOeXrHyYJXjJxUZfyNwFNEpgAn8qX38kcXAUAK3ak4iBrGRQBRfjX0WHIfOS86FRTG1xw86ARgx
MqKFYX2fKgj8BWHX7eBnel8F88jFybZXNfnI40jKYR87/P2jmbmvOZMgfUPz5N8S2pt2Dnz4nW11
7jvdCdZe9DE+ZM9IaUPMJj61zWRCFiiipF1VpT4mmX5jO3c7u+b3UhO0xXZkfbS94d6zseXxWD1R
501/CDFhfRVhMwHpjeP5V8JOaYXv5TlvC4ZqcB4bErDWhkz2sPfMWq8m0BN7s1NoSqwwnykwISYY
0PdMRVvfcCT17SbEcvhQuUFOqwsra2NDFU37hDwxP6mqw7qcmrSGWa5zY6YRe8OSn/mSFaW4Tbiy
r4wgVLeskMRDN8QtfkXYt8UeGrTxCDTJvtDZMXxDLQj04jOsRqIs4Rype0NN8tDEKWORUdzmqHvS
rIkKaCy2RKyTvYo7YO6j4I4xamOTO78grWUJsQWaGDCZZsV6gNu6qdhJYsGa7xgIz63o7xyze/XS
93K+ArxB3kfRqwuRfCdOeJemOekE+GsPrhPUb7y/eHixWLofZhcuRlRUr2YP+xq9EhWC+ITR7H0+
0W+zo4cfKvftN2xYzotikbRuIdkfNTL5iSdBdKOypWc2Ai/SBVlOJ87SV5qEx3bhpPtuTCRl7KIH
NrnqOpnB9A5Pel4B88iphJSEBRPidLRdO9nB8xqHLq3WHV+R/dQaWday8dzRHxNKJz9mMLW3EnmX
BTJBX5Bm8AQN2kumzJWYYsrkIEuHi2zEJDtl2Ff72BoPzJCEliSsVgRm2wwuTkbeQNaLFT7r5DYV
VvQDc3m870XrrBF564MnG/+AeyzCmxLDzo6X1AHfg6ByhV6NHv7Ca91PywZ1BOhGm941LDhEsdDS
7tovD1xPRSzjrPRHBnP9lEpseWlQMZCl0bwjk8mdH+/Fk48QvJ27CmoCZwa+8Smrtk5MRmjdZsag
1lDr+ASmhcmBPWOwX6uOTxbfSrlu/Zyv6FtYzxNx5eepIMplsOz+rMLCPkQpJwSsO8oyWkUxYBfn
h0KgcrdF0awsL01gwpWcZsNQ0yqeOnQfpKyHrSC4LdhbkPP56SDMJKl5DEu+IgrOBMRTqrRHe0v3
Aiq+J9eRO5jbzJmnEwofCJTGv3IvXwuf9GMqcmAaygjy2ygVFAUNvYtf1Ji38ehQDSMwhq4aL81o
dXJcXoLAOg5Naf1ig0ucTujiOwqGcQXFLT569mSA2AkIpNoBW/KiSFIQSmX6BhwE6xNlHsFVUjJ3
WzBoX7irtGcZO93RnBTKEntdwPYGnettGFdvubLJdFZZeU6MhcbiVsmhYvVyoGgp28u+oTHdLvRB
xwM98YySIxUK1Of4M0vRxNrzCbN/tFzXLi39m2QW3GYb52gfEfYHy6RDpF0gIcI5jfowebyeXeET
YOzWLA69qyh6H4HcTZ6VmcljnWbZjRtrD+uq4RyDIbmEthq61d9Itpc/7/t/IclzKeOi1f/zv4l/
6yrsSKrQ4KeSoP7HTmlIPCIIpO3tDYh4W0cmxM/CHiRN7WDpBhTA/dfOxvApVAXFDw3rpXITRZXx
gJdm+olhrmq2mXSiLWnqmd3Colei6diEpXyT8L4V4XSGErUonKbq8LN6IwLhRDL0BIZBQvLihmj8
SVj7f9nEBVEXTty/b+I6fRDM/st//8ir//GX84em16H5O0n+z6//qySv/nA9NHfmG0tKIG1Ypv5q
6LL/wJnlwBY1Ff9Sf9N0bjt/WAsg3KMEnTuVv+j4fzV02eIPAR3XQsrHy6xorftnHF3yN/PxX8Up
yswI4OLTcpZ369+IUoUAnAqmb94Td8THStkzZdgmsDI0g/6ukqkqtz62cQgUxhDRdqtlumX7XlNA
2gfHMgzr3RRRO0EbV7Qxp9Hd4AMfDxnbva3RBuhTlRFa5a5zrH7DoMhmPoAjUZftdMwF02DGWutl
XKYdl0vqVtfm0kHU1PdWJ9KXsAlYBmDp3sO2wzsOD+fsh75/LOaBIWSZq2i/a07IKUBOLT/+8Jb5
y42xF22I/zGW6WVC85ZZLV2mtn7qQW39HuWGZaorfw94dNN7NwQzsZtgJGm/wt/DIKqkeGqXCbGd
6ng613UfnyfYDXDrRmMXgLHbT4yXEmf+WnlYSmlGbRnBU5EO60BUkrga0ykJwJ7lNRMr3BQYM7qY
31iaJ1v0A/tgLTNu6kYTOUJMgWdNn6S9ps1pmYq7HIyLhePttmhkt4rEUndgDMHZSdzqp8S/g+xR
GZR6EohJfs/gyzReJkX6gs5RvYSx3x3MZWp3uRKQ03LAv8TLdA8PB/xKxVb1s7O74GR3lhJ7xuDU
BOCjneMAcIIyENIJT4aRu+PtLF2WJXOXwZKz5vmQ4btbZhajOSszrD6MioJiTmgCHhQ6U19rZuYC
4+NPiauoCtedTXwbu4xxKJBotux2rc2cqWlDlgreoBJ4Z8O4E1dk6Py7HvgtbERjV89pjINu5eFA
D38gDnqY8HuBJWZWgI/x0efskmXqhfc56emjn9fRxRGMllbVBBG/bjKnvGxNifekA4sUhMHIMYhV
SvJHikvDt/jRJSOuIMfA11dMNREg12hH5qmh3IHXxI7CLb85RtKYdnlkBd9TpfieYGU4WIEsot1r
i7dKtA1IWFxdpYMPzuMUtklg8I/REuh6sZNsIn/yGcRrUMBB3C5JwLJ5KIUgzz/7lRXvuhnficDm
c41lFn5jJ6TjmNw+K6AYp4NTgnzATk2FCJf3mVuF72Vdd0g8w/yFdjR9zNxff9j8tTCTDMv+hkjv
8ZEmJgAZhaTrsAJ0jCXbjjXsuKrP4P0BrPFsaoplRY6Z9H65GXtHshrJ+2AnDNeTlyieq3jDgzmE
OZCMJC/rqANVjLuHpnnAHqQVKiPnrg6xS2wTq/Z4Xo+d+TVMNRUVbWyZGETmsGGIAyOELyNwThbl
zhoRyfev2Th+ChO9cLLImshizg4m65XrCLflZuzoFZitWl54UVBViJWMz1D8ww+epvExV016rKYA
yziiVE4UqvXvwZAIdlI652ediTst4w+/pxF715kxlierMzVxTwDR76ilRYs9sB5EoqbmcCP6yv9q
BMrUZmwNtvBuHP0k/Dj8DKn23CniWXczcsglLkDFtJOTXxJ/CeGElC8C8rUm+Q6O0OYW79pwYPKZ
3uuMXxIesjJ85w/JD/jNzYtOLNwl0n/HskKrYlGpm7nnnuF1EG3j3stu2sl23j0ZAhIpFh3F1Qm7
sRaQ6bZyOXtweqT9Gg4L5qqeIfCIGas8Ybmrso3HxECxrSuCmyRxx8OkYm8bNeikW3KuwQ3ZpIwV
FRE3BjjYndVifoM9U0n/h7I7Sl+09q/lnD1MRcGUOo50iUiv2DmGNxWr0emqJ+UATcmrDBaPlPFn
KSKJUWmm27DvzL29qPJ9YhNx1GQQ4CNRoR2TW8qcaNg6dT1s+Kg3W8A89qqYsM3VrTROKhzlG0VK
NMHHkWyAfmFVSKcsvjM4925zU1n3vjYatDpa5M2y0VeHc/5Sh31AlrskzdF3FDKoIZIX1cn0ySJX
8mW5jNU4bdN+20HhOc/5mBwojI0PXeHQXypD44Rug29iEAXxeOQKgE1DntyG5PTgEtoDjaWGrw9J
msfXnNn1iB/qwZ8J8lAnzWcWB48v3nhugwJoUu7rjjOph9lkSQiDZqB03Tfzk9fCc7pnsz0ir5TR
N0i78Mq9K3gSFXZhPh3oNJRLcMfWjbyz8L18DHmuXrh+NBtMK94aB3R+kBJf7sovLNgSCgIu1faD
+5CPNrinZlYb+pGHm74xJC7gyEU8TqzgFIaQsGYzpPaLjDSl7bN9bI0+xM5sUc5ByjG7Oq7Ot3Ec
sFieq6j5Qv6KoztB780HiA+LjSeWYUEHTumsE3scbyJQSetwCnDbYae5mb28fxMk3ndsefDz8BTb
QzgqlzPeiyrudEG6tixZsLy1q7sZqjxFoH4tvuy+LHCYcPzis0PoNz169+rO05/B7JUray7Erge3
cpq9ufvK0Sx3paX7xybkMbQijZLubUTLU4gg/SFidp7cpUR4HxJZRG3PmnhXO0T7w0bZUAjoFSOj
4nZn8CHWuc/ZE/oGUffKTuL9JEtOOoOvOYJsZdVWB+MlgTYCqoY7uFZezavZ1j+CoWjWOY+TdVhA
4UjHUl8Hp2F96gXuk078/hL1A0pWPvG8RnI5e4a6Y6FfHHVvSIYBzTLbpa3+xue5+vP3bPp/ekD/
d6t6lr/o/9JKacbi/2BKjz640H8Uv/5uNlfW7zJqvvLP+dxz//AdhmkEIppu/pzC/5zPPeZzm72t
xLr5Oznxvw0zwvlDePCQ2eVSMUge/F8NM8L6w0dL90lIOCC0Gc//menctf7RMKN82wPy5zGge9Ih
/vH3U7qJrzwMjIkp3ZJzs846kzwPFhtWxBo/KJ8PJ1AvNMOZGVljhZZX6ZQZKZya0NpQpCiXhjnQ
FANHig2QrHV2aBv5rTd2S29Z1F5LaFyUMpRoR/SW0irIOXuIIKqe+YbyTS7pgRx86otvJ8cbxhuF
lH+uSL3HUFm7kIsrK+d4syxrIoAkrub5z7b2ClfEmVa85fGOQU9i6BtrcsT70uXEQavGUkvy3+GN
j5OQq78PShRrT5Bc+86pD5hhXdhzY/HqUFfhr7vAop5YpxZAFY0lXIV29+SCohvW8HzAjw/g4/YD
1mNOzYE2BjTw3Iblqnrase3aLXc0OtAKr3Eg3MWthbE1jWqZb0K3moGjpYGNl5fzHLMkpgH3kFBm
YB4kGLCC6IOM3SXyj4WV9YXxTqW070MZneKbMqDurM67+EZjAzBXTVm68XkEmzZvvGxqC2oi3EbB
B4VJjRsy8F7DoezeMq4KWHC7tvwSs2F/R9I1DFzRVUWwMWZTOPDIYKLCxsTty8eS6vB0OFiGGC7G
bPQPCRuJTzuPuLrQGBRmW4ITxquuJacM+AdyhpKk2sUQTlBthAwzso+6n8N1UPbZU2lnPRAhQiXN
WuKcKqnM86xvVbHeozfYyt5mt7WDXYdzEQ13ccPGcRPb6wjcM+qVu9xAusDwzxb4yJ1VUTAtGl1f
qsmoOO+a5sC6q75GiWfe1YQkDFKmST7w7HeIHzhwFEzdjncm80G3nmpS8mXlpiejacVSAAP9dKzQ
z2IP+808FdO+lXW5Kx1r2kVhCvR4grhshoV/0JAPn8eqjF8kgrxm4vMGUkKeh1Lezo9WOY6XIkTC
l+3Yr1OWZfcJGtw2S/H+A3ZIb7F/+ruOP2vv8tiHxQ1xQuvWI+VcmEststgOcwP+BwbGrdGFYOmC
Jjjh8i4PIo/8XWGrYu+YUf7csCgBU2QzQlGxaipyIdoHa9mfe3ydjOx5PEHrGHBm9AAy4oifdOhM
bxN7sT7X3MY3QRtPP9ARQRZ23XiyW+jBkTv369pUbN7UxDbYyiWvP7JbeMF2Mj/YoqdAtUjGe97r
9h4mtlttIrBU3x7WgQcEW7FJuIs/zuEwPxs5cOfMXfAgQ1IjBNpjVTwjR4sXWSbcumABfHdRkzy7
oJaQALuDJPV9n5gBmpxOW3WZRF6/1TAFHwpyGR+DH7BHrYXrP4q4gyQRZbG5TjCFo0VzpqSrEevB
FrbWjBFBiY9hxpmM4qblDyHq8F72WYqJuM9/jmHi3nuYL96TyNDbKHeCEOOF7q+259I9XYHfiukX
/OXqAJAHCzYBmsVwpvvE5eZA62pSfePksp6XN8KTPbvzN0rpUG28wcx+zLXpPkz5uBToGv1qjDBE
r4njDfycUHzgD3jWm01vlwFvZyxY8mRZcEffTXeaOCOuwRiHXzlX6hJn1zi9pH6BEUxzNB9stTiZ
GeTs77Qp6cvUvk2Ri04FQHbmNLHuuhgNPXPCa5OHxQdLfz79wO0gzJCbu5gEFwT8DUTixvLGG0eE
LV2+88KFrFrS2mB9WWXC4BMetisK/9Bwm4lWQCkocZSBbE6470g8N1nDFbuwyAnBKnbqbTFF3YXm
h2xApeBDUilyV2uvFfqK3RDcf0mSZgXfTD8mCVASpYCOmDC7z6zzgmuYSfkWABQ6QeAP3o1BP5pV
Pt4QMGF2r8jnPKC/pPmhHACV0Gov2O/ZYXdMRwDKiEiTIBQx2Tcq9drbrE4jlCXlR0DfRv/OFw7z
ZDIbgDbKTM4PLNzCgbtCy97bjLOnCAD3u0iMgSB+6J7BjphQPpLhFEtf3WQCH2CcdjkOoo4ATZqO
/n1eTJBsyhGJJWmMhg9Zz8Y+M4fY2LbI8gY71Roo76D8+paPgvihEF4e8AaSZm97daKyN/8Y4d59
UBbc7Rnd+Z4H225+MSi7lCXH4qm3uFPNkkYmD2mZ1G9TfYKHHT78KpkZd22nxXtkUEIBu21oDgrt
Flpom7H6tYrvQHNNWC3TxqEziDL3tW1MG+GgwbTBWN4kA9aVEpv7qp8YwVfu4JS7FpzXMYr6FOe8
NBShBy+vdvGY8rz1Kr++8yOOl1VNcRKa3tAPH4QhkD0iIB/XqJ26b7uHsHZvpSA5eN/JFDtR7ha3
QSwTGtMhBTUklxZJWjcPRenm/lqXsHrhG7lynTKsgiroQAGpXqV3Wo9kBqK8PEVsKAmngMn5RSaD
pQmMjIFYtW3HZ9+ZBn8nRG/+UG4WP/PMTuN1E1fEWVy/7N9BRzrnLPOqva8c/4cfweSycIVxGy4J
7K9T0S3IDsylx7jXxROogUVObHVyxgVvynNEJ9cLCXA1big7PsZaKTYPuihPvR7qc8te5zqanjhJ
P0p3KJLINh4ghZnb52UuNC+Iz6G7bO3bF8evaccBr/FiDo3aZ23NrD57dHTOXnH1g1riWLMFvQhK
q5dWNBHBgcFmHCK14wTHBDrTbRxF8V0W1OlL6VvqloGtlnu8rdidau1nN/7UeW8+cQnwCOrVlFm1
nxRlPJQF8XYOJaYwFuJPRHPSI1HVDCuJXWnsya52fySEbYttBZ12H0GzeCtCc3gWHJ0wQ0VTnUlt
+NuIm4q5AvQwHgQoohO8xu44TfiNRAszOwiMXQxOuV4ZSQJkPR769wnceQLjA1AoHdXpm0cRwe96
WO/QYL+9s2npZhdnmf1X4Gh/2xH2aBiMtma1WD5s/VFgCz1g1UhXXZs6Z6v1niQhrP0AJMZy++ql
kVmz72WDLdbtMf7MSe+Y+9HQiCdlFmaPMW+Tl3o0R26K/XyI0SNzrt9WfBWz34+nznD8ZF3CHAm3
NCrLV1+3088Ke3sM0SSmEHvIfE71JA90d5jRuqJ1SOhvDU7N1Wt+zVCNAFiR0Oqq7C2u1cCL6FOf
PNF84u6DRFjrOerSC+BXPqn+0rBeToZxUZSuZ0v7+mLlfop/V7KXSzt7J4eO/EsJa65a2tsrhx73
dml0T5Zu96QMm11oghfGHGA/DfIY8JLvWMMumX7nVuemecP1U26HvMEtgExAIC/Kj7mFl8qdxvCi
vbbaGMq6c/PYulOMyqg25vAQ0LN5ky6l9Kmx9NOzHMPAPfzurccZ6W76gDJ7vPLJnTWOzU1YL2IG
9ignP+Rp2N5CqGY2arjOPDvAocCq0kNmb8RUGOqMk76ltp7I6MYeZfgMvQFyA+y4a+UOItnYHVPi
zqqLDNu2AZRm5Qifdyd5u7thmqJL6LbQKTFFTrgppnE+eU1fv2plqR+A3ya22C5oEln06lnTvvHA
YWfJVc424I0PsLkDmV4wQhsoe3xmikd3HsPbKnUaTlS86Rt/rjx8Fkb07as+x5VHmRwwfubNY4Ef
HJP4XPgEl1zwU4cqb8XO1raODhhg7IJTc7KMTUeQD65CJmpKdE3au9lThnA1O+3GW9yCjoD1Jo0P
gPT6sQiDGeMhM/umgolyj0LcvZWummDH9lNxC80eqAUmljXQUUacCbDWvadV9qbTkRtaBKAnv9dF
ZFLSUYOc2jiRJIH1v9g7s97IkewK/xc/mw0GGQySgO2HTGamdqVSu14IlRbu+85f74/ZNeNSdU+1
58EGDBhoYKqmJCWVSUbcuPec77iaj3sH8xgELj1HqXsylkJSaXIrY2Q23Eff7jjo9LZPVGFic6uu
s65q8CynSHe9Mp9QralZPDaNJoNdq3QHTu4wkLdhBNF9oRFTcpMV9cQ8PSYLkN5SUMCxyOpp6+ut
DYTWBjDmpQE3x3VrLi64NC0wnzk4wNj0Undgr5oOPDNg7Jlu4w4Iwd3hKMzgSuHwB3R4PmIpfWRZ
sg4KfR0aF989z/upvR2npEmopuZHxKu2xqgBGQPLb9yua8YAyDgrBabjf7f78WPz4/8UiYIZIQlV
/7g9cv5a56/ta/KVRfH7d30fXTq/WZaBZ5n5o/E9jPj76FL+piPrpu2HpJukK5fp4Xc3kSCLGJm7
rh8H3TagiL+PLoX4DRMREnhG4JI/KOefaY4sqvn/GlyiJifayzaWngh7J1K25d9/GGAqDCSl3RJt
QbF0wvHwWvnJp6A7TVgoiqz2pi+Szwp10O83FJ9z8FH8yRzfOYZsfnll5UDTYDqrA7rnd2Gi++Mr
46E3KbzTbqPAx3z4jFdXNBLpNA5WL4JTA4UaGyi/AQ2XSJsPY1PSBgccOkM0b8pP9PL4ahJkzmQY
JpxSC2dCCmFIvNMMG5eWRMD+hr14chh5VDwkHVSYrWn5BPTUhKDMqrfPtKBV24Cz5UzrnCUUqRdu
EFVfDwEIVGWabzGnY49B1DYG6rFutZCQlyo/TNkyqQn0jdIMnecW67Uc6/hgjoJI4nHszSvB9Gif
Eq15ZdNnX4REMfwiJ160n7yeP43NDht4djNZxQaz9AVnu+YyKXkrUG6Kee2PjISpIiK+eaDlvobW
3r+ZSpP3rd2Q89h0IriO0MxdoKO1QOejxjaQYAHzMuD8Gq0VY4SJg4eIOIwDY4YRwVtYegFoezEY
3c1UVNLzixYpDIoPkAC11LYI9U0k/gucZNCa9tMfDXeEEufi9gji1n1vy4EG1TQoki1qV7+nmd7w
R4N7zPNLMzw0dHnhyskJjn5KOVWvMFgv6jYnPDdMHYoaiPMLgwpmbWqWuhqjTF7r0UxGgJFM1h69
nr3GtKxfREe1I/qV/RgMAV1wKhA6MBU4KBztOZ02Epd2hezGiz522i0UzXy9UMW2cdTO5zk+qfsq
d+xuXZUN2AnbtIoHps8MRlvNgd2dDCVHVKd3i31gmEW8CmUCShD9fAsVIK+ytWxKF48SJKkTwDIR
fYlQnx+y1CDBhJZO0CINB445roilmK75uqGCqZqLD0uzLX0TcGLaYJV296EaoMjqPXaMdUfQwNoi
5Ou0a3qSgZy8wCsWMDFmJqobJqlqNtj0IiitB2sCJbqZ4wkVLZZ8oh3G1nFWqm5AQBd2OZ36WWOD
aS6s8hKtZvuCco4bKan0JxDF4Yff2uUb70x0aJJ8GetZSGOqKSW5IZJd+CRz5MTgTKNga4Bz40ii
i37PEJlXmY0QOwIJ5Gi0kKm9DKVszhSqNzgIdBtQq/Ux+IXQFNOGFC1jC7hsujWK2TzktIdwggmj
RYdOLZIxnejHN7LDFOf7YChvel+4L41ThI+cYVJnI526IFsEAAComUA99C0pRHaH1WHTIdx+zYq2
uR8Cl/LKADf8WkUM8lYlgb6eEDWMAQWUX4dqU4kPrYnEbdiW2QMkef9GMdB5yjsOuSR7ofnDPWYS
KOPH+AqkQFK4YX6V3RaqkpsGhyCaYEL0OH5jaKKBxiTP3GIcR56g6pQUPDUyCwpCpWY8jySwirCH
HwwyTSBoA8M80Wrqd2ES1gf6MRWnjkBPz2cO1WKhjLOKJJDNB8Slg3Y9lROAT5E4yUM8aajKdR0Y
9FrldvGm6zXdMxKvsxOOaPQcCFayJ1ZCwz7tcop8up9LukkZO/Fey9Jwb7S21aEDtEj/mxHK3kR0
0h74SAmbKFUGzdMp1caXqr4NOLd4spTMEU0ru0EqHW/mkkMfnY2xejIbdhMWM316Hmj7v7CY84kS
gqDRj7EF6UJ43zV3XfVBzDmd7gqkYycbZ8IHh5b6buRKNXj7XaBokHOFy5i/z1kWep9WF46Iub8a
WjU8pDp2hfVMqkIDqYQJ8omOP/eZCX9vrYPOsmAhCy0HHDnpYIVco9trUJLuHQg1JLr7vY25YMjl
0wA7+L0KZvjWWL1Y0rHjacg+DYJ7CQMMZ2yVTj0Fp8LXDFDrpplcUYHq4R7rx0BICeOEs6JXQbhr
UrN1zyato4U8dYKnqy6yCLVsFWsgXurRXwO/q5tNbuT+tskhsq6GBi2nNKsYvHY50+P0zYUrwI1T
Q6wEU0lcSaFlCU4UEi3IE5gsepFWw5cICyzvWJNtUzdlxrc485mL4mVdGo4PWaWuX+xeEwAjavsB
dGJ21kNGPkcgwkKsUxufqHBiB03ybnrMHMGiFzjRcEU2rZNvsoSVes4TjAwTPftqZVrSfi9ypW7H
xMC1SFsM9i/wN0aAnV1/Tl0f3jDhQz4RkSa46dFBXDnZIEhnAVVtEtz1mHMiI67JKaJ1bLPtBCoN
0Evm83lm5IBp7a45t3n0NsBYtFcCp65w/virztaXsQaCGcQAVnol/a4ZNh2cusU8ge0BYaNl6yc+
MxkmDJ3jv+rBxBmyU20yXRRqSqHOqD58JAiPqU3mpBHi/3FE81wKfrfRD6enBd5zx/Jb7umeAfXQ
x+m5YH++UBB+6NqlRvqcdejmV6KZbYUWUNHX72ObnqvRiYrUiYkR7Vppev0ydFa7Z7jQX/mjb+x1
uyEQahrQDvvRfG/xIL3BsPM59JDnQFsr3RkAZEv6LrCycdbilZ6B3KI/qRrbWruARzkqNMq4iZDy
3haF6E473UjSi6rv7WcLZcjnnKBRR5FYgWIQoP554+JwriGokqEtT+dRkhNVBMxCJlGqV3aX6EYJ
EY4sWwQBjWT61XPqFW2JKoduSWJfo2AuFgTDLEeQgzkZG5pZS8ZeneWNEDp4CBARId1mGmO4/lXR
F49klOACqjlXIZMu1lEGvGVLYVDN8IE1uz9HxKWgR5r46KoJYsk68+mBleFIIhgt5p3I/KnedKVm
kgdgOG+V0ZrneQhrZzXaIqiZpaAHqDRNXXRSPFfKr+6R6MpvToIK98TWuc02LoAK2n3oerBqcV7+
dJQW0wPq7L7bIJN1DrqpAkYtoJNo4ZFq0Xjh2MU8nWZHQ3kYCIyCfZihUtId7H7kfIxacd71Uj4O
bcUdBV0lpxAC5bKWUFhP6lRvyKGiWZWs2ODFZ53A1medToOnqM6BcGs0t69VRNIW6r2s34QR0esr
O2TqdZGM2XRGc1T75kd1h7OIVnECltvR16WVtC9m1TOHSLtIewk0Vai12Uzx6ziYrAKukdHGEQTk
3Oa4HORJ0JfUJvA/hvshGXCjYc0iwZBeuskELfA57iZxPAWXk6mbBz1PZ2ebMsHj6DinVY10jLSg
Vhn2O4mzcO5RrhNSknp1VbprsxVqa/UyfBxGY0mTmqnYUH4JvMfkzMCNqgGjjIxE8Q7QkG+F9jaJ
oHzWrTUDSiT9UqPxjM9xFbROtpURJCQCbzmaI7ddj2VgXHexA/1FWaGXmbjOGDTgYRrzk8C1xhho
tSNv4lLT6Nzk2OiaOt3Yri/Zcnvsnr6FDteG2osLIHtjvC8euRPNzyFq4k3dRyZPWGG7e7ur64s4
xNjCT0ztwyymCBVg64a32iSySzqpvH88FA8jnSb62CbxrTuniadHXzrNXYPnkTzJ2RonD0JKI1Zi
KrtPCLPdmwxhLdPoRcm6LkxfJ2Wd082n6TTQZGc4j3eYUQq2WObFYIpNZDfGIszGrYywEcYKTmXR
TcNnpEEjL+cqux1mFpVVmfvIpcDT2oCpkB1TVLbtaJx04G6YRiXjdAaNjjN+hV+PcwA7LZ4OxgyW
hJ/KNpZX6VVGNZ95CU1A/dRibLEJhIpuywTKWgHhihxBgi/IDkP1oiNT2gy4YteFG5u0mir6yzBL
FIFdqY+8c5wi4ozsULkYRXumbQTEUgmyUaYVscN9Kr1CVCm9HuID6MMz+2s8TU68tbYs7kWbZVsS
4hO16ZJSPyfDNuwZFiwNpIDm9iMNWxBEC3n4I7Gx+K4q26cqyrXfxZo60OhgMIoHvTPTuwFX47tB
XtYJjbCxPCV8OH/KORkXzAXq+DUGbq8jpiqt62FKsDqYWp662FV0gdS1pzx0c3ci9g4wmOn1gy9Z
HKRgoCiLorqpCXdFUJ9xG0L/ItFFdRrHnEbW+h4RbCXOkee1/XaqpX5n53QVBy39YEA22tCnHPxp
tbB9teozpHQnlgrEmaoH66pg9oHTr4Udh1zU0c+Y+nDD+Tz5p21s1fsGTitTqETSBJIWx7x+LBkO
G1I/HZyAoDWtiN+VjRoVhnEkzjklWzeEkzG1wfg+IAjM0DhejWFCOBoSg5bD16YwUWA1EhteASXd
QPO0Ggx13fAAXEea75C80pbk0zFgL9DXe3XRN4i57DbZdBjDl1gRBJYdIlnc1DppsnW0y1Fa3jD9
zLA+1qQoC6pG2ohT7fMyk0wvilxEGw18+IoOK8XFGKtrdNnNFmbyCQw5hLXUl0GTDPtc1fqDnmcL
A4mpmJfVzSO+WWJhIkMdetTdG0Y+eLHy8doOtRHggNUp0vBG95QkBfq8A/lleIs0Vwf7WEXnGFRo
d9eRA/+gThfVU+GezVip5LrwXew5LN4fTmPvKkdvPskjTPZBD5u27TEzFFrvnNkIG58MPI3vDhvo
2uYN6uq04EtggxHSgYCLGM6+TrT9rEzbhs9cQmjvw6a8y+pWB7PnOyWhCZO4W3QE5ymsgRU6yfIE
p2x/X9pV8uJ3+ozGQp/gdXR23ryYCccgCoCoN7a5j5FvV8fE5bGSGqPXLvGgpxEdwndNtPXFRNwp
w6vQZQOLR6FTDZRTMmzTnmoyiR33BtSpE2+FU3VIxQda8HBYkPt1RE6A1BRUCl6y7JmlA70JmanD
QuUM5oAk1FTNGbZRlp2WS3tuFSNxb+xwDHnjqHFT9JjHLVzcHBO2AMBJDDQKdOxrFF+EYABmUS8t
yq+P0ooM35OGm0yeA+3x1O3d0T0h0LjBk0Evlj3YTNWHE8DXjujknDdDM1whhZ3RVeshhWknYvwc
mSQPXQZVRJyeLE7azjQPstWZXgSOzpLoO2R20D8OCPcuG9ygUWZPFsIKmC3rOM17g5maoV90dUk2
RNtTPbVOSH+20Mb2DZ6D0+7+vz+6mBanu6n8+Pd/eX3PIkhCTVtHb+2PQjDkkKZuwDgwTMUfDOb3
v+qWXry+vyZfwEt/+gO+a8rAJhkOnUkG2Ef1GD3Q741T4zeLnqkCqST5gwGo928UJvs33QZk8x3P
5Nj/xfDF8sHVsbJD13ZNi7PNP9M3dSznS+f075YPfsyXviXZwkUikjY8SQcb6iEXDxO7pCeBGzWr
0IC4HH5sLXd2qPWbM73FFlYYS0hED0DzijMhgzXI+BYgmzGtH8DhdFekXU5g27LF7R5BM9nWmC0o
3YbKxYsWNzd2ostxbcfsJGwHpKGxMAUB8/gS2+mmwRVYrBA1I3vscaeVp31RyEsAFOZZOorhtQcY
+a0ME6vZ1DIud2TmALWZwSQC8e4bpbO5KvVSTwkHVrNwRzhKiJp0WIxpX51iCsQkWVHmx0QUCID8
saOim7G0rWAdz3V1Z3H4u2VmM2Jz7ohKGKdaPWNHABIyClxvY2+gsOaEn4JYn6pQcfoEW0vEc4KY
x9TqaO0mrX0Y86insInN/i0mHYjjbybPwO0EBwbb+aZyIuPWsOLuUfdra494ODvAQlE7CCnuCaPf
edfrI0ozTdn+RU/f26MkqzZmwDzbQJnibOnSZB29yi58WziM4YmGhcaFj696nL7JMJ+XmqKyBOB6
S6L5/BEhGmYqF5TV82wk8tpduDmbsInJCstkHNxjYQf22nVZuw9LV2dBi0cyIceSTkMXTD2YyCiA
axv0wz3iRe2hcqMQ7d1g6/ewxsMJ8V9FMCohlPoe16XxLRZDtatnp1rTO0vgPOlBs8cRD+OrKPPM
3mQl4yAG2u1FjH2HQ5BZ5yc2gpPmVGYVOHbivNqXTGKEhbzRNR8BBPQ7ME0DHDx8hZyD6H6uodk7
l0VZKwqzIk9Tighp7JIKvt21BZy22rRA1Ik3dzkbEL1O8O0llltivzIcCXIT97lmbtFQ2R85eh2Y
7USPkHwT5+W8gTSWEvDhgjNAf1eXL/R2wifdKFH8LJX/dWaNVo/WIiMYhINKNhAGZ2Op4Y3F4R5J
3B6rru+4TpMXGr3ImsIDYfIVie6NCp6yxvQ/8eXa05IM4H8kvmpPnLjqxFtJUmu2Qvwg+p2Z+aTi
8FptsUVtEBb7PjXEReeGSycVrcQpQo/mrYOZutHqsss9nRPuG/iWRrsQWlQkm77r3BdJWGK8Z0BH
arMcfes0HqbsviJh632y5uh5hBRKSLyLZZ3YjyxdC1Ad21jXyC6T2KlPy9CmaA8RKBPzpqF69Qwq
d+rxIkGe1IM+g5SmT+WKsFvnw+1rZXhwmQTpQyl9/H5s7Ru985tT8DlNv0ppXdxqpD9/ozJsHgFJ
6ldynOet1TVtQe9rVM6qrN3+Zhm4Pg61RYVrDUBJcIFs+xRD3WZ0YngJUe/3pEK68BQx4MiNQSoU
7wUuC4IX6T89Tnh4cdwnuCaxUOOYAbRZnOYY08ly84mOtbgrh0UVRLpAyPh7RROFXM+m6DmspSPH
9rgj2IqtF9VSssS2u3PobBF9lj7W22ncVWRt7ESZ6qd2SdQOIMtOPNekCL23WhMolBY6OsWs1S47
oOGXLmpFkssKaR+GrIxue9BdHOd6JU71Qc0nEl7PIXKG/roJDEWwy5BDqCo6KE8FWbU9hN8tzDCf
DDeWnLWZBfOW+guvhOWWVLOtjmRmpqZ6IZm2uI5TrCRNhTAldsfxtPPr+b0jctQhsxqqzi5JCtOm
6CC4jVFRGZorOXA8LosyeabBYQxAGAQzFWsEosIa3t7z6Yz9Sifb49rMhmaNiaiazjRrHMBagDpA
4uvEhecT95asdTxboFTSuPiWWvS0qEy5CSu9I0sPP0T8IvClPlnVMLirqqpp2RqdRKQsFd37dZHE
SY6Jpp6jnVHq5QOGmTg5AFnDd93SL9gTZCgrj4OTbpyHMS03r+ftnzd21ALRUOXUo3xJB6hXNQl3
5nVZlfUlejoaWwOHq8QDKupe1ZWdfhvDIPwMsYp5ZaNHd5gu8G+4ANLpitDB2sUVIRHrNChg5NG0
KhH729EJ+tAu8LSiGs9oaY3hypz89KwbejWvLRJNIBAWLSlWsdE3nggalIwONoKhBFblaZOW7Pos
1E8Flh7woVB3gakLa9xWphlf0PYBCmAUeAUpisNdP17X3TgHq7BoCmLZUPNeTDGpx12WkfqlQwZM
1pXK4m9U7vlGT83zYYywMsdpx3cVXOFNWdjNo5k6w1mrUXEgFW/p2jQJOtwVjd3IC1obB1GTWMUj
oy+0QLJtOA84u7ZJGc9PKIM5WLrn7dKPj5PKlaswd9Oz0BwI0xNxXSUUZL7FQW0Gxs5voO1qgXZz
vDFE4a4cvZ/fU3YDNuqovUvz1DkPZoKLJrgzZEs27SH3ux6GQxrtzKA1z0xXvcIvVt7c0VPDKxSc
GG3T3JujZRIEZRGzHqZIDYBly48qcn3Ch9Pe3XdCmNskHboR1LhTngm/zTYo8LoT3xUzbWQEzXC9
o3i8mM2qvciDgrNZ7xOobbGQb+IhB+gPmBX3oHSEhsRL4dlch7Syd3RemNHOUZWczlFTHIxYpnD7
oXY5dMzPZzeS513YOcQRlF3z5HKfeQ1O7zc1+UZOo1lW1zJLAQBlOmLzts0FWmRggIz4jHeXGwbX
LOfXKgbfW6VzJOmDB/JEt9ryXs91sjc7Pn6CCcMn1Kg2DXAjmTlRKMbAAubcVZ646g3UJZO8Gi85
cXFt+dIyXFnPbdXeVUbTvI2BKPeqVSMu05icExhnwVVjNfbGRKiPnl6PkPEhlWmpuQz7JZtN4uaI
3BnvlYzo2FtobD588sSvM18zL+KuhGpFtwfB41C2gg206LpnkMb2xu4r51aTSw+t0v3g2aYXBMcn
6scXjW7MS9JJGsRxG48PpRurXeiU9rWrK/PMHQdm+bTW9jgGp2+wgYDjzEyeKM9IXsGWVjvtHVoX
xp9xM2C1NDEacZaypunGCWpnyylreJilUlsm4NkraRqUGtgJIG+0jT+0K79uMfEYlUm0LavehcDZ
w+oQ+fVNVJuqWuZPMHbaOWWlIlwQsk+JQBrkUKx1pK23iOJPSw7VAfO/UaXbVITiqilL+WjYQw9M
BQv0tI2Ye4hlUhIwtjBq5zwK7JmunBwb8MHEFy5JeDr6oo5zPZyzaaifB4y6sUeiFpmttET9y0gx
7vWsVoWn3CHuvC4Qyr4GjF1pmliOOCQgvIjFIDGGWWAWw9Mfs/RByrA6lFXaABfgPHSIJ+l6vegR
zRq6fR5Bo7oWi2kzOvo3uQvwcrLvopq1jQ7JT7LYPeHlMesmYpOnbgBblW+CoztUHJ2iztE1OiwG
UoyzeEmTo6+U7BtaWNgO2v7SOHpP+RSgd4xuYe+UaJ1Dmhog9eejXxU7nfyMmc6RL+Fq4h684/Qa
LSZX5+h3LY7eV/wU+GCBR+GJrbpqLGGsxrgoG3KJwsU+awRFdGgXS+10dNdSYwIdkk5ESxHjbefk
DdKlmiUqbxy1hczHjSMXu64b0jQEeJ4wqj7aeRdjr370+FL1Mgisj97fsVx8wD4RrZ9pl83UaF19
6h4dwzMZvlsG+gCYkMhgUV7MxdzZdPCrxXJMGkBp7GPA5Bu/V+OKv40MMNJyWudHz7J+9C9zVwEe
XEzNyGXlqbkYnZOj5xnd6eJ/Pnqh66Mv2j56pHEhck1isU6XRxd15frpJ5nYxqE2Cb2g1ElwBvpQ
ZrVYmz27G/mQa4zZrYlFW/kmbm1fpwJcTQFehIDIU7IIde7Fo8fbWuze4WL8XrJXKPAXO7jWCozh
R4+4f/SLE3Wm3fVHF7kTImYOjt5yJlP4zEm88M+KxXw+HX3osxQBfJoFQGXi2Dt3FipV2S7DvHFh
Vela0637yo63eJch/pNSRho2+nt4VQCvZEwkl6YDwXJpiq26BYzFRcszaRo6CRdgs1wk+lsssrCG
rDalHT8QgL1y+ypl9Efo/Rgn3QEhhtassiOjyz/iuhZwFyaedCNwhWKPdFzrXM9AfFHB+RsD6hd1
qrtD/AHla0GCSdcNXow6a79NR2KYFgl/iflMXgj9spf0SdhinA7is2EBjs04ppnCAiEbRyYFYSue
hZ6GN1YEqqw3RnzSvrJAmC4oM1mmwTmCyIT3HdCZE6Yu3vAFf1YkuvFY1TMzRphhaqnQGfhjL4aa
BrATIUAbxFSzC1bNYok5iShLN8mRujaAv+cmMjkc1z1OZeNIaAvMOT0tjtw2fUG4FSAot5Rwak+I
iLwlxs+E99Zo+6KBATcoQHOrYCHDMeRHF8DKSwTiQo6zF4Ycxnb/OVTGzNLmd5gw3ICw6aZbEHRp
rmdX+cKlM/1Q7fsjrK4itjZamUqHmrfQ7MKFawfMcHQYMsTxdZ1WweRZeqZBD4CG52fBhGdnYeRN
Rhrd0wTu9y5SlTeeXbEXR6rewter3RjUnjImWv/aIMWj0cLjS0USn1qVii9tXUcLoy/kvqxlvYq6
33F+kP3SvFvSO6D9+U6F+nIhABqlKj0/leO5tvABE5sfggYWcBjveKE2Fq6Bx5qtDhPpUKVb6Kj8
TL1NCYpOnbs27DT0411pYMYIB7WtErLOQ9MYLwvkVxjdqFyQKdhhficyEW+V7ON9IY1Pm8MguzKz
i4Z2p9ZeTHKEuMv2uekTBubY6eXwAAQphLY1VwWBj33RvidynNb/yuE8RXhkpifmZFHRpPU4erqK
CXacp9C6ntlSOhCHMWOi/5FW4+6juHrNPpp/+2I8/Y+vfyW26rsB1kPE+OUvm2P776b7qKfDR9Ol
7d+Q5ctX/nf/8b9JbrddRIy/EFlevCZN+Po+fHyUPzYfxe/f911mKX8TxmIJt5Up0BIvYsq/dwu5
J3SlS5p4pussdN2/ySzFb7ZuuS7GVEyorpJcRsMiE/77vzi/GUzKyemCHGMbkhbnP9Mu/IlejGLE
BWpm27pQCk+RWMg4P6odrWLw0RyiXlFDduZmzY4tOr0Isvqlhc+0Qv1INBDH3rjueDbQuaF+eABP
rV8UTf9kDvFzV9ZkHswLbL3vTig99/g5kPgpscQ4aZGHvk2SH54+tQ5HLt1NnrC5UIhPS+UPfaNT
WORKgjyH+PqHT+NPxJxf/bXHX84x4TLr2Gxt4ciffrmY5RY3TSG9MYs9YXXETn3mdbnXlf37zf8P
ZaM/v5Lkk7QQjrqC/yQ4oK9vIw1PrA8Ahr2GmjjCzxLn2sVEt0OUgffrX8r8gzRWLm5/EGbKtPif
pcv840cG52HIWHE0L1f9m+1XNqzs/LGdFleZK079nlDtVPWJBwCv9BAhEDTM4rKCwxwSyzIQUduV
Oxyvz3zVXZ5nl5plzJ5l1U+BNpwXyn410F5ZpfIsVXyrUQusOZ7iqcgr1qIAzz1A/a1v6pAouuYU
uX2zbvtk3Eg9GrzQn15VPz9XVYSSgINLmjCN//V7IJZP7otIFyu3i0LZUMpSFnrdr++Bz6EQy5Tm
eoXj7ELwcCIbq3UZttsSdo9bPJWZAmZAHCwNzXHpB8g+e0/BRPz6Qo4v9PVCbI6ZhsnmIXFyi58u
ZArHMcgC+k9pi9cZhQ+gDs1+coIGlINI39IuOZcxI/c0Pa+7+a6wJsSFsb0zS41MSde4Mbv6dsFw
jla1gwTyOsfBSzaJLTbCw19cLLETX941m8kEixDbLMOIxfX+9V3LYwdsJJFaG12fEXlCerP14Q4D
w22lqUuIQXdNV5xiCjyZR7WLKv2BXDaGXxKDKhioeoaQLeaVjQcFlyN1uFJ3Q1nLv9Bg/+HT5Tpd
y2HGgq6anOBjTuEP4m8rqGykK7ZGfmZ6W9I53dLqHqAsj9eD1ZFjhP4hi9EGSNVKhCvzS1/Nt1OG
lIdZ3q/ftOU9+fED/ulanOU9/eFadFWKNLVT3/NzNHAlditXrHTgfSjkMRH/1csd16SfXw+1rg6Y
QKCA/xmpbqNoJT7Wdj2z5TgDzx/OW1t7XTZwV8hbgY1l60xZ4fUFbiBmtdEecd0psqAXe4JnGMek
EARDhsrZzZ9wQRHt4m6zuLmbIyBbEPBT3PbuCI06unEzvePc4q40c76AWyJPiJRFLyyIPCfPEb9U
ITaom88dF0eWhg51I2V1kVYa8cPgNlbEITcnqEqnDdMM2q0ZWiD0jOamNef9rz+Ir0usLZcPQhkM
19irhC3Z9758ELQD06Zo+SDmWeLJDLZxeTXGjpdkl79+IeOPjwktZgbmsEx4IdP6aduwZiYEuc8z
bcacm/vkI7cEiginbNaza3YeEdCPTFJuZTWftt10MCfj2XeyBQLjv9R0uXKreefgv8r1BKkWqLG2
vlyEd7++zuNE7+ut8vU6qR++3Jq+S3sTjQvSecUoftiioyNWL86efDboFVmzxFGVfQQSNSRDfswv
65ETKLHdT8Gc5Qg9Z+0KMbtG2lplngBF6S/xhGZebAwJMw/H3wWVkmezqpMH0tGKdVm1V8xq+pWk
6QVQlPGSZpRYFl1eWOk9wK95ItCvkgZF8dRSxUbZhjCXDv5O8Ti28asflqS4lMP0Qn36YACH8RYZ
zmcGrgqAEz46v6uCc3I2520Spg+/fs/+eBNR7ViSqodtGq3HT09z0rqUG2bueoHlE0aRsAj268jE
E1ga21+/1B/oHgTuLDWHjX+MUB5L/LRPj7FedQ0zSw57s3nWdfMjiRrmeYnE94HsALlK0YOqfLps
gs/AxnhfoGpeGS4b7NAWtTdPQvGhIMkR7vQXF7e89k+3DtwTnlrMPzxNP5d9adyLzIKDgfw9PZsw
+FoaPtv7v3gHfq5UlsghHWIKUSzCFsYy9P7xBq2NBJErwluQYYgaxwVSZUWJ51vk4kRh4XGYPzCO
KF+Zzt0ztbqxGpOIoAJurcy7TTVnkBXqKN/YzbinOxVepBoAj9rHp/zrS/2zK1WOZFPktlhMTF+v
tGVImI5W5HuOKlhVIniCMfHMIUkVAaiylQptDnj+uQMA/tev/HVcz7KGKsCAIahsi13Z+nmxASzf
zgVpzh5o1wd/sFliGN+6hWfmxoH0RFSt1V+8pPiz11TCMJR02WHRHHz9bd1s0iVeC7JfKn+XGRpp
QVE5npXSxhcaUdpn3VuY9PdVKF/jSL0ay7TG174hwwjWoVYUV86Yf8YQ+URhr6P47tdvifzDAuzg
/EJDsSzCyuEp+np9o1YJ4MSt5tHj9IBi7XzL3/oxjwvjMQU7dSayiZtoGA0wzOFZN6sXrPbjtlX+
c13NeKSVPBhD/xmH4TYb9W3QF7igk2hPqNKO4zhbVbGQK4o3fGV0Mrpg28P+Oi345xnXwRlJddUq
AxYyjV21RZ/wMeH47Sb5LBjyAPjaIrzaSvStm97E5P/rd8BeysYvz6djKI4tNkUuzw4ZgF/fgTyK
Wk4boe2RY3pnZNYNeKwTO+81bEVjClSfSMvGCi/LMWCe6/P/wAJZ1VPabNqgObT1cJB1zGagEY6C
23s9GjUbPANeh4xAG1GZl7nwAoWJY7hp25U7sXhXAzCdQYkV0gXy+OTggfJ6JUGBgUbg3PYmMcNG
dCkC00tSQgNidgMs1N6gI5Gau/k9ZCjr0du+qrvI67lQoWfXaTpejHF8kQBkIaHReu3b1tNAcBDZ
PuzaVl2SgburOINsRjexASeoeSsxfm9Gs9oUmi5W+jJ7arPRm0QybkPZrM0RawH/dGZY5dtQB9dF
+mTPZDi3H3/xUfzhkzApl3k0OdotoNefVoZO5T4ecZN6jDD7+cSygU6cVCjzi++l3/dGxv73j/f3
QO63ooQ/iCPsp7/+x12R8d/XZsixwfH37/i/5FI1aHlw5/5jl+q+e2cl+YBh8mP/5Pu3fVdbQcT9
T/bOazly5NzWr3JeABPw5ra8I4tFsuluEDTdCZcAEiZhnv581T2SZuZI2lsR++ZE7BtFSBSbLBYq
8zdrfQs1FRZpuj2G6Q6Hwe/zE+83bvLrmUl8HVfs9St/m5+A5XVtbnmMnD6GVNf++/zEMn+js7Do
fhybG8mJ/iPC7l/vDTApSLd4OpyIBCi84n/+nHp1NJl93as1TM7XGHUIYZnlQog+IJpOlwvIIMDQ
o+BUl87nH/5Svz8tfyRO/7WU+euP/kv1Z2cWseFmy/zbzdENJex9kmze1Xn8MSgr/C9OJPv6Sv50
InGLk2THBIthgWvbfzmTs1iDpHCJI9AZARVCxd0yukKIxtDON1Nbv5giy7a802pdFD1y2UAHS1TW
3gpdygvcP0WOjXgiYeFu6oIbLxuXTl94i86Mn9U1ST5XyDzSKjtawMHX//5vxcTt//n1qfgIe2Fy
4tk8UH/5GDO2bwNfY6HD4MBJyvqdrI7OaCA3uROyihlSTD2ReJA7413UZ+mDG3tnG6gZ5VvYLsxe
veSzj6osNF8Ntzwljru1q/xDBKhKYEjvmXxlixGJxMKWAzzPK9pQDAQdVoRHL8NJ7YWyzUe0DCyM
4qLZsSRYTawOgxm3KzAlQh+0l9y7XrYT0/DBin6RY/vSyOfHWHdLkeYXWL/3NTZGV30h/AZLPC7e
xnSct8HkTyuiZ4Obqolowiwiw6Ow7/c0fFfY1TXpKOTFjNDs3cZytjb210c/Ny+lUTCpj/jJjtLF
CQfS9J7JjjTRKBsZ6nXN0c6Ak7iqNJGSWFGzcq0+PU9NwHywGNTODHKxIfdkXKEZjA4uGGO25Pm8
gNfV3g06dmEjtuWha6vwDbVmgLYirc4hG8hFD62jX5Ro/MY8jtbekNgftTfr76SwmAdtHQc7GW4H
E3vtwgzbdoO4rNp47BsOZc+PwBmFaai0NkYZ1F9pmn2lDOf3qNsjULtqQGpiXYy2Jo13Sg4xJBUQ
lQcFAxU4uw2EQy29dmp2Frpg9GFxuhtknK1QdqgbK+QK6qtHZOnl6d8/kDYH0J8+TkhBXfbRDrPf
wPaDvw7xIoFRoe4ma90XRUlQFyk75bW9SvJlGYp6S7noPJKKjXaBRcJbEnsWykp2RYs4VdUpDJxv
o03Guo7L49D34fcR6eaDk5vFFtpFu/Sj1rxPnCp/Bozf3wRjbP74+RL+p6+rfwme/P8WvcBSgCHR
v77Ubt6/kun9//yzNNdf3/r3i425P7Ncy7RNz4RE/veLDf4C8mVmQOH1qvqDjNj2fwOWavHwEjhI
UMh1zvz7XsC2UBj7sCnpJOjs2Cf8J3sBFgp/HXyR5+cjcSY6inGz6VwxmH9s3lKLKJAZycnmmh/p
rswG36nVNsnZMDJWAF5nPYdKhORusBI/pVgOrQMK4W4fIrl5KF07PTeK8BvGdpP7Rd8XPc5lFxGc
UaF8O+FF6JMnQeczwaevwiemopina9tejYZjLlqzuFcYjb4FHhhatmn6XJfmEwawkSK4HB5Tr5aP
Yi7Lr94LnHNjymxnu9Bi/HlO9o2Q/Z3MxwJeYOARDNgWnayXKjFmHLdTBxBoauHYdYii2YvAscIJ
N12iPgabSM9TVAe7Uffl6Mv5XkctO1E/meVDDbJWr7K00Q/Sqshtn90BK3iENw+vvGsnem8LpMkL
R8f1l2GEPYgYVQIdcCT+oROqvig66NgOAjgFrt1cpimvv1xIcelWRGOunwxLRF+Iq8aP2SLFbWc3
kSLzMXByIAeD4W/SKMJDbECjk2cvDMrhMBue/tHFAVK0MZHqrWAX/1j5QNoc5lEX28WFMGQZmCnH
gYJsJLW5rYrQ/6BKdfXeQUnHTRg3SiyKxDdhio81KyHdVBsrE4DkYstF1kix8+i2VfqKkE189cpo
PkezDW4ZQiIAakPVkS87CHcJ/nE4MhHotuB0yC6D5yO3/FVcOBUeOe1FqzSKwLSmoNYg9YXViZMD
uTR/m3k47kHocDV36KAARoZQzIyC1JYZf/2ijidcJiYKoGXdQ4cn0ZDVrYMDznNz297SUwDPqDNx
csv8s5c8Lewtco5YWUFpSEX2ELagqYjBxa5W8Lox8fpLxBIWFCl3rN7NK+WpBZz1QxQyfCZllYfc
MkmLeUtq3LgAAfQSYcWHQ5eKe14bu2z0xAoCYLo1s7lLVp2M0qPfyfsraRglQ5OcPG/yLtep/GvT
FOmNwCHor4tpTraqC8LPRtpwF3LTKF404jRudtsjTNFHoC2YhthkfPdgg3JUMMWINDcpsvrQlo6x
DUJiMRcTQO0T2vB0hWDmnrwsc51WlstKIevsBZabRwh/+rVxAwJXajxUSxZ9XrLUGqLshsCDEBFi
LOd3D2968gzuMEmX6ZiQzIIfNgP8YRnDsDcJc8Dq189kHlfSTMu9ZYcoEQhkSF7aIUVRKy2BoBnZ
qR5PaqKpXiX5QAwObDYn2ZA8YStmCIN1bpvUCrDzN/4rEEfS7hYh3KB4G8vefXYdUr1uPbdNmk3q
pUm/QbljeStXt/a0ZCXpeJthGidzlY280QvClcGEIjER5XjrqkD0N8QekvpnIciRD2nE/+s+CQdg
eFPAEuy54+kKFybaT0bhwiDYNx3wJi3LCWHwooYhv+sSBIxmVnj70IuEesjbagpRw3dR9n3QU33S
RcVG02FTVhJfahVPqLh6ewljM/9eDF3UrJ04burF1e2I1sYLCkI9zRkXVhsaTUEioQXhXM7FD7QL
ail9ZxBr0i3yds+TiTmzTgEBUHG5F7yk5W1Zet6Xb4ylvWMFGaWH3vWaDycqGmOBSFCtcIQh3oW7
knJIjPa30netb8qFUI8z03I3qIzwApq1YoyD/A4uJjbg5WxFHnJEj1BooLlzgiqZEr1d9lmvqiUv
Ua6AwEL/ziko2OeNOavGrGyGV43w60ZD7XiugmxCo+gNE0Z6G4xk44Bmwec0rjmHhEE4RjTsfKsb
bnSkojtgYgVO9wy4amb448UbSap1IZTeE1gAoWuAEAP1Bc3mPsbvzbAZv8jeUlN67DqYV56BuYNI
TudZAmnYoIjCtl9GPjbMAZum5IqU69EwyRoUDJYdwx4zpGyGmPFqzf3WnProVNMBLAnWAg1MBh4p
HG5Znw0kje+498c32DTuU5tY+d4nNGljNjq+57ZMw62ygvaxsrLxg6bF/YIvMzwOjRw22isfIo4l
MvpUEEE31dVDhhUbVih4m4MizdrchlYgduRWOisJQ2KriVtKl57baWfpZVgwNmGh52bRFv6rIMBL
rXoIDsfcn8IfERSXBcWzS4JeZF51pfItCCT8mMoz7QE0Re+sC12EcE6LaodBpEL+Bd3Ha5UDf6jq
UJpMFi8YKSPOOGh6pz7OnGRpl2hFT5N0IH61zVx9U8VQBBBd5BWYo2t3X7u9PuZ5AkOsoin2gMF3
6ZuHiP+i0ZzfZCqPzmVDRgroz/CTq7k5ke7cvsL/w5c5jGN9qMdcHCWkSX4XYgfuPWds7mVKBDqu
Rh2d+V2whwykDOZWi0+1J0X63g5UssdkUXer2A82bZB990O7+EZmEsjZWKbdLe9e+WoirWSN2pHA
2nQop2xcQWlVfwGpme8STOC3VC4jqu9SwiUA8aMiI032ZYWHBJRqg2qq0nzegtFZWbBaL2Z9tTTK
PpouVm/M9QPRrMbBdqvmzbZKHjDh9jPe6ErJcEW6lh5gP7Tdh09TCT2m1peRbEZnTzRL/lINQojz
5Hb4k83MLT+qoe0+Ywfx5KIdq8Y4tG084TjHf5oxjdTBQ+ROtEiOVwSHGl9MsoBMwn+i48F7wr/G
YWYaQaCxy6bETNqKL+Zx513cjBAzb2g5mXlzLeI02rJbd3A7CENNcHjVFGb0E94IB38euh9eFTEg
zTX/3XSS/oc3dHpPSml9GvwmOHhGWl/yqtLzog1wSa28QmffCrRQ20TJ9pgmsbk1/ZgcyoacRgSK
aYERnpg3qNotlw0GXd0ug1zzG+qEL15j96Jdk8kWHsPkzO8qKjN3rUYHLehkxJ9dOwYAb1pNcKgI
XTi79ng1ySI4b4688SjXbb69ZAVKtvdCBm15VqxO7ylMkxUQXxtWaUorhQilwPDEvym2dpRVbxEk
WT5vTjlssJGmFiGdGsKwp+rXsupo8VOYmO/QnryjixPj3en7dq1j1J8UeEZ8FBXsVXakGKYDfqU1
4QPzdJ0LVM9dKNQncSBqwqxGelKK5wQSXl/590k1jVd8SvlYRSQfL5qmwowdpjpl8IA9qlQza1M4
3tUdp/60apogmncUOzgB2DyIb7FVXM+dgWOytSPS6mRkkSyLIjPHS5aVkpnopN7CNOOqCY1oPjdS
ee6qJibwvesqbx0kWVuRZJDnZwd1sotSUlro3SfULWA8CALqGqsnJBvX7zcxd9EjmtM8XNIJwDab
EnMHqx0OOIsc98WMPJ085GMf3SkXcBEuFCcEwGVwfVy5PGBnuJkBc0/eISkqAIwpqrudUzlGtyQV
CRCD4G+2M9NIb72uI17es5rgQhCLEUCdGuwHFET1qvZF/5TMXfrAmjW8GyZB3ZZ4qr0UUMT0xoxm
D9PRYJgTlb32oW9r4T9oP0rPmZ4BKpNQPp09R+WfUozOPRYRHF2+g+wRLaWHkE97xhcnHgrUovVx
AYbZdwzj9YpSyPuGU7iyNuBk/XuzH3xyIMGwLKPESZesiZn8s+aMDolfBa85CRp30myMj4q44Adz
QkB+tNtOXgGJwQ8CCtL6RLB3FUNq9+QX+Snd0zyM066YC30MsOATwxMkJnP7QGflxscbPK3SklNo
p5T0d/g1jG++mAqNELput5g4u6NEAbkMptSEL+XVztqa+qZfljgkD2Yuh2SJDXB6nsO4W1dJxgI4
AFgTrJhZjchmq/rEHhQYvyHSZj2UAri9aLGsyP5lNDvIAOisVxDr2cSUtnqLK3TqXE3EYidOuE+b
mpPHFe4lHQJofYSvkhw1Aeg3ObxgHiRPds400m0AG/AUapTy0Y8qcHet7zT7EZryWoVdsXGRmmxD
0re3MbC47zFAqTPIPM6/ifTZRTPSHWKmxCFK+jfICheX2qj9WxFV1R0c72Svsrrd4OksGeaQ3alE
0H8OeVdfAmNiKY9vEm/aGFSPWLbFxsdUv4MjKxg8lS3EieQ+LTma255fdJoDHP0oNheBruJj7REL
X0cNEijRtyegLdzUhp4xlwyfdA8dezCiFhfcxHjyygExJsOyAYcJJr4iS8I3HLCWWJXK7w4DD8jS
MKbm2CiCG11cUIeIXPp3bJVfc21QWxGifb1O6cZqvIB7f2oaYE/2TDKJYFGVJHS1KYKIGzCc5ZqY
NmepStTRBA7aG/Dh/qWTJnYPNY4keCncmCYxXXvI/SpbhV5jnr0ZgyxJ8/7JqeJHHvuL74qjHnug
6oMLTghtfOgVM0gZhNqthSuCtxPMSi5Qi6g5S24SoyvzZTb1xRPsIoBHAkcD3ScGsKhU33zEtu9p
nY93eL0A95qYjG+m2Q92vg0ft4qZ0G/NsXU53jDavyL9OOd125xz/PzbuO12PcspKsAeAwBWp54U
pSZekmfqvZAdoz/qub2R+DqPbZHJK7EYxCj5Z+IDOpBJvs44ErQ0Vpupn/CSdsZ81MB8brNC9w8y
4Wc7ofIADtr9RkElZjzdkA8pZ2nfIoEbHruA2nwChg8shrXzKzAF79BZtl6Xsse4PzntR1hCpiui
YDx6UTw8xMIr6HM6czO4IbcbVsqNY1j+c1gqbD6EnQu90o2ezTXVyB2LsUCtMdNgcal6S66VoTCe
VnlfQu6zAzLRB0slOHtc3Hmd4eDvkRRPq8TAQIUmqQseAzGSh2TZZUln0rGm7bhNvhrbGBwUxnLc
ZXNavo2iYTzROzZYPCKAanEns9p8ivE0U35jhgafYL/ZieGfmfVaX6BtKxg7biGzRc37sO/pbjaQ
vWkkgnlMn3I1Dh5EtdqG5VK3ZbkbhQrXtQDjsQ4LNb/opPZIn1Z6P+JYpV8YnfIOQJHt764Dknfh
GRZ65jlAWaNHH2yX23GHdWVnPFjtRKDYoKGRj339kBRB9470mwOgteTO9tK3JquSo0OGQ7kurvlh
5sCchb6ugH8XV96jCqZuRxyfY98IGMDsCzFANWu7tedg25nSMTYOGWME1F+xPk8YlG1zW3NrOuCB
imvJKE5ECmzSocn4Q3RRDxazhSa5yHRk/qjNsb8NwTs/m6MMgkUyOTEonS7IXtIybQ5McEpCvTMF
/8dmYXswgsyRj8M1r6LsLO2fJIP19lglI0DwOZnIYxqMYTkxlcBBEbxGUslojfjG2jrXxRMnUmoO
S7Su8w1NZ/NGhsBcbYYBK3IuSAamNTMeif0KT4Y/t0tKSDR7PeB1PnJpc8uR77tH1cvsjC/W/Syy
PnxmMgPviPuISrr2tmVe1Le4TNWn2wgQ2njwndOI33JjRUnxlRm1Ee9UmKXk0iQNiElrhgOEHk42
HhUfAwP4HXbTLf168CwcTfVwwxq9vbaFvWAeUQD6QgZSd2B62rIf2GWLwYMuBfKFsOTek9gnRj7u
bZZMhJKYEmdkSyeWbeBohMVWB9pcNbnXBUsXQ/SLE6trqczqnzsHOP1jzjjQg05a9OeS9oX/VZIC
vEwkD+aCezr3DwpeyDsIZCKL+0QAagXOQ4XDFTUhggFVncjxMES1/5EXVv3sSyt8mYlsHSGKJngi
wsKZoPAAZVoOcLHQ4sGo36QF3iAq8WKj5zovcHb1Le1dqUxUqVlXw65KQvHmqqneln7vw40vQ5em
i4yrTQfVbuWlIY4G5h8G8iuEer5bYI5NqXlespagsK3l9+qYKd+5kygHdoWERcIT7BT3bHDUjvhN
aFpJQ+9BQrCAu281Puan7MraaZXkQyId3FprDSNabWNbkgqG0CiWNYrPJu5xmVrZFm+ZO7KeisdX
7dNg8UrC9qmfAhiSPkg6XnVwhdHZOdYr0P4TAzQNfOy9LxLrkaQDiEpuF/rUCblwjsR6YH8Wns7e
7bafmVuko2FtcBfD55fa7ZpDFKCMysqepovHExB5LsbAsxauOQIzA7O4laXtHxiIBOkGn1kJINYs
vgCg2jd4fHFpFvmV98KCr/HPaS86OAak16vB1DDqp9jnZSKf8AlqCLCyABa1AIPxqBy6KZ5xczTX
tUqvRfRIFCzd/Ghz/Ey+lX1g0OuYg7BIsk+cExhboDfVPKA54Qv7cFRNuRVhpDHiSt3PaFXG4LPx
+uZbgYeJZiyVPNS5zUiPVIhgAlPvM3ukFzDydd43LOrAEDniHatPcESjwaw0jbLwFkFw3VJPNCS2
B5kgwg+HOZbinBg7c+WVHWSaorQY2PhJf91Rprq+Rct15TsA5nr14wyhJDbBVz5JjX1qTLPfilq0
/ak2bTaWg8FKGxVGK75i2JrJZrR7FE9xXIKk5FriXBnLsZDfIF6gAIyqmUC4vlP+cuCadBeGHw1b
14dOatgtDDRdm9MJpDwiaLpIQyzrZlTQvYqqyNY2CZMXaER5vQW8WsIAy6N2pZDn9ySJu/HNMJJQ
u2y6bF4rM4OsOOSS8VduRuh7OVUdcAxy3BC/aPanafDY2hmYuOZlMdXM0dLGZJjEgpdzYE6i8Lad
O6r7gpuNFgzAJ5GxGdi60CE2Bf+68ClPB8GwaKr4hYUxtvFN25eojApp/dC5Ed436JKYPGYQR12j
6jDRJBnaMy8paiL8irop1y3Hplj4nTIuWLDm8MlOiUYUvk5pYLJOcblY2tjQ1rvpD5fd+RtBmPj1
s9RO75nikt5F4apg2gfpfQ6jd0fEQaI3mN+CpxrK0nFmP8zKPKGShraX3RWqeKkNJ15XaRDk+4xL
ZB1fXUxCdYQj9mNcvrPQMb6qtJ4eMwx4mKgqQJQLmL3ddCy4CpvFGBbylh5yDHdquM6ycx19Usw1
H2YWym+zOUI9qUApg+0ykgNJo1G47KrrK8LH7uDd8uFkJYX73TLYsDK1cDYjA4UjIx2XxECvv2vN
yb6i4yqHjMFgmHdYTMR9p4b6Pp5hQyUZhr1VYgv7oVEtZ3YH++gxB8c9HhPV15uZ+YrYzEOgk6U0
WiZRVt2iC4pdeLu7kMcXIHKlHeaWaTJktwwb8N9CkMA0XV8tNbsW+zjrmaQLXUjVtrXvpuSBSDCC
L0ZreifqaO0YJIbVJvaBUOH8/WQhA7YyUvYLNdnocbdlif+Q05pAWc5haaWNLx4b4psfqUWhtppR
EhhLk1WUQdmm1DMIjeoHcTfUok7DHGAZtqb8brdkji1DB/Rq6Y8M+1WfEkVgj6jIJQc9FWXjy1/y
4P/dz/4X6CfLRNkY/Hve0801paRv/ig6+se3/VrPRi4SIpawZAB6AO1/urN+6Y4i+ze2rEGE8cQl
vPsny+l33RHZgX5kBsx7XSQoHsrff+xnnd9CTI0e/yK7VNRH/n+yn7V/AvD/oMcBaOzxYxAORJ6H
9yj8i/yHAUhZG2Ye7bImlTuGM2wHU8QX3ewgzBa2WHpi5BOVlVto2LgAknn8Jluqa9ZUz40gFclQ
jMtELMdjgFbyvtXuxSpRm+aswhbW4KYYyysQhrJli5s08RMOGHnT5ca+beKI/IywPxZ5e2+UuUVk
3Jh8eAaSDC77cmnr4g6qMkZrujP66NZHDQ5P1t0YQRrNq9rDe0T1EKL57piHDBMM48zFZeKpyVzK
pLrGmMaAB+s82BklErFd1EbjA1bs5IVIuu/5jOQDnMW17BnT7I0h8scQ2eYudd3bDP046wrqqAGB
LZRst11Bff9hGqVcuX2pbkdv8BetEcv7jObvJsqJGYA/sfg5EmtSD6hEM0C/USmWjyR90WMGD6PD
YP8rC7xtB0Vh6+xNq8meMuSDxMEhI21saXEVAZujuJL1vTlkX4PXuoQWxPHSSZBosgMCrMLJ8AYK
lw6rjUu9xWohluz9xYNmvdE5g/Gg+6C46MI3tkxi43JVu7F58QZYF0DohqS4MrS1ubSusk/cc5Cn
8MLkziIvErPcpV03XWJwE5uODVC38Eo4z71BYbIr6kQYewi8xZHmpMvIwbaJa4JSkMdQm2Owkgm9
EA1z21/Tj+Jm3yq/TbbRlOqDYlRqL5inK3+lvQl4Ap5A0FpZWxcuB5prfvrKGZ+omUvu7agNOOaC
n84oKbuIlL0puusQr/nkwGAnW5LeSdtLpFCEPBVv+UvX+s3NzEywXlukQ6Xsh2P3nIhSWqtuQK7c
XIfoKTwGKtBSn5EJttZlyju2eEiODAYGblDAEnUt3CzACYfhPmuCONkx1+vVgSeMSIEipMtZtYGy
bw1jKH9UdSqPmPyFgC5VN/VW+6rlPZ/SAOkSJJTFYDUEUvpDdGm12JOn7i9sb4ipb/M1QToS+AvK
BUTNYu06t6HpvhRtcDdmZKATl2cv27TZJR3bBkYwNzDBYLY41b129Edcuw996a8ny51u08jZeTK/
kUOvSGCLV0ieUB/c+JI5dRlEhMFw93QM/ZeuPXhsmye5F2bu3DEUMr7zOGOLAy+qzTu7S/EJjuHF
NFW9qYZxITmiNpG0cQY2/Q9nvshOo7PmeyyrfpGGnV1a09zXPqmfQ9Mw1UpQ23OD+asqN75cTEQP
EZ3gwjdaoGATWmiqE4UEl4chFLvCY30KvP0Rmm4Cf4h7eihAurCShb/tS7QSE/M8S1btcpqZhKDH
M95dyOXQVrdjSdD67FCr6ZolWRma0B8qZxW4jMPoagFjxFZZ3Zhp5r9Fk3iwC5mSrWj324G+nY9M
tmFsEa4sh/FJ38fB5+zOwOUIASBxrz3ZdjaCjYWtVRbxXnvBA0ffjchgXjuEVB7yNNx00ltD6WUm
Odn+VkXNVtZhT7VrfhXXTPPRn77D1DqDla6WGuzIxm3DR4Dx1vehC/MPYDy/tFb/0l6KIeBPerGQ
cRHRtuhxbJr9MMA08Gc1TlmP8BZSK9oZAg9aIpmGsqcurRVse++cVD6fEgNqb732MI7foGFIX4iC
Zuw+au3rhSQtm3Oy8/nU+QBI7zK77qO1GPOGdjZNQ2fRWDnjWfxO01PVlNanBnXk0kUOIJyD+hpp
V8iZpFNq5uZq4Wn0IbcQC2wT4RvNvsFg+9yVdXzUU6b1xvt5mhg/Txb185RprwfOyOTD2PfdFNg7
Ppc4lJprAllvku8RJnl232XGFOCNMYN9oxTH1OCLTzvGB2d3Ana335+KuN2wI3Q2fYq6AgjbyXST
4eiZJVLFnMEQ5f46syXdvR3BdQaiS6sND1H3zv0srW5BH92ekHZ7W4XXCzNyR0hJlbYrOcZbpyzt
wzX56rsVVuU39gnVWjlJwbNKI42aMrf6cZsxTuyXPpPxbUt2Sbryzazh6UbUVS1dYIT5QzoxOT0y
tIeZkzEvYzuPojDySSpThlzBkyifEhXNd2zOXBRPdCtVkx3pjt07oklnFBGxKF85FOBMqQCCWkW0
fVBdSevSV9lZ1334JTqvXwPCvwCHtQ8+ogzSOWRm3ZguCS8oUcC5dk3HVgEJ1JyeJN6DIwj04MwK
E/2ITlyG2NrYWkbRsZi3Yxi8QnxCseXTOqaqx6rF6QXA0T7HXm9eUkw9kJatD7eIrR1DXLlu8f9B
wZHNXZG46Hg9e1vIatoSeHHgtmuAZBv6yHosJKCiUeshaZslcPKUIMyF6qZT3XkvhFSMa/5yz2C4
AK3m+HEqESHPZarAHM16lFFXLfN+3CGXyrjnSBMcnS968mHjK+NTOVAHSXexsHh0BycAGWxlxEda
x1bGzzG2hZBNMmvaj9SCql9Ft1jkCiANvbcZ5/4LNJ11myvne+WK6Cbv0UBZgdlswtEId5XVvXso
UA9JaOll6+fJ1xRFw0H7YUvulj3t29abQW6m4UJKiGJIaz4pFiGRe86XdomgveayLtEihStppSm+
YON1TqTY4sexbhkR35CrNi2dvLfXZUlSJKb2auN0dbzESVYuNKHjDNf6flUiaYh4s4E0Z+surFdU
CZuqbrububaa1USE5DZw8SvKkQZLxCMYDCvd22QfnAxr8ik+LFYnY2BdEG+0dx5LVifS6d7o0DoJ
MO6Y+OCfHfDp2qSCEUH2nbmoXqMrq3/kWtAa5X61Yf0N0K/1bNRtDMbtFBkUAt1si1UX+UbR29Pr
6AUajuI42c/B1HdXmhMWFDQ9zGk6FxBNmWbZjyROwc3IWCTLjBEOai57bOutcR3SrSvVyGN8vaOb
622d/7y465+XuP/zQneCQtAV/rzo9c9Lf/5ZANTEa9Nk/ywMMEJRJPjXeiG5Vg7/q4b974B2f2+b
kNP/G0Hsd5G8F+/T+z/pt/jG3/st+zdCh2wHNz+tE5ktfOVXvxVGv+HX8Ln8ImTNv77yt37L/w1W
w9XNGYQ4MXga/9Fveb9ddbV4p+jTfkll/0YK+ZMV55/Hgtk/vfF/7reQ42J+oOFz0d1eiRx/lMP2
MYMEj4CgXYMcC0KdyuE6hc48MgdHs/M15uxbIa1BgoeE2D+41hSKtT9Y2YwBJHa+KUSNoCl9n/KN
eEcqsRShPCueblRbgLHOt2ulfBMPg3mWhuF1d45X+s4yGNHxL/DxZURhV+wZ0S6Fqj6ZRjXuSedh
/eoJPiTsd8VjiwzfXGgOcoofy3iMLIbGYR/0L7WL8gUCQLRmUwZGsCSWgntkpR3AsOzTFlFeg7bJ
CQ34ZLRWExjP6B4buCvEycxakqYaUh5OXkKZvxpcppvQWcKtOxdyx3RYnpWd2rvYC0eUbrOzm9KJ
BtJVEQqrCRGjLCb/MiQoESGhh9sBPvpNHRYRK0QwtqCRzbXTSILOiFIG2+DTQrp2/aSrcOjv42qs
A4JCqnsLfjkguzplZwK+2DEp6eJUHIZy0BcMDD5DVhQ94qTSLhtglmhN4Ca7gPy6lhzx7tETEDRm
OMj/0E3Q6wiLvQuMTmBklxnn0HRuROiXF8s1DQaKJsLYXZ4ZEOCSOrRm0lA6PzvEeoiAnmWxpdd9
73vzhoIX9SYxk94lBMBub6w5vDbAiQ2U3O4JECO7nIH4JmYsvg06M/kyq1oES1nLaFs2vfXkxUDi
VsJkzVtl7Y8oGo89rI87uwztE9mOkPkd09gZRF68MO4k9deM74YR9auvBibL3SijG6cZVnBw04uV
5ubGNwtJymRM3as8c9i2MBi/HKmDXUUMRLpNNRqYVVGZxGr6dfjoBRlSvykgy4YgjC58KCxjQlpK
srVLzvuVxl08EHaDLA3lIeGpJWW+cKqDGdBbG20k1mYaHvpmotUjLO4xLlNrAzDNO/j+dSuVGdur
pOEswn6ZV237MLno3xLLb88Gjd6GGBGiSuCI0UwWkJ8ZkSdgRBQMZLGtjKE4YamgjMgcbjpZyFOD
rhjNWeamjzyt/bEyHQsJhV1NA+KBNNtPIgdTWsHglD0Xf4HlZA/0OD9H1D2vxLjSziBEZ00oEBkR
qcTy2FzMCF6R4SQl13nwNKapvKip2lZDVqxJiyZpLdPpl8eq9f+ydyZLjltZtv2XmiPtogcGNSEI
EiSddHrv4ROYezTo+/bi699CpLIUEVJJlW+cMplkJpMHnM1tzjl7r+3TLK4fiiHq9nY8pLzvqdxb
tO0/2TSwDzkXc+ga8iusRHhdtdQK36HtEWRrSCz6KiWjqztZD1OFv5FYncx+q2Wvdr6gO3igRavs
5nlGgKEh7yDWb0CzAlBfNAxyFtemcz4zeC6Q9e1ybOcMx6I8yF3lyATNYocp5jNu0+GVbJCJAWeU
XyNXb44dPGRq4di9jfQmfDdw6vTef47F/+OxuLYB8Uz8xbGYLFX7XvxyKP72Y78divo/DJ0e3xrC
iU3hXyciHUjYTwStroUgnLuV6vSvE9HgJwj15C+d089e8fC/O0SwVHMYCjg1/Kz1b3UgVZ7xo4PJ
MZlxCle3cC+pKi3IX1AKM9FU9P2KMShHYmzNrKzhiTYFcRHqRW8790C486e0IuyJDKqvWmiF58gs
9H/eu/7Xyhjry5/8HhrmRNOmX2tgYPj5YNbdCK0CcTABcXh50DO1MVgHFTfl4SaOT0YTNNYVkegF
ZTDqShNkixaFZ8J4euAC+uPQ2AxDiJF+XpKLTgmpp8AmE6dnAt0j67TsUw3FaTNxi8V0foeeZK+G
HV2v2hJbMTxNXXoDf9Rn+OKjZ7wy0r+dsvCo6TUyfoss8uLFKKJbdBfFJjWzxyHRcW8z9UNmU21h
G66gJVJWNiJqa3/mQVsShaQB8O+1I8xDlwi1QhmkkX6dXCjXxmrG4I3tdL1/ja2JhLtqETtoIJtq
tm5G+mQ7M448qWGtriiNdIq3F3qz93g0Hyh9j10EOFm3j2UMqgqQu7Cbh3k2P6HEQmswZxcMSFw6
IiLuZqNCtmcmSDaLS0vymzWbXxn2B454UzrxtPZ1gAqfW7O9t0J1D3XPV2dlOzE13WgwsfGiaZ4c
aJHJ/ANy75ek0a0AC4G6JfTtm+Yu4YESIkZ7Q5Rgkw0NCsPl1KvTGftMB8MZhtOkap4urYcij2A9
33cQxiyhww4xpgdO9asqkNpMVF+POp3XvJQ+cXgow49Nqj8VDpxeoRAf2T005fxtLJzD3IlPCyoA
WQt3E0/1K46MHXiKE5BYE2YABvmwwnXjPn2Xwpg7kDEcSKqNG7MffSnGS6SEr2GNrsjS71FrUmjY
wxM0bTppX6qCEZsYTwN9Yzrl6LPnZdqoPUTFViPuPsy37ty/pTpKH3r2G3TJrzZfTRIInpICPWYo
yi/UPSFq3wK5BLNZTSh+kfafRQ+VIhQhdEHJjRM6hjp5iDFf0kJ9NIoXu22XW5jh2cu4FKcuM+5C
ekB7RyLiYn41HeBDgQXLTjYcFKsp8Tlkr9YAp16pUGjd1uZTh2UAmJWyqlfEnQYyGpzLcqij9GUl
xgcAB7eka16X0L4ZZ7KXLBPpu35rSHKLakiLrodTjMgpQ1Y3BhFqXEajLST7az+HuU9WawAyhdFu
P3OhwLkROPF1jNSbsiq81j1gbOFaa9UbtoNrkgzphhr2pV5Al2XWB2FASOvKfJMpantuXLVl5SC6
SCzdlzPdfif5MHMH4uKV1A3uiupdUeBhqDBAcGwLpwjGVYHbx9NmWawXJQk9A2InXw2bMa9WHHQy
VTejKgZUg9YFbdYx1miXaMtTMmrmthnsTwnqCI8cct/COkz6+Q6r0a2tdXtNm71ycewTQkAf5Npn
azSuapiuy0kDeIzuhQ76Leqaw5y5b+j7D8lgfiG845A2WIGFQRCjVhWgrUsgPGJacUvprrIJmGHU
cL9SBbwl5P5E/JJfqtcWC6zoBO88PdRIKAeidM7kpkxIofSJQfxIIzNp2YrMq9mGd0VOOp0s60cC
PfZjHBpeYpKoxk7zUcEEMaT1jMiMtdLVW9ppuxwgKhiMCrVS+2Qv7W1Y9p8GWdRBrA4xaTsOIlb5
YE9TtJ3d82z3J3LfNoTzPQrFvYW9/anPzTeNC/FQhTc4Lz41MnvJpF3s+5rXAclBKvgURgm6N9Hu
paHcuw5vT6E2Pv62Yz9gQRsycu8bo2L0YLcpo/LpMAknIPtlv7T1Nz0r9uWQvjvg39HkhoeyjrUz
or1mA+YbiVzjfGVu+DyvqW5VhtR8kju4DjA5DagZhZ6Qb6uWgbO479zVuSx3Lt+/XuxzKyZ2MVWe
tEq/mTvZ+aywC97dFzTrH9JGw2dgP/BE0b2nmc3CKNQ1YOvT6IbXUqEzPDk3YuwviyZGtE02DcM2
OzPvOSwRRHMCBja4K3NMNt0NyJuASdE5GyeyViy4dVCayLQqwG8phoPAJzK57oW+LrITS+/Qq0Pp
D4ZybWsKHRlHma+myhmaQuklEVLAqt7TeL2npdPxNkd3XT7sG5vvQ+vwTmZ+a9nnwdUP1WIcJ8Iu
8/ZoxatE20mwqPcbpNxHy/w06NkTab6IDNs94dZox5HeV2xCogp3fRzua1rDdfUWdyU9R/tlbNUD
7odtnxsnjA7BNNYgA8ut6tK7chzrIBJsdhkSvMx+aMJpSzOImvGCRYVYB+DTUx64fNOdXH2FAnpL
mz7IsJMw8dknfZhtzS4MSLfD8TG2j1bYv7fZEGLhmTOCzl4cyiiTuDCMYtCpNJS+w41q38wLqiwC
PJjhtXfKop8Jad2N9WxtXGw6hP/ZV3OOv9byhP/CR5d2G8/finG5CNPapemyaYWO0bIiuWWAqpur
J+5v3jgl3xKt/BJHxq1u9RfdaoMkix6FnHxBA4t5j/vqpPM2Hb71pupx576uAK7ObC9mM7MIq1eW
yDMZlUc7fxudDM9MSfhiuu2y9GYQw62dEsNYmWwvYXyGUPaC0uGu7SD4TfNlAM4maypws3grohUr
oBgfrt1cxkELqlmewSATxJbqTFDUoNARcanD+7AMr3FKwoy5BJmafl7a8qPQ5SlWzk4dbkpw46Bf
CIGN63NHEkuRUyClzmZKHrTiqLMpxNPWYFtG+BT3JFP2g0/9uZ/085I6h0nLb4WbfKVt7Ou057ZG
yPlZ9XsSb3AoMVHOxLmKEFrnbnMTGdldW6IuWqz7oRjJK2YUUfSf4nMJk6B7So1sqzfKru7SC7lD
jA7If9TH5BnhFELUhY4pFMopvdrLthzsPUqooCq6LwYVdJxkwdzwBiKEMgpNpRmZH9wmIfoNjtCc
bi3bem7n9sNthtDvDWMN7IifzUbpPHARizenxdOsWsYdI0rVs+LOwYEquNhUmHYRoXiT0h6zNPey
nvS/0jCvjCk+RalkbjG8dGO+V2jUgGtun9usDqggGRi3vrkOE7VxTx+WOcLjiFETFTAOHoJlzOK+
IbvEC7u9VLFujPBRo/M4ma43xfON6/JVJ/HTnb7lxD4OyV3fuMepwFjX43vojkoit1ZOJtz9vMS7
qtuBgbgl1Jc8RK2dt8Q0cn6QJyKG+4GjaB3qbGiXLHARbO2FDvB9Mgj2A2efRI9Zku173QyGxLgu
2EXrdriZRXE3qtdC5wtESsiSvCl4peaGSrwasNswjIc0ak3aDXPaCBDcfEQ9qHpTY31zGXuwNmVF
2wawT9pWRDZQSNTNLulvEpUSHIKyBY3IMfp3NO4bIdxha4YiYSKS+4Niv6DLhmHePGOb8YmfPgza
yXUUYFRsWQZX0hkzEpaJB7V4HE2fjAdj8obvU9yQPiKbdfEUCcQ75ZgmaBCLm8HmRG5FtxztsMxo
TVnFZ8UkgakkvuIQhjpxRqJ1+1dzyipa18tIPIQJuzzv5Tcw6s4VqLJzZgA/fhknwnkMco33pona
erNYhFaQaeRpjokhEkXHZ6uEBe7ohXUizInpI5t9EbhanT1Xtuv4uVq498uor8alPn4ruA0HOSZM
e5Mqpur3dVQdU8g3g4fyA/qoXrJg8+Sg2jIK7NYQX3mk8xnF9vKhFORoFSam91CkKknirb7Dgtjf
OrFsj6JMixM2svaBeo/7MRczMh+Rzd7RcdEfYarMnuJCPJJpjAFY7epTNRrRYVCktrMZLlzLRZm3
hKY4EE4U3H/FmLv7oaqbM9nxEWEtbe3NprscFLfuzlpph8e8HbqjO6Dn5RJH6TW3Lu97ZdXn3gB8
X2ryXDkamSXkLKcPFeSqZ9EK+bmGI3NKeyvcRahQb4kVqj7N+uJeiP/Dc9DorB+ni4oPJ4U6o+S6
SYrlGKe3BhO+R9NN43sajfKuQ+F7UafWvB+NlNgV7B8naTyPyB47Z2z37tLPNB1V40kxDDkyo4Dx
aDoKlrGmZitb5hxLrj1cpmSxbyQH5ltsJnaAx9w54QudPxjllFdiFfqrqfbdbU6C4KEgd5kakmB3
IOmkmlTOgGGljPaM6/B660QeZViWmE9rKqERabGHTF/v0cmyq2Q0VDdxFELKyRGmqHpsvugD8xL0
0cVbaubapZ4HPTBSWz0pC4MkaykZqeTJtZrf5njwUuxo3tjn8lbTJCcpAVfjAwHlnkSL18lijxa1
3A7N8tnMUzqfU0f2ch2Oj6SWPTnlcouV5JOV5IFhFoe4wui8DDnbfhLg4D01JLQj+cZPxchLEU60
NRSALpLzV9ivk9IcmAsLb1CNLxZJzLqWvhtt5tOC9cYo2yH+90tubqsRw5zLTc1E/OJEhtiXYfsy
a9WjVhqHRDiX3Bgg0CxenOr8xsN+zC6aaJ9VFW1JrXSv4B/wSEbk67aF9Tga41OoqLe1tFDurELx
OLuRs3KIHHmLdX081GpjQK7R8qAooSZni3Yr6bg7mpF7+Op8IljOTTJ1dGS5lDMr3wyasRvbfld2
iratfUQyQ4yDsOpObrwKeJ1dlJff6rJ7+qE/9NtU4kfkk74OQX5oujiGZRJniELD0k0iaYT7S9PF
Ih467U0L/1r+QpmfnJZ5mG/nCaamoubyKKxV2lRFyx37U3w/JZb5qKYdVP2wwU7bWeX46mRj8WF/
XyrZumpwX7oXc11J8bqmsnV1Nes6U7+vuHXtVUuUPUw4Jrk6szSHdY2iqK7Pcl239De75/D7Yp4j
vTsOeaYco5C1LtdV76zrHyhR5BfF0pzhzrn7aZjwIIckhB/SkFjOUm3DK4o6bVeve4u67jKYjKZD
FLLziD4k2NSY9Ecbasddo3bcz6M47h9EWnUPouoKyIxWe6yXtr+NFqoxEnbUB20lTYbr7met+6C5
7ogK5J2v2rpLtrJP6OhXYACbGO/vupkO676qYB71i++b7ZDjWpeZE7+VNfcMRM7uvZFmrg/IP3se
9ZiCYZrWwHQQ/+hfp/jOwC/4OSRBwCfwztPrlEP++yFQDZm6n9aTAZTE+CVcT4tqPTdwVKBMW8+S
dj1V6OdUz+p60ijfDx0+zeoA5QI/yHomOevp1K3nVGjn8YEQjZtqPcPi9TRTOdagXTNKdZZu+UKT
8OTY4EI2+M+6Zyzq4tX5PoSVSa69SHMdzRbrlHZyZxTTUiestY5oQGV8N/3BIvNwKbjAaQmJXvpc
XuxuzbKNYVVptRZf6pFvnp43eHgNJbCUGIOAgdLq3SjMoQoqnKQUN7jOdx0InHaLCH59ot5S59uF
09mc0wpICnQWcewx3sqvVZla706jaaciZZPYWxM+GrhT5IisIviSAGjLyD50Ud+Neu6GCHg1s9nF
oc69hGrBg0uS0fAqSJlLe5uumgmEYGya+5hqM5gU41Nb0soZxEglsXCvXPj6knuDT0HOvquEj2na
POZ9XPjKlMJhRTMIgQoDtUPB/pUi5kVxhHnWB9f1u9p4GhOunqOi6fTrx4wdNoa52ET5vTNZyo2T
zJnPQU+GhciSR1v08cbCM4Jn1HpM1PTRaZIYY4ebBaXNNXsoxDHS1d4vR6DbO2sG4EtbLmNSZ70l
KkhhR02+SRwEaEKWmFtxNviaKm9gSJC/XPC/T3wxvNQeX81BrY4ldpEdumPcVG2l7Ru4zVt1dAuQ
BMbeiaGi5OWkMElqzB3NVNoqon3PV5kHUUn49mB6cPt4qqv5udKK8mFSasoxJ4/3xjCMJKsPWXUT
23W8zUnp3PdS1j4iPZxLqVXvHMz3+KbHbjeuCYuVQ18zhCGD8QiZTzR3b1M52gcGH8lrspRvJkLu
TWHW7T63nX5fuDr4z4UcE6NN0JkViHpatUs2fU16Hv6NxhM1/cU+xZQQR27B1aIWlPNXdKTONtK5
MQFpRyxO8MxzFfZ8wpKqNVzrgc4dH/k5Amzw2HPsAhl8IiuoPFW9GR60GsJCzbF7rkL7i1p3xWOm
KQvfAjYUpSi/UMV8S3XrEc+j6s0qqn9NiYxLXZFJhCBLo7CJv3R4NNHAIiTMmq7YcitQUcAlH1Jq
r1NOUH167rFhWb2WeLK0r4taaWSrl9+sbrmXasW4yhlKHAd9rmO4szWfoiO6dK02bnUMZlQiFB5w
ODisKqN9GJGQPcFFRLxvq5/R7+oowtInu80DtWXjUnRnojIGiEYkeHwT2fpJ2hPDXJ31NbccEqST
JFsa0pcxNNECDXbVICYdq0PMvDCIpmh5TZ21yIx0FPcQi/g5VJSLxyx1eQuTrNhCS4xB5OSKZ5g0
vew+rd/xdOmHSLHEKZ5cIld6o7sNK7u/Qs0ur2aozNhtdG5PWmMH83qjGte7VbPeshiz53fT95vX
egfTlN4+KKTsbMPvtzN2XOPJWa9s7Xp5G3jH/zPG+r+MsXQBnu6HO8qasfJbdsoa4vLf//WQZHiY
fhxh/fYjvzHOnH+4SNc1w0T5bvxTKv+bqMOBcSYw9aqQoX+S0DvkpfAfXIT3qrkiP38fYK0hyii4
CfMwUIqswM9/Q9Kh/nyXQivCoEyg7XfJGQD1bq4Drh/I/qGOSnoqNTxpY6wcUXujoCdH1gi1+mjP
E65OSMJbI+4qn/Sq+SmZsuhYksi2adjDaWQxiUH15HxO407dhn1tE/Y3zIeK/fFc2HP8N6OunyWg
f/x9fxl0mYq0+sSRauAmOZcSg1KnZjYIQjzcilqADmcqfQbpH/7TSfK/ztig3P507fzjo38xG9SW
UdRtrcsgidh6FzjulyxrnB3kqcpPB6Ui2i1X6F6Qpplp5i0tOeI5GxeNI1W1l9ZmG8iFDEvG94gR
3Mbe2JDkNFcDUFnz7ln6fJvrYXQOAep7iY38L2tLEXRLcl+PqQ8y6ylLBWY63FbsXXWOACJLFLls
ZYM+ooqLak8TagBSLKKbrLNRqOVz4uc1varCFdXZHNzk3JbL9Ckepn6rKnVFqyHXfMmtdNfWvS/K
z3IkrRMgI7nNqULjMB630aSKJ2NCbGPT0d/nhGtCxYmSXQpfIG3dDnhypSGwSUyxj0ta9aAcKdOJ
ifeZgSAY0NIn0wpvBzkR91ijpZ+2U668Gl3pnnrsEUeZui/doil73LenFhzHVpKodZMu0ZnBRUKi
NmBuR6bkMQ6EZk440EbHfu9pTJIqSHsErskR4Jyy0UZ5O4vY3HW4/v2BnAoPZVF/rMcZzNUQYpfK
k0sVLji2WhG0UQUXbD6GiyTKrEVHiLiYQ4y6pzkShmluIl00BNAaM5rzotslC/2qKnXI4p1qOusz
GauoF9HHpgylugT8n9la4m2KWsRP0cRdh/JXBsAm7ia6zEdWDdSN4RRKl0KPEh9FLwlpiJvv5oLZ
zYx9ACbYsIuMqQ5ErAB5mic/wbCy4YLDNQU1CFHXsFJGXc9vXGKBzYzca87t8OCUltj30GgOBiRA
z9FQkzfUKZS+lum5A6X7SLvgUZkxAWSRr1Tj6I1xcVj0Vt/mgGnob/Ntnk0M4mQSVcDh3GmDIlOe
pogxwJz0EHKon+CoPfZZT12jrRpiZ0Pl90iXattZAwNmLiFbc4KRhNIrsPQeg3ZDo7i0Nd3LNdqH
OVFpE028YXRNGHiOvSmMcG+ZuCa6zINmRXPeRGil5/SZMQXDr8hT6K0NV3nbQWCZT/dqKcSJGwdL
bZqnLemkw6aqe/skifd9SHVV2TKd2M+T8ZBVJk0/dKxegVVokw3pxXJo8MrY1rYAr8jbBY1E31jb
K1O7R9Si+IYV3TMIcTZm4Z6wOBygHBFdjGGykfNjPycns068vo8vY6PS1TThYdijPzNIz5tbmyrN
s2kvxoimnpDLJfScaKaJ4T1LtNCzopZeGVedonzsFKz5s7tr4uKzUEu/X0gJyG1kto3WURboxsWl
x7JXqY6StAE14h5JXLqd7eiYhqV2RgytaJtQSnsXhVbJNVOvug8VYBzveykemNrsOoi39wysSS5J
iI4p3XH+PEK73YgS890GM55L8iF6cuqF5DBDaOGjgsDkTQOex7CpASDIHlFrTNNjbvQyaGv4dxp3
wg1pGNG2LTKEXyFXphyuwTkVzRDkSkT4HfviNjPEUwHQdfUXogkHWPDYulRbS28oGz1SxH6K1S4g
a4Y2z1TagnHFLGhTD+19AxLvOg16HSQVQLhwogFOYB/0vgVyFxlv4sZqQloc8kj0p/RNK3uUZdof
gUFxPmTG8wBo0G9rm5oBdTkBoSCWFY3kLq1BhSWcEGYhhnOQSpT4acaV3e26hGBHRIOp0oo9dJjE
t7H5sNl15mtRKrRJF/a7lDS9xUmDkjJtq+END9qJ6BNFrb7ZURmACOv3NDU0TyG8LuA2/ElXWsM3
kvDOTpjyqnGIuqnDuJyNeMcnJVUPBcKky0Jz7oeryZ+1T7Q/HmMOrHBDN1eJKZrRn098iswpLbsF
yfpY2LUnDE0BQo2Uw8lte6sgxNomjZo9YG1HnIUT+hKuqysG+XASadic3KkHJNxVr1aStnfQmV06
6S07X6SW5cW0l5BJCiHL6ZhHQRL2JQ66GffJItkYgFm2DRNLTMPfSpz+4GxWHFNb3PF7KD6WfQS0
/yMn+pPXiz7oh2bR91P7p5e7nuo/XHBSg9TVKjPVQGFWdt+1s86g2sHj4ABB/etHrTDY39Wxvz3K
xlAg+IfhIC366VHqhJGuz2Y1SAb7W2/TxJOm8UapUW5bs37964f9IbSOTxAM7u9PW9G1P7ww5vXF
OFepFpjJeMX0or/oUCsP6RR9UZO28Ror669DnMdHp9eWoFdgC2hZbUJni/ozk74g5ZPcdnw1c6uZ
d2k39MchZMFHM7TtJOEjzMxJMNZKza0mq/IqUnSAddbOq3uYP61KE0om5WZeD+pmPbINzu6/fp1/
9vkRDoKKS1fRedm/NPtUxYhVJevUADjbXZXAfyqYQJLPa/7Ng75rtX79+H580i9X4ayfy1hANQrG
aDADI3S/qghVCZMFI4dG58NCf7qZTYPSdb0p1DY2lL9+retH9stvwI1ftVbppsNHuy7dHz5SOFWW
UDhHAquBTJRZIR5QWmxc3SzlmtBcwVTWoFv+66f+2Qv/6bG/3KnRKrG5VZMeKIbJNtCaX+xM5WRu
aREkrVCOpZwvIfiNa77ecuyJ1Oj/j1+BDxldueoQAgm3+adXngsVo0ORqIGegCTsOBITszvT/Q49
UH4KalULyq/gvkn/h12/2f31L/AnSxcTx+/P/2WXGFCU0fYnerzPhze9S+ZLX4b6sWgwdqIX+Bvw
+Vop/Po5I080+YxVzeTfP7/aeEqUtqctGJg6sjkVrS/kFshkf/2a/mTl8H7+/pRfXlOnCx3Pc2UE
RT+rzDGAGXWl4fcFgYj//pPWlyKY3FGt/mHjq92hREMkggXh/mZy1Jfccg+s2795RX/6Tf3xQb/s
edQfQ09qgMHqrO2vydTfpppt7F3oxVBiBv0hi3rkIhin4luoOJQCdV//TTLan5TMhkCgyhIVkMap
3X/+9MJ4npCOhHow2GkdLFM7PtaaoR6w4elBDay7qnGnRmNk4yOUXN+iuPHsBrMujNJ3nN+ZX8Ny
btbbRXnKouKFWWR+VRPtOW1xbP/1Z6P/8ctmCNi1Li6A9Tc2f/kaKCpkGiyL/GqowksJpkSNBRP7
JReepSxnrHj4zQYRDF3MQGFKcB/oXEfo2HJ9N8scWA5HRzuWB66poY+adVvU1DQdJiqyF5pvdT1F
B9EUXOF040QGaINqAWbyKB3Lq5Wk9+ul4m5Vh81mzL9qCWE2cmoKT6AKu+m67p9XnP9AH/4G+qCB
XWDv/p/b0R8aVdehTN8/fmxU/fYj/2xU2dY/XJqShE8gnkbJIdglf0uZgdvgQApBkmTYBnG7fMl+
01rr2j8wK9m4gRwTg9LK6f+X1NolmkZT6Z7p5DdZltD+nU4VIMifdk26XTYmJk2nH2KY/P2r+WhF
vVrQF8s9DfcuwKg7ALhAHhk5eniFm96dpkbIbQ7PBNakQ9FdlIgZZic9uaJkJILC/NlhBXxxW4Fu
y7CVnY1kdkvmLvnWWYnp2lBI1jLN8Ig8KqIxv7xbgwEYLtnqDIjQzBQnBR8gVSvFqo2ZgnocwbTE
x4n641mrjC/AWTx9NItj1tXNXkMwBAZFANhuagJxQFklfsJ0+ik3EwXXJ3yGo74Y5Zkm+3JbIq39
zCiBpcn98kMmWhzwvOmWjB1lpxkKEAoaUdEzKjokcMpYe4YkZqp1w+zNLIacMGyeGoIApAmVrBA3
ToGD0VQR8utuOijlaiS31HHblMUdcfcVkFd8oqmKfX5qnfl2UEiTrWITLkvHmTFDhZ6Hawy1J1Cy
dSwQYUWS+B1nzyo1Bvh9qj1J+nARKdsPSarTl48N/JJk8O6Vwr5qRjk+9a6IvjZ50r4m1mTcIe6l
xy5WYauDMHtGoOcXVpg8oBvUDq4m0QaNzRU5gUqeR2MeEE0Op74Ik5sxdsrnKZzFPmGyR9cdVRVf
Da9tmvR9bY8zmXMQtTYJMcWbimr8gQiW4sJs5mtoICuiriaiaLAaChgZeooh68/WEn6TqXSWre3O
L7FWB1lsHgfsSozzVfUONRrsNgbP19Se3FfDmusbVdbGSS9awIDDkn8xslXYyHSJmVIamxcJl/5S
LrVDbg4Br59rc2j2tRMVh26OJTiNdjoWwggvEwjhgHgVuH+qA967VJBsSvtr2DIGeNVTnswG7z50
kISOuUkg+oIt1dxo6VD7SyQjbGVKXSKQZPB5BeuEcD1eCLFWFvmkLbkKBg5wWWRUzQt+BXnJJQPD
SIziRmoNvb2maD1I9dN2UPmA4FZr7opdaCv6THVH/ymESlaOPSwp69swGc6lxxfuN7Rad4CfZg8Z
xHzouQJdSAB/Iiqh2YIS6XfE1zq7Trb2o5spNLnyIn+3YoVBZpeAjjUtLEdhFqk+5x5jLQy7u6VU
FG+WQ+UpEjOWNVTCN5aEbKdEMja3KonrcJW2AbRHK48eeYZMoJdg2JylPodOiIwhdTwT9+zKr90v
aOhqeC5tGnpylEDPtOrDjLEvGHlCR4fWDodfdof8MdmhnEDY2WlI3DNjZwGPQ2qYlMzVhfMpS2ZE
MJEoR7xNzXRvlfUnwyo+SsRX5tLdIMf/jGLRQhCeOUFNgb9r1SJk81n/xKJ1kMipU+7Vy/3UGfcM
MCXClLbfkvwkHyI36Tf6BO4uTHAczgloXLO6tAlucOZi9AgGS7mnjTe8xNXESFLNlj16KXFr49/z
KlmqlOdRf6zoFPlYjO2vYBjCnVVZ+rkddBaTsFU/TGz3AbcN7+psIF6R7ux14wjxySRrlO9x6Tuq
XLPOl3p+iQq0CVjI0VZlxA5hQKmOs60kKy2r249VKg9rUy3aqF1nHbolWvb0V5cr+mNzR7+224Q6
1yAZSvyQLZ+2zIhbMBfGByqM5H3mNrmvhCjrazkQJTVwx98Ylv5RE5bJzTur5E3fCtUrRD8D8q3C
F/BqizdWGcRedxqPopnLI5hDh+4qQmT6wP1pijUBRSYT9yxy+hJJvOor0dwlJABO+pOVVDbDUpnX
flbOA2lCRgwujfwDx4+BQOzSMSUwG2bel9ktnvSpafxaJnsl58LDGxHkRkWnJCvN17FU7oZuusiE
Vx6mXkxCgdeOEjEEoa7pKwksi1/kTorBs+93FV3jbdjmLvEqGJ7wesbdpnMH1n8vTRAUhGf0jKqv
nZ37mRjgjkBtUMpw3KTkpw0p8giwItSGXLTSpcKM4zoP5TLOJ7Pi7IZvY/QPEEwTTH7Tl8zRs2Cq
IgYz4XiOy+SO8snYYvWbdwtDQi/pcIz0iKv3+hDWe91kBzcx68IjInVwKIiggqJ4F4/2E2Ps3t2M
/AHgcGv5WqdsGzgSitQMRgv9PIP00BO92HZ52O57tBkru0i+JcRq3QsLtjN/OryZMQjHCL8hu36e
POq6fdEK3O0K/E58LUAUekVszDxUvHju4ptWEelxRqt+QP3beCGv/IVerP6p01OiGRsnO3BKBGUf
1g9RrrR7iX4VjsU4Tkgl4rJ+nRc7OjW0LW/tQqLbU2BaFC4NR7656zEoSf7KihJxhuVu7aVz7zsL
IDrsPd/CLzho4yVEHThM6XJRi4hssVjjmM1LL4TfDmuwSSoBXI9NdVbFUVmRxZPe3eizXNEDQBvi
HpLjKtTKCYdTVbCuGHJqojihlqtLf4DFDS7cqW80wwGHk6dfgb+65s4qM97FHHLsgx5NzU3tfAXL
P31LbBlemhk88cR0+mQCb8TEMBGXua2qqX9fOIa+potwtjXYu6uaxTWJH2gYON5g9D1CcYQzh69N
2QJKLDRvypPmTo6i/3/cncly5MaapZ8IMszDphYxMkbOZDI3MDLJxAw43OGYnr4+5JX6Suqq23bN
qhfdpo1kIhlkBOD4h3O+s5nYUl0Q6oKg6hakaQYG8oWjJ9+0Ih73qq3VarCnYW/acFfmEMqMBg+L
ei71H40iHQ9VOM3VHj4341QnVU8iJXxGteFtaHharJi7vQATmtcCPgenqfgqxTg+CRqGtQG9cKfd
kqe341TRfeg2L2PQo4bp0cXV6bXL5M7XoJ8wxn6zOvksZxKnnbpw7rEsNzvSvqcdj73oUscV8pzJ
LINvuUc+SUNZwfieNaW7h3qO040MDbSKQzfozTC4xI/N+NMq7qyGSANGvKXKt03uEf5jtsz19d1k
mA+Fmf7ggYaIqP9UnrtfCMBXiMYt/mk3WvsAhVcehl+eu1RhcbrFvR5scn+eLkK5Jkrmyt04k8tQ
1Ut3pQfqYTOMgdqwwtHXxHQJlhftYAH5zcUmR7TyxPEbnqdZsXLoesPdUsITOGNRdbrp1WyK7AS5
kZltzwCnnbHAUMVNj01ekh/KXuzOCsnwrfJPjDc8b0ZXY8cyu3Vb6osPCv9opI2xUp5XrjxlK5ao
AANjO2M56FjjjWMA1yKX4T2ffAF6vSzPQzjxiEZKhzGsYROj0LI3c+qd1RBbd5Tf7TEMevtGEPZw
bOP8VNEkvmmooC/EW4UbG6kQfK7JQMSE8utBtqG4jWK0MkPevIdlze8b4QHEAB3jJvMPWLDA87Td
t9aX723f4JayQWJOVbv38S0fY9MyXr2sCr/V1WBsM/KtnmtXbhh0EKvnTRniHt66L/ia1ZaKEgf+
NCUI2mvTW0WVVEc0nbgm2xaLVk/c9ND5vKlVciYTR9wFIQ+ppGEN1dX6FahKe4ZTK9+ajE648IAI
4ChrDQ6eJUFkKOCvx63k2sFRBdQ4Xg9JZOz8oIjWMzqbveh1/FxPaXtvJli427SNHxwWy1dyjsSB
Gmx4aOyyfpWJBNlcDYsjw5sebKMCapB1JbY6K9i3mV//jISIWW0Jdx22VNAiyN0zHD/gU4te6x3E
JplL/ZyDJh5CG0/4lD0mCVUePqg2eyFejEdGKdTG1nFytUrT3CdOZV4RUHNf9wl7k1SpQwwu6AZn
e/K9dmeiIvDlbgaW2J9uq6OrEQrvZbIsVt8dODmfZcJbpNrkoWjz8hHcln0c8B7yyLOynrfeZihA
J7DljsnXSi0P1zq9V7m7Y9uRUrApWLs4sm4MFiLXgJUutLG2vroKWDTkrmA7x/EXqAMJVhOPwa4u
J0q30Yl3hFOGb9YonROYNOcBH4Xajp3VnhKV+9SfPny7zvO+07K22xki0pfoWAdHNICHdAqbWwhS
2bW3MHZ6Lm4Osj7bY+Ow+WgMN9qxeQyttZ3dFWBYtiC3zW2YRdYxMyyMRuyfrzbOsAr3HAwCT636
oKuO4VyQ6Sns6IAt1zl7gyx+8oe22zgSwYkQCJIwy444hKGcfnrx/KOrYCSEmKHWYkBAbEmmd7wK
Lqg+4fws6/gUp8mVTRKVoxVdbMH+2Q89eDwFDtXMyKfNMJdvTdjPuJ/y4CLwDlbenO9qs5rWja2G
09Lkw2+vv6CR7okJipB7ARmKJdscAazpJUXo5EBMxbKYcs/hVkFq5rcp2mgtrbNLCcZi0q6fEwp4
YElm/5LgD8LjYD7mUxLv3HgXDvHeKtriyKriPh8wXCYsLeOJktw0d3AOpusiXttBaoRgNY23uas+
uDxHOIpVfoXcPW+8SULJ7chqGCLf3cvZQuVfmLUgvIQLtYxRQ8jcvwW9DEfIvCacn1tm9uZSG2S7
pmWr1AvD3tLnxTcheGC2kJm870WZ4XNU7U2vonlreHl1w5MiP1o9bOMWd+ytxn6MbSxo17WH7QQs
y8KQMpNjNmprWEFxJ0CiyAnrw3qt4DdG9qttUzxhUXPbMmfY1ZTICAQqRQrfm7Q5F2FInk/SD2cC
Nsl0C40R9bmX129VbHPzOKkV/5AxZoJVnC57RzNtR3Nt9vl9JS3jYUR13lUH6SI5DLvU7CgzvZ7k
n6K+5l1ufecJKK/CKGlzU5ZAdY5CBYuGBXuEBJNv2pnjF9vSOP96+pZVl7ELW1VIGA6EFll78lS6
Pbs5/0HWeMimztcHb2q8B2d03b3ubfnDl3lkbiAuZ29NE3U/RgTNKyUENyOQtRvemugUk11+6Pgl
MXMM06pHq7rOGtVt+AEu2mtzeOl1Vj3CwnWvRWAjWwFoN698U946fKb3QJr4ZcDhviT28CXK3N7S
CS363t66nSz+Dcwv9E3H6ZkbePAoVY2+naetta1ckNdUHxXWYONM2hHBVkT17QIKi1VktWwTSgti
NqAmZjwzlPgr6sngMShHYwsUcKDgbqqLWZlbW87EzCUeJ1YPW8mf+oJwHxIZQHA9jX7xLsVwmafM
wDaUfRaFmx+CVl6qXjprc8IlgVz4VdH8hNzDLLhQjUfT94acimNGKvv9r2He//Tcc//VLLo19feA
7eV1fjT/zOT+/XWXKeJ//PpaKEHLf2x/iebu9ZecHr7A23R/6M/+nf/5u4Du/zDRtFgqIH5jDvnf
DzWv7wlcpfrzz2PNf37f7wgJ7zeIz/BqGSLaNv4BNmv/mGxGzm+OY/tutOzCvcBc1qx/UCQYh9oe
DVTk27+kdgw9/xhter9ZkUmotr+wmviRwb8z2iR5+a+jzWVJ47DNRSS4jFgD+28rhTlUzPMm0EgT
EaLbOnhP4MOuskxW15Rj6wxZ39vURsVqoYCTUGhj32KWf+c4CC45HDMq7HCfe0TwpWK4qx3G824d
Moqpok0pyeZgY0piz1SkQN/d/r6XqMgGG3jMIHT5qNLCwBYpJRZ0F9slJFXlXyY1kw3hZYSrsOiF
rX2vySf0ebJuzQLOqpPHz2MahzsJCo/lhnfGOem/BwjK8KMgC29sBL9hRFoDiSLrbiBIpyxJ9+qR
bjBmHHaDAuZp52joMHrgd9OVsyHKighpK9hoJgabJkIvlro3fIKfA7KPQVRn+DXbSdkPWeWdGing
8Guc0Y3907OykXo2XiyqRTjv7VQ+Zry3t+yNG0IJDLGHMf884tHzjeGsPd7MqBPOOZ/4kzOnuLp1
t2+N2CKmpL3A8MZ6azbVPhu7H8Ke5mv8oiLiLFQLyA5E99G10vKKOe3F95g8t3rLbHhqKwjaVlj/
5AScN5Gf7yilyQj3V/WUP7U47FJR2RsZ4BXvBdp8VP0bY85vjEnfE3nZ48lU47POZo/hS8Vyxh43
TGq30/Igh0ufYLFK0keA2aQbw031JkTkyi134whLOG8ql6gnSSbAgiGdYiHWEzbafdjRoZdgVg7g
JqYnp2oemK26UDQc3EQLYf3RLKE4MvftxL4z8uR29NFSes+OmXf7Offru0Eyn+t6aKEmMFrcvCDw
XpOSoeISqtTp0d3ngzxTuh4Mni9EVr8OySBPqBAnKnE+KnWVsvtZ1I8mkS+bPlg4r5A111M1gfGz
mEv1PO840Vv6U2IsZqRwdnulOz0jR1iSKyGVhyFP9mnhV+DHfrFpIUkJqghY9JfXzg+taaxkKcxn
OwPjHk49JH/C09QO1gcmXpj0+xZGWO1Z725s4CCyop9lDjVqCew2K2Q97Z3ThUjKc4iv9oOcU+ut
lybfkzXZ1tWMXSK/3tVxvISyTbi9mAQbt3Pq0HENM7PPyEr3tUOehaBKPnWyyLq1mjwffr0jjk6s
plPuyvDdk6TbsEBNTgYq3QMmIE1cUkx0nJOQcBZqlZ1TG0VmmicISDEbPilA9hsuVQWjwZzepgIJ
DQrQ5i71GfYHQV1+L6Y4eJxdeFWlWRQAE2twl34TnUSU+TvLH4ZdZ1mLgXEeeV651RPpYuNTKCp9
zE1RPVdyUruW5zWuTFKf3ru4DwgYSvurO0TeBWGxOBd9ONxjvXeunjXrY2dK683KS70NkmbcjU2E
G6j0iwNFpXc7E47y5bgjDnNVTfJTVOgdVrh2osush+ySi2g4e3HZnco4tLD+9b15F4aj+TA4fXu1
sAOeq6JJn2mvI4AXnjxzqQRnxxjMc4WnmnhMmbHmqUSwR9JaXiP+QNQrEKDzXzDoPz1l7v6xrv+L
D81cTuV/rvEXHC2rKAcjKrsYL6J4/+siuCDqpnEYeh5AMZZX4cqmP+SqV1d0cZTJMVpCYbEQnyi4
Nmz5kQb25CV6JEMQD6Kf/V4ZO5JUWu6CfHFzKKvZeEkGrmyxEIEQZU7GPJXYjCbx7vzazE/E9lyD
BZSaLchU4Vv1ip1GeZkSgl64kp69eGxWkoUD7P++WveWArk6eU8wvNKV1kN1izYTldow6fhJDAOC
28ibMC6oYG7rDUNCGM82oi6x9gMx7es5jVmXwDEa92aVpDkpgG7zZjCfzTZEWzfMvq362QnS8E3Z
yVGV3bwz7PBBB8a+zrp6PUGoEazd1m0X1JvMLP19VoHgdJBbTAuHFmnhgxi7M0TKx1gGIaMhCtt+
9I4GUkQA36QUkJQA9c3Q8zoY8gnBXHVi4NifYtmcg4zbP8smIAYq2Q01+sJcy2lL7AgJmwPk3LT3
hmPdD4DXE1QBWIyIHZzygjOGSKdgIe6K2U82QifVVc9DsI9iCOZ6DriqZtM3z4PwsLjqXJ0zz4gu
2jPT55T+/Zxkfnst4E09NJZv3qWFY1vrKOu7E5/1eK6Fn11AiUYXy6eXJw0jVZ9oAnt35QRO+lWV
RN6PMh53crlTpuWeCZe7hwgq0miWO6pUoT6m8ehcC6Me70WbtWfXrHk+p6q/ioFHZe1L9d6ylEtW
OnLVrlju4Gi5l5Eejk9xUNRP/XKng4pMDjAyhl27nAPZciKQfemfBBFs676tl+ugDR8BjpTfQcn0
h3k5V+blhHGXs4b5uqKR5fyZl5MoW84kYITmoWCfca4TnyNr7GT1CiQJMVpRRQfRDcmp7KCk9J0f
vuelPZ0I0hX4NIvgjrE9B2PEV58oQHzSf8J0D2a+g0iR+Xd8tXGr24SpM+71bZYhiYOjNC2okZh1
Jf6tiAqlIIxA7Zj5lxY08iAfdig0gBoAPfGrtZU4crqp3LTqrzXjtLXptcy75iBS84YIEC8CpRDF
+bGeVSJeiYlHwm97hejWee0U3U2TwD8+26WJUrZRGR277sJeg3SowevJNoN7ZCYGMJ8wTSdSsKn9
cXrO9NwoxryZYHU2RTAv67zZkxDu3DJXsy9hMnr3MIgt4tMcFJK5az0oZgPFmjatMvetn5bsR6QV
Dus4b9hmFiL+cHq/HTZhhGpvJYM5NRjUl1RAfb44kQOOzW8wpjOHDrC2OFumPCeTTgIhPkunsx+K
ruV9qdv7ICYtcs5z+BxqEmuWTDeKBQya/u65688+0JptEpuXIIzExc2QTNudwRYtc1KMCUy3oHZV
KwsV+0pEybipiEtZwVwbVvSr30URDbspH35YtUMECB1RGE32XWy2w7XpuEd9JT+y4AOwT3ScWLNx
3kz2pmetQx5f667ywIQk2OAltR5yeABou0MYQkPMqifw10klza1mi3/q/NG/IV2zWmeZc4xD1mSF
5pmXMW4xeP5vzVn8KBVjTj4jSAuTgPOdDnc8zp9nS2Q/PXdIDyQzwd8vm/mUF0z1x6HpXqwQQUFu
tdNP3FVcgzpphAPV6RdH+hdT+v9KB3fJfkgEtj+7v7dwf+7g/uP/oT4POUf0L5Urt5+ZSt//3OL9
/i2/W6yC3xhY/RLdYoxCQEiD9bvFyvrNNfnHQ8iBpOQXUfeP/g7lSuB5S4zJoqJFvPK/+jsrgLZr
c15zbSGIcRBN/dHk/l4ZqL/9958rBeQTf6kUUMyEHsJGnFZO6CCrsWg//yzsBBXessvgwShKBlLr
pvLKmjRPw7ykWIC2MlDRTgsrZvzg4biF5x+fLeAYu7gc21ORY+1A8FDF2F8zgEzxMte2IZJh0I+H
QO7tmq3NaLHoRJmOuzNhrg5AIhvkkXSw9huMjnKj7aY8ZE6Z3pBFIm8AzHTbXuklVTWpbzM3cGEB
Jl0fbTz6AbmuiOxKV5y6GjGHKyUy/xCOUTZmcbTSwlWkLjnGBXdw0ZKsLhmmVNFofMVKc3xSYkcf
WSQ5bM0Bj7eHO7vREa1XVczNmQms/6rM0B63BLvC9S4EqUErmUl81zZIBwhSNYSYrnwbZjO7cBs/
xXKeCXSp+gOJVPLd92fIhnabPsSy8x/92S2XSAR7j5EGamgAXCKb6hTigmEwOzUPHXHzu6Sp523E
W7e1kjwlQQu6nFmnAwMvgkgxwF/CZixPdtKRuKGKTztBMq39Jnsg+jKnPBclcId++g4rwD+nnO3L
ntOoF/Ja0WMUoNM/Fk3GElWZDhgupTH3sNTzwpPRJajreNOAwzODstDyjANQuyoNwmcrmc07f1Lj
A3CoMsLGk9lIR7BQ3RasEsldrmz13gTp0B4GEtBPfpIQKYlwN74lahd1Z9XC+UVokAfiBO+tJPxy
Einrg8BlkzyLJLojsgPzjd8FbrirJ7c+qlHl6xhlBooCMGFIaTQGjZ3vktzHLiMnWlbZV7TH+XcD
kBIcx6He1znYZf6kvnxokyh8Fp3ytl4XjudCVf1tZwUlH2XUAxR2x9DrqCdl/xhaJO8CfHbsV+0N
/ksDpR0yG2P8e+SL/i1TmL7aAGdrbrQXAKKIcD9hPCG3t0OX/dF6GbEc7I62BHIlLQlibHHOjBCS
fgeEikIUUzfhqL6fPaSBDsFgFkAPSNLbUQlW5BEWfXPTiqC50B10u6R/tCW7IZrKXUBEbzMgZWmK
qb+yx2gPFhHrbzTb+s5rZL/2XAQJoaxvEdMi+JpY/ehxvi/ackmpNXjLDNmsEXwQo1N6TrUvPa/j
rp5GknqlzGgDavx09CgMFbfAqsDYGwLyn2uYwxe44TdSDOUZM3N9GdpoPCRiyLGhMH5GmVm5Z6Kz
sbHPinktCWExfCNlSELp4/qk0RPHO3vAfb2WZhbc11mpXqxCgjAbCQ69qMiS30aEWAAApSDBLQBc
gXMpxqnJYkhpkrcTnwdl74TTdxrgzHlUIVWG8urmE/wDTm7gcb4vzqz2JlAKFuld1ivGnpHNSR54
Fl6/Pmy3jYMO6ofjx3EEx5DwYAb4ZJXRKRXRatBBWLEt4cevTaufntPQtDae7qpXyx7d6pg2WYus
qyjy9dx5xJhkmmOaOAkEdNvA0+UrItthryPi93Cu+C+6pVqwnE5d6QLr5xLtHqHwDOYZrZej+RkE
ebBX4BYvEhcIqcFGvOu7PF5GMbNzi7xt+qhVTJEtR2on2XlAskIUIULAXSLp6GnIbDxcIBO9CfUC
QrrPpO+a+9n146/cUNNNEej5Uw4jkbi2yQ+24sxKYBHN7riHBOKpJ9ZDy0YgUGGy7tImHB8m1WIS
C5jy+Lug5UsPCU61TUegGja/vC79m9gei3hRcVTlpcaoYx8q7Wi6Rzsb9MoqkvkJWJtdsTJw8Te5
ru+mGxW6i2SJJAMGByoqLqPXGDxeErAQtO71aoY8gyg6bvYTaYZEt7HAtcrktlRVeZYhOyfDhbK8
MtwE1SIPnlU1KHFk/z8rWgt/2E/jWF2SQg7PHngHYrMjP13Nri2+a8mfs5Z4YpnGDySybALdsokz
jHDetQGQLAQerChviqQegHoRrPHDJPKG/UAxRR9payxm3jxDfCSCdIa11Jp1tCd/07G3LK6mae1m
nrtI55ryQQWBAlBS5kF6in1niR7RGn9kywGfoYky5Wmo0qE5IGQCHy1sd7ig2xmguPrcBYjpTs1U
ZjdDzACYDFG0KXnDMWkOafcQoDPfKSxl7yCuHtweYwpCtVg/mmNBYGFiKMMEJSeDfg0uJ1ArGyTn
u4TTxHaJluNVapy2a9cXeXIDPK1PqVR9oEYqXRKazUWxBRePBB3GzM+e1Q2PHUKbYtP0U/foM6o+
tdzDq9Gw3QdLte4rSPEKOFPtHpWHI9PLiRoahumC5dgd10BFaS294jxDorE7btiVssr5k+7SzXng
uNPEr6joerO0Uvgf+SjBrKLgwRIoB4N4tNJ1flI4TRoRXFhN905Ch+sxXlx+uhmeCqvyk31GdP1z
Puacd4Hpd+LYsgKSMIba7taAdRCv6GuiV1FG1Y2FLQ4Hs2u2TPiQoWPlAOo4sjqiXgMnToYtZD/F
B525xALcMq8gyTHsVUnMdGHeSihmKBYcTS4ykqqaGiKi7zSDEnZmVVe32p4ZECf4eNdJ4qlHBgLG
exgC0FkzuYULSooVB41ZpS5BjTbZSTYqy1v+6vYYp4apbnxhkjNWpFp9KUZEYBGTgViPmAgyyPBT
t6z2NaONdWi0GRMZM+XA9mcLJl7eVcMlGE0xr1EBQYxIPEt8WiFt4zqo++aoUuZ8a3dofwCqLm9E
Owc/NANhxpEjPQrtFo60NU+mGTsAm/JVnpvJG4oQefbMvH81spJcVnNS+aW3mudwaEkYKVWGXBIi
tndCt0C+T9XnepPC4cBNtOQoxPLbXDfNQbYFn3mvfX1Fxx9lkE2IPyOPljZN5+TGlH5IVmQNaBj0
zjxzy8cdoWKlk6fkVLetfst0IdFdmozRdolnD9+mtMKBVIBJxDQcEpUOizN51mAqvtgSOdzSPf3T
ttHNbK3BmHDpjUnVbuZOipZTmQhs1CJkTzJKQ2oV2znzKeKpXnoiZFeoJ+ReInVcoQ4Qa6Oa5u08
pXsK0pvCLBCIyjyvd5BZBUP5mW10MXbNEXtdA/AFY4upAo7ArCrU65BFoOeSblzz3Oc8QX1qHxed
+E2XlAJUUDI8QUUd0IXEgDosd3yLWr8sae3M9iORVZjRPacOy81mPcT9Ni6a+S2N/a8+Y/EBvyO5
UbHdW6twAhe1cqcQJYlu/AbRD1ZwpNfpvJ+m1J62Bivjb4hNR/M1bRujWs0jM2Ka+PAwZ4o8bkeW
RBcnnWB2MUTabjlo6+JDoE0lH5MDgqCJhkbbD1OjB7cYCSzrYCw7ngGHEY33QxNlwwtUF3DcQ2mT
bpBTZRppfepBTxuQdsGOoKaoGJfIunaqVW1Hw1MIWxczfcsv7QQFNCyLIsHOCtfbQPAxvqRLVA+1
hs/PHkN5zwlEAJI2HTzvBZkFd6YYIiZRVmLgeXWiuyKv5aOJva3Yxz65RKthqtvvPosnqLK4Wa0N
Bdr0xkxX/NCoQ8U66Aj8OXHjURhmddq8R75WT57VO2ftOvZdBWD9OXRCEnbhiKOsdhKf/ZidME3s
MyPau3Yz3nD1DOmuSk396XZkHdw0cxadiEqpWEA0Aev8XA4huMPJqftNjsAQjDTC+rKswAwjOku+
oWjx1xOXCvleGpcbHDOn62DRGNZ7FCp9ZGKeXAa7aliohEsJ1ncJ9UA125LiwIkJhF0i4OZoUmfS
liWU3n4Sxmq2YzPCIexWXxwS+Xs+DMGlDM3cgSbc1lveM5P8NPhITMcIPdiMGTuFjQWnR/l5f+Jm
BU1MLvq6F451tBy82ag6wfx4ethyqjKyDQzb2qDrBS1q+TkiJOBfyTOJjtFnEglubZn6xceovfws
hQfDKsjCsVr1Slofjs7EhoVYss6MAvDYRN+IGk5skXSfZDwxIp2LHNFZWt46OTS/JvBzYrAMpiGR
KjlYRJNjHMAAARmwfY9KM4BvpL3vWZHOH2PZViUYuym5TFGdfwi7qTdwbJJHXVnFN5sp12M2JPR/
jNxAtQoRD3vbqhUB6oHdoZsIPdPedQvIF/GfPNncFtuxImJuRQQIUrRpXdeP0NtKkMj83ffM6UOw
gcIh5xHTymlK6hI26NiVLyp10ptxprjYSFho6VrWKv2EOEix2MThtvWAMdfSmZMd1pH0lJB4fwcA
Ij2UfABPkdeXj5wXcFod/gwqIzCffYGWvxt44JI31T/Zg0H4WENHZZVvQc5pOy5plm0zP//r7cNf
raJMFCLiU1lYY/nBw+3/YuT9ySpKiHNbOaKb94W08nvBxunqpj6KTBwkx2wuWYHU5Ij+6xddfIn/
XHgsL8qCHEUuFs1lSf33lAE7sxpg58WISz8pz1QZ3V0S44JlPZg+gZ3TO1oydODD0H7961f+qz/z
H6/M2MQyod6AanP/5gIWngfOq1LzHq0ghPswcPvV2PjGSU7Lyg4C2iIQQETwPy2m+P9vFBew0/rT
h/O/mcge3vN31aXv9V+mcf/4rt99ZCHJHH5AOsIyOftTZIcf/UZ8FEepZ5Lj+I844T9sZOZvloWd
8r8SWzi/MdljTuc5WBgt0/P+nWEcEo2/XcVcRlzHcJgIzOJa9v92LTWmGA1acbUzK7+CShwvwed2
CVUGKX7jH8jcxoVJNar8ffQrMr317bneVEuSupIRI+TKTsKT3RfObnBGB+5ERHIs4nJi2INBUhLO
GBGI6tSVrc8Roe06yIlvL1q80/tJOpif+l7MW8pWAyLvkv6uJVMCqpfaP7D8E5I4paoSe58t1duc
jaBNLGccSbhCJEvEbVOhWDDrODmTguR/OBRs2yQgjn7so5B9jTVfWiMkK0HMBdtlxAOi1cUD+LkW
4IdpvE+/gu3Z9/sfVdHV32yKZYk9TS/zKC9OU+AzKsE+FpBESHxwu2pNmzW6GAJi/QI8oY/KNPWe
tRtEaaIz9BvMO2zx8zS+gbUaMQLXprhmeOPMTVVbOVDHupvJC7DZZm/KznBm8osSusW+ypjC9RK8
3CqpHXGL1q1Fw2Xp6E00FiEhZh1Ss2YNwL/tULTQZVomklfftZa4Dovw8g5yCIVYhLRKKadkf1j1
MLmNIOrBP/aTIrKSwtg64POW8FqR8mrdUXbbXaf4A5CIocQYZbVrGTx+OJ2mm8pdcYclyv1MLWt8
jtj6UVghWaxXAw/voyjmHAC3GMZtXA7ipVI1ypeZ2Qp1vSZxsp5aCgYTOsNLSqDfS9uKItm0c4S6
p53d5sHyk7zd8huML/3QlXfITtL7wqIs3MVTF92kWaf2jjkm33IA2UxZbAC7IWkRGktuyOThVXei
l2CKBguMRzYa1o7Kb7Lx8vf5u0fQVsVImGgqfLliKfewPvKZWb2xwoNnPqm2pwSNQx8oL3rctmf5
qsiiJpqUEXCEOvBF+7Tgayi+4xtrufAMqTMCDBDJWG97noeCC5b9DepTn3ANS2a1sx+qRiKAH7A5
bLu2SoqN2Rj9nvg2fWaYZS+mmRCYFcvpqEBfiuROVdU66qv5Ls6ZhD2MSQt4CLzYTdb6zp2Vzt1p
7E16hFLViJcsBDZvta1J8AhAAyHBZHkoOjPYEN8dGjv6tu6YxZPvrs0RyY70SKKI6sZ/i5KcuE3C
Jy1cT5oo2Q2K7GiAUmpDt2lteQgd4F47fB7ESzUmXKBhNhyEs4SLPbizDbq4TfPomzlk7WtuluGH
34fuKRj6jobN4Ifnw1SwLw1fdZ8tTEIHETdZVu574GU4thI3aXxmFwM7+2gs9S1712FioKjdo+wJ
rlrNJVL5Hapw/c1rUvWB9iNEPIUsu9xLzoF8ZxcznONisif4VL7JK8dM7/SKypuJSCuSwVs3WcDs
PnUiIEKjHwkwyZ5OMDIWpNphkES8OM2ja21sYctlCUutQ0JYyG2OtBT6Eh6RAs4YF+x74xrZe2EQ
enxDnGz5ic3G2uVR4pxr7nBsC6ZKf0jfb65BILz9aBIykkYaN74dO+4Pqav8Npyglp7G2c/kNUHd
+92Ya2eV1+6SBt5EZ3Kvk2euqHyNDpWrspZzs+NhMr0VeiqvbRKaxHyZ7PzwzSb2nsFJDV056EGQ
MW0jlrhdT0juweCTP7TRuaVRjHdW75+T0p8fOWw8+JUEnr2HuRFe7YQLYucj2SQLSBTfSI7G0Rt2
ZA+vzLIyXhHZ6WsB+QbbI5bKVZjD+aefagkI4v4+m7BBPjsHpRJne2ab+9DidHxxRwOUtTYrAFp4
ladg79aS2wwWlqnWXc1A6yKDqbsJ4sZ7CmOrtNCHaIYdaMo3LvKreqtAG51IHPqedFZ145QZmnJb
6Pdy1OJRD/0SR02f4o2e8ehynFWU7QwVkffNDD+TCKYbvKP+nZkJQUOgCeo7TJgsDHrqVEymnXeA
UDN/I+sIG6nVDOHWEk4D0Cnu3OzRdKvR42vj7AWDBxosnYbljjm9cyhGm7z2wp2R/NqDaX1iHQtu
mZ053w2jr+5sgJ07px31S5mMYXZXpfh2+eUT1OGON9Tf87Iab5hxguLRZBh++oyv1mkmm3BrzIy+
1+TRDsFTYuj+J3o9m6VAVbXfPekGEpEMoTpswxNNXE3VdGsSNDxsmQ1CuRLZmFh5cAdaVCnxnZY9
2dooAZJ+A8GZU8s1LNZOvu/y4C7iG3NGh25XEQDvKB4eC4SSJ9uAhpjoPn1qKp2uhAX5V7D7OcZF
p9/UhMtllVSNgcKSgCDmIdyHxgJPqrFaSOe2a/0HXQbjxvHb1yZh6BonrJ7TnJalybz4RPAVLNNR
uZ9jmpuHJI1A4ntMSLpeTBtSar4XKHCBbQVf3ph9dIn7n9Sd2Y7jSJZtf6V/gAkjjcbhVbPkcvkQ
PsYL4e4RwZk00jh/fS9lZRei6uJ2o14K3S+JBDJ9kijy2D57r00rcVrUmy6KS/J/pAQz6sQm97XL
8bhva82dmPOggSpHAH2URwjaxOtIGWX6OLoR2iCaYe2uJe035H2LmYV8jIy2wL8LgBROSfCjrpsa
J5vd2S+wyqxlpbGOqMOYF8F0QbKofkQs3FBDBkYdNynK7uqep9ioy0jtQppG1s2srTM0oMET0n4c
uYKNzwfCbApJ/2BNXf02yTL/MVeYbtRA+1M0hPkXYovzKwAU9V4E0mymZTafViPpOF48l/518NbU
BqnIu/iEWWGWjZVNcLPAWyFawDznOast69kFXNeABRvSeh0ga1Ubp6HW8dJcF2nbkguGNiuNEoKn
oZP2dmjj6ahTS14a+6rKFZPEzFTbvUQNwBF0DBdpfgYNrPnSK0aunUAXx7LEALrmjjD4OzmJ4G5Z
cHCtlqoNb8dFh2fROZxJO0qBPktt5Em1rQVpF2mTwy9FVasurOfvwgEHu5lR7sM1Tlh8tj06pr/H
vw7qsBNISdCui2Vfzhi6SCx02a3dBo5c9TkVsIDavFNesu3iQE2ioPYc88IQxboRJ4zzZZq5fevr
LjkVpQqSTeUEDkTkOZ8ucUuFGQcmuD7ocAqrK9Db7K73bfxhmJ27jYZgvWzsvGtpUaMzBZihHaAi
c7PbjWN7ffqxlCp4rAp+Hrvq5VYBbHPWE+bmTQlE+GEMl/pFosD4qAJpfQwsnxze2PQg0jCOPQz0
QdSbgP3lvO1TvuWZSO6c3rU29MspMy0IBccwv3hh8+Do0nuMTAvFOnK8jtApxDeCML3DdTIoJIgc
QKDA/JVtWiInWEgS1m0Wg+mDitV400e8POsosbG2chtXLxRhLte6uGTWbJson9piew7K11hl9U+n
LZ0Uk8zM7SIer9NRluhFE2yGTcagED3Ow8TiMdDaiFXddDQyceIguZqXKd5UwjOkWbhBzx2h0KR7
ySPXZqPEM/qur+fopuqHYctHoP1Z9sp+HPMhMRtbh8VDskwULDUifHFwv+2dIQx/9nIQzzNm6ZtA
Ket9FpFFCrbJloexzvp37r+MC27TOSDoApPtUUIRfsdSBEdRxfNrnc5sHHqeMa8QP3S3cXO3KLkJ
iCzf48MhGu2GkvaSWKJAMikLoraCqHMAyZLWgQMRz/Lk+QPb6npI5DE1jlfsGkHWCCn/zx1vkjTz
HpRsnJ6WzstvVO/OzbF3bSrP0wyDz6YPi/DXQIzzy7RkwdZQGitnazhLvbjZDPWcBQYWpb1gA2hR
DdQm7gmrAntXSWNgtlPLONLsREgktD7q1viHOXOKoN6ES8FWHgIf4OP1MnDc2WDAqIM3kpl28Kho
L4KEwJWmXfRiW8EkjfoPVWEcm2Oc2WNnkSadCn8bO25t7afK9XDVegi3/cIi5Jyw5WAFIt1BXlih
M7DKGq4q1JMnwfNmAS84Rw95yExwX/T2tW3i2tDknAsXvME+AaRQbMsgBk9OWaUn8QkPw9XrjmWD
5HGVNE1zmyw145Gu0x4aia1L99LR5RGdlG2G5C4Y/Z71eBpF4wGfKHzQQVUPbLcbwOqKmeRpJvC0
7EOqk+TO0HWTHklxp9kbgcK2PLBSh6yg82A238tlFh/UwebeNXKvou+5F1cROa/Y9hmSOvCzvO8j
i3H0QcOY2U5NuradOSXOG8+O+C6xrYL87NqxXzeRBqaaqjk88/huxgMuQEzxuDphWaortE04+b5D
iAdXEXnTt6TqymvKwcvEDmagDCgK6uPstsY15q+JGdbdtsvxaTdWMlibLh69/czmMDpBy5/YTWGv
aNZhFVGfUjX93DirtHMEZJYaf93WsrzCvE8547Zuprm8LSTZDUwe+DQQ0FEN9akS1RweWPFchTvK
rJMXHlKeObpTVzHmiHE8E6XFSoSl1Azlc+JRzftp8xmuH+K+o6bB09fekiZiQSeMN9yDrQ/fM4Y7
d0WdgvY3hj/H3dRtOi8HO2ZjTp0UoUzaqZXvEs30u53vtI1HeKu1bthYvIe07zKR2zrGQap5JgK4
+m7JiYweq+f7zMSP2dCIftOmOSZPpDf0zkUO2T6fPKDzaUTFtcNKKueKsqJfME4shx4cWoxp9Rjx
8XRFMn/NcSsl+hyGSGb7wZyaZui/9Wz2170XY+tzFBiYgY4pdzW6xSNlvtybqtDkN0ABK4epJQLu
EQX42Nd46YZP4weYDoEACY+nUFteYQ+caw6paVGIzTDHLybG6YsGfI2hFqyv7mZPFs4tTJ4h3vDV
9BlBiBHWpsHiWJHUTiZ7zdLkuj6v/B8Nt/50OwFBfTasUfh4gQ/+KC2vOloGuHrh+dGZAIHp1125
XJuNY9UWm6WkilEVsXwknu/uU026JiPMvnxKm5fDG70WgXfqnnjlw4MbxvQcdtDi4Vwv5qhFNX3E
RsQv85x2rzO+qGxvZ7ZzGsAUHntcVdiDA0TeOB+gaOasjMTar21RYvJWWmyqJrOwoPc9ppJFBmW4
s/jDXpo4D28C8uDlasoJ668qHFwNkcsOOGYbec2mUykbuCXNxLAZAZtxx25C728ktX+bunn9Qf/L
smKkuDzgU///oNjTR5kW/3H5+NH/rlz+9WV/+QjFHxKV0Q+cUCFyX+Hq/0XA8v5AfabMmOV78Jeo
+Zd0adNPHNJCA20IK6EDQvLvPkL47r5y+CrXZSVLTvhfahu+ktp+l9+JwsCR5x+Kn8aG6p9SYm0j
gx6ra7vlto4RtkRQtJrvpSvjdcsEaXX5yeXuj12IZtzfXqm/LI2/Wxi9aw7uH344S2pc8dfAQyAR
ar1/Qu8hLIls5GO2tWm6OUQdhiA6ueZ1O5lp1cEDQrPI6DnjgbXvtUhxhtjii1ttvA31hKkx6VwD
LINV82VQbNCmZVI3nPBZTylsu03LZz9tDRmc1BA+b2fMWhHL1fkQCQ00RfsPjN2KUrLrdhYv0pNE
2VjT98s39Jdas1gd7Tu3Jsa+6T1zy+iap6sUPnWtsF4WLHo60u5GXnx3AaktGvxpupTLQzvzvHYC
Yz35uHZAb9Xh3ShxwPi+dDG7XCUzy5qfs7QhOOtHBT3r07JKCq/fc0tRNyEawV7hTTouLqo4bmvr
WhvL8jU/uH7jnH3WrGbTWmkPgqtRtbxpmOP03vVltI9TZljoOF6+ZiQNvsMwYr2bO9p5RLqJ9dqQ
yuUObvGqGfjzM/m5cxe37L9yaNEPwL6Gn2U0i3eUFMOpSFnVvBaMInpN/nZ8G+M4yenNGMtvlTSv
fWMpUhywu0Knuwkq9yasKn2Is9YchjZI9/jZvnu9CG9F707epujZLBe96WndyrM+vWHJONFCW060
LiIO8Wbl9HCyU9wXbBr3TnBttc+aoD5XLFaPsMNQMIZkfIplnRGtIPeWtpw+jUGhXnrebmPn4qMA
XL6FqmSiNV100z6nOLUk13RGXY93OfD9W2kxtDo+tHc18vz2LRMcbHpkttcGBkUpcW+f53RM9NVY
gRkuGyONoQUWRtGWyy7EtgrPmT04kK1wN7gOEnTXm1dqQIJXP8/Frc7oaZpidRPYDQS063WOa7NY
M5W7t5Kqp6cBM+gqKftuA1PTbKWYDAJFiE2UoltAyWimTz7crXClVJt/C2Lcd5sBtp1NSiu0QKvk
dWP3K8Oc9T0LemnvtAdhipdYVM0mN0PKp8UeVb5zl6VENBlxRu6wZS6XoPLlZ+VG3aOQFVOIj0F2
P1fB/G2k5OXnwonqmz+a8PkqagNQSnrre5Y60zntS/dJ5h5+u6meGp9tYR4ilE1D3XIMV9G4sy2r
2UM5zrL1KNKYQpMcM9URm8H4qecJBtdA1v2ctXZrf2cHPu8XX83rUNkBLMvFyz7N1Bb3Y5kBJoj7
4smkjjpgAjyaCiUhKMZfy3XaLttp3OWVlL8QbfSPFAfqYY5VekuHT3KkvAooDo3S2KwaOUAUS/SN
UCmP1H6yu2fKFMOvLJLR0ao99H3FCFCxcWTrbUqFU6TJmk0Kj+p2sbFWs/JvX2VUwAToRxteyqI+
omWodv1Yp78cz7a3kCSqx8oaAlgVof1Rxot3b/dLv48SgJXzFJhnznH1vhiMOHc4WigMVc1LnUn5
zKrUPSYU6a00j/CIaO6Qs9Dp83GvDS1RK3SKiWgpnsD2Cw2PlF8i25jIfVYELmW6aT3iW+2it3aJ
9hFHoV+ULHr+wZ1Fv2xtqhOWA0vlhZroNJu3OEx2wZygOIRMtAFdqi14gFg0HDvUNGMwI+XfbqZs
SD+40qZ5VUVUzqwnP0zFxkq5G2MJxuaXwNLKdr7GorGRV19h7zd+eO70XJ4WOdtM4G7OMSUgynWM
wF58V5YKUdSWgXClH70a6bTRJrOG0dpk1ZhaWxhTfGywZUQfzMwopBFRjhusGuNLn1WU1UScKiKm
vHx5sDE8IfpKYOdRnE4fVTbpSwcNyzklZRBuB4tYI7400PgxL0w1FNa3qpf6J6i0AdAYlQaj75DA
EX2PSQuwG6EWby6rNy5+eGyQqyAeIHiEcg//nd1Rrxrk0mYcPDhTfkOpbt81OGHdUdvvE5Goq2yQ
21cbSUVHet9079RsGXfr59p9LV0t3hqqhNeiWZyvtO9oYneXkPjw0u5EEZu7EYX9h5FLfYFJFmbA
tDpRYchYIjKYy9VxGXNuW/O/pTcoyEhpsfblE2g0DJSjy4eepvCu4WDb8gtgkqeRvkwW1MbRxoi6
ivOstFa5yTXUP5yfYpVAHij2OJYrnF2x6su141EStAvQN6w9rLwAo8v1uYMlrn7h0RNRcYoA16/r
adDPBFKXmxyaw463DC5eFnQ7l76QM6QnHnho4+FKNH53GuoBg0aRSKtbl3VZ3TOSY5t2+TiAtvDh
gc3q3kQc48kv+PIugwNxYVSHOdg41ZmwJ+IF4stNGTbjPslRfDAgexmNZ8S6C6rnZPJI+NX2EPsW
czXrj+L6QQcchXfM2eJBC35kc8l1289piPU8D82vdv5TfgPYBHZssnZM60xC5B+SNxAQ7obkdvdg
5bibCAjdJ+QRHpd8jF/sTv3Z4Oevo1awHqMiGw2kKtU68cP2bJI4uTM+xnheTst9JrExfA1zmvOZ
SVvqrUQ8TzB0PbHgQ5OCxJNqb4MlOWPP3CJZ8EDuG7N3Ra2ZIJzkaZiy8TIsmi9O3IaiRsqlWCsW
8uJOtkfoCKLe49R1YoUgSDNURAU4lSerAZsry7xhZV0Ndcxku1TEFekM+eUOltpwhLnL51isSjLe
AMY0P48v9HZDVPonsG71Hluqsy61TnY4YsbrAqMK7sekBn/hGVuWm9zBQsXJTdNsDpzkjaccGJKa
i4o5iEHoVzkky2U2eiroMLSWR8/JPFRIiWcTkYtf6OgkJYE4B6MnFOu+/cnagc4yN0i7rz5IcJiW
5MUT1rtaH+BCEeMuqgEnYECV6zor/Vlxa1VwxUJoiePxynTlW8cL01pOpTjbjbm5MXO3XGtmXRMw
8imeh7pP+9cOZtXr2IiCyHHAEf86qnirzuvZEIogcNNt1gjva9G5/+Birn6xF0bKdTOk+dUPSJiL
yrGQjhoj6ueGchfiKOPA56mcw/C+MXq5UAQ3HNrKd/92UhSOk91hQwveJihrlKHYPdJ8HniTPkZT
6gIbKT1+k4EbuF5f9zBUhSh4bGEOjQkIgVPiFSPD+k1JpVgiGHz5a8AAQh3EVLfn3goTs51hWJ+T
rNS/Oj/mx7CznIbr+8LuKzIJRgMAvtzE0mFU5tw2YzHeVaULh6Flb1LhTBuGBQukNUd3sZiCapPh
NSZ+MC+8QJQ3pjiVGYjVTuFS/Da0UWtB//fZDmaD4wyn0GuGYGdDmbwEdRGe+sGn8ycpxcQEDJl+
Zc9uftJg7wzTmhPg/xmdVz8RHjpjmA0n2wXDVNrJdF646eTc0nP/GYfAUN1ATiFMIdKxofBiwvex
AaPUMrLqicbLqsDFi9+WOl1rQVD1BWPUdnQqAz6Ak8OAHcxjOc17EranZI6i16IYspd2Lob0vCSE
TI+KzOmxqHEkQcGxfgo7ixDqbHwdgqfKcZ44pK/rIMneWM2SSUIu6V55t8k52gtVckspKfHhZn6I
TOHcLC7eiFBF3bkErAa5NLoe3fnTt7TVhT3LVXeiBlIVycanndaQAjJzv9Fho57IrrCN/R/OY/9E
QieeoxzQ454vMYEFNvYYjmu/+b9YfHd9kbrdNrJFwW4l/qzS6hsC0psMy28kAHiw+rCcGDK/G5h/
D//9efCfgCV//nhPUBjGdEe8Tlz/+28/Po+MU+aj1W3biOYQa9HVmRe/+B8qGf480f5+4r3+lZBZ
OHEKfg4Z+3/8MQBIBmdcXHwGMcukfqCZdO1b0goObgLAcp0PgDRWTlglPyoeTw6RpabAG8D+8I1o
hzrOVtWfPV12jzkGydvrS7b2gL0QF4FhiRFFr9OrArrueS529wi0dbT786X6t0ktvyst/5cynbZH
4tHhYfTblfX/mMmefoLuiT+qj98lmd++8i9Zxv4DndaDTe7x/dDJESf+Fu/0/T8ciWiKYPNngvOK
H/8vWSb8g4kBkxdMPQfyffBbvFP9wcgT4iMEFCKhkv1rskx4/bD9fpl6Sknbo7DPJmMqXeefEPtp
HqQGGmnMCNI9eijv18oFSo6YyXahVY4/s2CmvdILwwMm5nkN2IsmUGAdB54U1PRSsCy2A9cltnzO
fQ8GpXpnQ3k+dlecdFKwt/Oj2LuVQewf0SvrXYeW/KN1onq3FFPm8y119wmlQRg6l0i7rtop9d44
cyYvHR3Mt03dctDrnS6NiDSQ5/CnJTim49ix/o1VWByIH+DrjseW44trDaBkx68oXVpuccENI+Xw
5jklObhaO0SDbC9deMb57qH1wKw13ALyddm67ZFDcfZMYsnV66rxRpZjxURgjKyAVa0r9mR3OSyx
ek3YXWNetoCJ9FGQVlhGfPVctWJ4D0WwzIBu0u6owyx6ukIMMGqRC5vhXnjJZSZ/hDvImkixdIlM
7zqeAC9tpehWIIgqblhNVqthnC82VqcDx8HxqxZliaRecL8yhTF3NPVYwDergurvwlYvkRjluZPS
ekpyX7xZdYWKxgpzOM7NMD4MUVxtWxnHP4KZ0NE69qbrL16QrMr53XuacUDwtoeamO1ZFCmCDW9z
9en1Wh2J/TAiMS05/JJBiLtEcqDMqWe+w33A8J3787yJKIovOHHJbo1XIt07zF/sE+326EJZ2gxm
PNW+gUrWOxal8GPy2E+gx0aSdwCgmoVRG4xdtE4hWHzESZOdRlpNb7mg+ixaeQGHAg/Uyza+Fj0l
bbgZJsPoQhKPNVrrHXyCeS/a1B0ObYvma4v507L8ksXiRJcZW7R9XdYzut8o7xL4ylvAxvHB60tx
wztKWaxlml255OJ7syzLKXHj6L6WVXY7Z1yoLSz2zw7i8k7IyQCOxoIPifapacb1GBKejLI+uc/z
aWTWbfUzbhQa7vvA/UhtqudS0bosKVsMO0w50m/NqxD6HczrvLJ9hiPeJuhMA97Aqu/Ig/iAIb6V
03hop+xeO+j1iTpRxhv7C2MHzOhVP2GqanrdH8BaQElitsv9lYYo/8TngNgkmafHMAerdeCEkZ0K
VitvxhfBE/v4mrSWtGWw539KscFPkrhB2hbzNza4zQEShboIXj6Uzg5DHfpUeoRbTCagrD33pcoC
96LKQNJIe7UTzSUIyMgf019iKPSuJdJCte8UmU+cSEwfPSV8Tz7xY5JHKTcKPF/tNXTkzfeAYmjc
boBZse8RmHKWIL7XECg4PaNdPU5BAN5hJL6zRcEe3nWa4ctM3fE0i0pdMAdyIBvlsPCdigbSY28/
hk7jH4KlkSFZSDU8BeHkPPelPx6o2Zs/wyItn+bOqduD42XuJ9d3+ivxBimJodkNa73ZST7sqKA+
vsGhigkm8X34jkQeZlE6bFGzUja7nI7F/Rg32NeuptO97vPqDvOFfBrw2J6iVjnf8tJIMNAY81a8
KN59Qii03DheY29Fiztm34s+vlvGzAZrFnvwp9Lu3CW6/Mq4hHlXI+m8oNR1Z9jdkoFpaQ5k9dMb
Gw3mUlUltgByKWBnEWPFjYd3/8BBNb4hh0I7T5DnnJuUgv3dWrb9ZClvNFvfK6wtn1//4udd+UBy
Ujy6zuRoDEOkEU9Mw/5zXJQCjxPIva9xucYtS+xfvgCdvQYAuoZkfMrY2fKZz/ARYAUcML1ZdQ4f
Z2zMNk+D5CQFgf0xrC4iawmu2JayNlpeu5zDzj5MgV0+eBnViooP7taQ3N23/GMFg6r6ZgaEos6Q
XLPT8G7I0vg2n8rgK5dhejvGUb6znXpBeu+Gm9grHSjkSnzmS5PfDgP9DlkVdWywlX/D6Z730Im9
cxQ21BL2GSKCT31NNc8k3cEjj1u/LD9tQwCssK32IN3Ke7WSZucF/WvmFQDFaNg42rm3TRon2VhZ
Pvxw6/RnZrS/9Yw1k9GzoZjUKOeFbIgJu81e9colc5/eOZbrb/AAWQ+2VbH9X+KKHuXoJOIWW1nt
TWLbFdb8NuurLBrZcfvgRK6UVENYetu6DsmI4mkp/YkwOAebOtFvhZidY6E7mlfb9PMqZRUnjsO+
XFFolG/G2EXXQ4abdl3kDo/24Ga3sAWo84YMc2kd58YP1Pd+0gfUA72iVI+c04Q0Us5kxIPaOdtu
t+D6IuYM27INEeHHsGYz7PfZjSOrAI8FfukERkxU7AGs8K997Zb7Rmanlrwp0XzYTPMGsCk9JXbQ
sTZEMdTI9MVHORcYM9hBvEsQviEGlxmK1twN+yqxG7GupNU8Nl3R7pdmDDgYugFzwjD1N2US5yW+
NzKkhhg0qWBL/iy7eKDQvhwU0Tn6fRhmrJi2grFPsedqw3MAIAG5/9kxMNTY9nhfVW36O9/rxjvS
PvC3KnDg/shDLAxpsGX5flvXwR1/loeXRgG/k4Y06DoKu7Feg3KZXmBk/wi53N8X5W0Ye25VEvS7
3NDlwQ2xeUw9zs80kZfyz00Tf1TdXKEIzgMS5/JOH4rA915Mp0y2hHBI19KFPnbzWoYt+cwgV5/G
yaPv7HIbCgphYwSh9EifWv6ulbp9rv2hOmC12hZoPic22P29zqL4JVe470t8/L8kidM3/Dx65/gL
m4croTo9FCxgDmMVKr0a2EzQIsEOe6Vct7rnGUBGvciHC+4M8rgMZC+0eOcnON3TqWE9ssGvL466
VB0PJF+dEaRrh6bWNDgmLa+VQlb8cholDkHcmY3EzLgzJbStTWmrPdUk+6XLn2eP6Avr4o2vxmat
gTk6htC1GCMiprgjIEaAkBrbn9IdmedqLkXcAvhQOAZzI96U3VhucKlscLs8WLKRJ0617hG6vzqk
ZVR/KO5na+MyUihTsoQPKrHTXVrzhHE6QnVB8OAtln2Oo2bc4XaLbiu0SqgbEUmyooLuFxELS6Vz
iYf+xnHmX7ZtEpwlPKYmBERP/egLQ7+HImfmMGpdwrx2d1U8NjfdEid7a+HAbkaeKmFrD08doI9n
eCRUj6bTsBvt6SJiluVwnACXJ0DqoZRVhM8pxs0jqnxmV4c7ynimZC3l9M4XDWeqqZZP6FR49jOR
7dwkrs5C5/KV1xuyvOv1Vb7WOvV3Osnp1Y3JmVWpm8AE9P0HjeN9FbHgvMEAkt/BmoL/GC3Rg8CQ
fi4xk1FQQ5IODmeu7vmEolYiv7VnziHlQxU76ueCnZ8AQlTdycmxL6p3vFPfFupnmEThrQdacMUG
K/0m26a5UcKjSycjDf5u2WV3y22zOBLJA83Q+F/YVMODX2XU/rhZf+lcO3jHDNxtq6yqEJ950DMX
yUzfwnTGhNtSu3Ksy9gY/KJ65u6B0TRepmoHHqk/hC20dUv582OUZaCxyP+e8JBHoEfD6iSnfH4Z
panupjJ5q7Fd3ItI51jQguYgfWqF51zuJQ4V1KusgcB1hfGyS6PI2abJxM940ukoJu6M/bIiaYYt
jA5RtG71KjjK8DIHxLN7bnjMj/Vbwtroe1gV+cmOKy7g1rhYxDHYrJa4p0qALHTyEDssgMrew1+l
l+krmulH9KCoEuJ2+MkzcpHxeY5PPi0Qtd88e90QvwZWxJRZetdN8fDetvFxifM9a1Z9tCmpYSs2
3PNEnVB3GXk3gjw5hhlrI8SsNxyz4KLq8YtcZo+dXJcnAqakrRG+j1LZNs3pmL4ck4vNVGIzHpNg
HQrCLSSbIQQXP8ZBkM0kynbMar4VI6xAmCrar5nsxg2obTZEblrkO2fEkxaVI6Bx+i93xAR4+dzR
vbNUwP4tydt7nHTVGrSj/hRcMJc+t6EQOhCsUiejgc42jBNNaIHgmLtbSsAJAcTp/C2KUsO8kBUf
uR0u/Cms9ktgf18cxpzjgOdzg3nIXQ04254taxkf82HBgtlU0n6v/Nr6XqJ87ZpU6AObpz8TIYUG
cT+VHHrAD923pIaIhBuoFMSV8MyG+S6gntdfX3kiCye5IV1rw/ulsGa/EUgaubIwfNUsXthb9Wx7
MQY2PFJqou+4xAnKpsGvkIEfSth5qkK+P4y2CZT1JsSAyngqTrkHF6z0S8jm0wH0/lOACr2m8Sq9
J5nCBgVm28EEfryb3bbB7FR3R9b33Xsj6uFjGbCuhRAWXyy0KaArdfRFFQCPT5BzCNCtCve8PdQw
lIN/S+xUn73OLd/9IOqZjZQ61oKRFku4xVNwhigNijIVh3BRE7QW22K9UlXc4pu0DPeOTIhajDWe
aeguwS5qs+BLUPPsIvKqeTUXkf899CzPX1kiyF80I9JWh3N46SC8vzXTkO7nJIJM7cjpw6uSkmdH
XrFd6GeiSm61PIDfGE65WqYHyxg2AAq/6ZpknEOm3V+OC0rFY0ja4oPCjnTvtaN+0zzfrrgIefRn
t9x6+ch+A5cdxt9Oe9u+s8XGiZr6oVOdB/W/HtqfgF6HJ6vyRn9lBtfceoqEC5EGCQGCzrN3bBfN
HmLHrzSvwpObJPgMsVbJ+yC2Bf0jMn3hxoGvUECk2miqQm4nf3FObeQ4O2ueyzdovUyui09Iio/7
KumK+hK1g7oUbYsNf6HZalMnkEVWLqCk+9zv9B3DNVF4fN3zoc0cbjUND9HHuMZssqJBtjhqrwz2
hOXab5lmhoUmmJeHEoDzBlB4cHZim2VBUZlnT0DdqK+G5tnkV9MqNomojTAwhstAALrynJUy43Iq
Gc9OTbOMb7iUh6eQKfShd0aeJksmX0pnSk/hYGefsd/zLIrG5aIWBZAu1yI+t25m31aGAsXErjwo
H4U6Cj1gv1hYO9Y00nvqY3CtRBObkuKj9Oy8QTxYplc3xwQDSzk0CA8d0I1tHAKJshZjb2XN8n2F
42TZzawzb3mO6/dkivTL4Ddqu2iXg0EA6nKmLP6O8F7wDEHHP1EFy6arH1g1WU55YYPKiJV1Bt4X
ROjhzfZpnAFWkdxF7uTsW2Mv7MfG3HtfbPp7FAHBVaeD4sbKFVMntXf1yurdZutTC4Kp0Yt5a4MP
PaKAJJm1XxCtdmLmDM7fwcaLTcVwxVVFAXdX5ObcrKur9mCDjj3YHbaK1iooaCoELQ256UHw4D/+
tFzOF9OSMS6FOTQobCIN8Atpawp1U8Re/mrGWws/ahplxW3qKn5ZZ6rWanKJiv179d//hVY7pFY4
6lc1/r9x27Wp7tt/1HX//mV/k3VD50/2OoVHwZXZ91tQOLT/sDG5OYDzsGCQ2MeH95es67h/KARb
gGB8SeDhiPu7285xALaHguWExC6DYS34V4LCroeq/Lusi2VVei6mPdej1tJj3cJ//23Joasc05dr
97TNuvO6z0GTWBSNlQNIAzuc3gIvjMHUJgVXes7TuO5+To7zmrFGpc1IPGKbIIfUjD86Co9WyAT9
tpu8fmNZdKVMXVN940NvbvwhZh+NQrzh4QNCoskePPbqmxH83qEylETGsb74mqHSpDOWllq9AQHh
ZN3Pj7Urfpa6uLfnimN5DFGmCjM8xrn1w43lBQs996Uam2BSN1hEvGE6dGT0ETRkxE+Nh++pKQ7M
2ee2yK424RELL6Sfew7XIT07CpWjmSl4k1lF/5Qvb7rMXU7a0sDvsGEz3fouXFtRzC9RGD+JNP8Y
k/YtF0iyPKbn5dbyXbWFrxRtupq1XdLPPe1nbv8I8Bt8Qe6etWdPR4d7xG6J5ppCwpDITGOnFI75
ANS45yi7/0Ua+HI17W/tVrLNRS5fE2lETWDCmY0q13TVV7c+JuI1jUhwUpvYOnhu65+wlehNS7ST
CGfoH0EmAJ8tYu+z8+bvLSZrTPmcG/V4Bd+HBf9GCPmz90LrNvIAB4aj9vCZj9mGtIF7uzAXQ4io
f2Z2N+6tsPlP9s5jSXLkzNavMnb3oDkccIjF3YQWqXXWBpZZWQWtHQ7x9PeLHs61ZnVP98yshwsa
m8ViZEYgXJz/nO/4t53ARsG1A58JJuEVacaAZdl3t3lSDVz6SRi2dIE9BP3yBeMihTOHpDoWQ/7m
1PMb0aILmJ88QB9mzPNxVqDnDZyUIdoshJ6ZdBU/0yrID34dfgt1QeMLnoTVoos54SJEHaMpBfKw
xwMA2OUgmi45p37xlGKUhGKcnQKBJF3GU/rUR1Sq0LqRb3tilNDr4uJh1JxRbbgv6wXPzHZME4KK
jfvsA/lntm6hdWftK89r+GMSld5CPCxv2JJoWdLoiqbpn6A7PSUzbYU1cBF8HC/Z4uYbI7BG9pXj
ArNy34tqEgd2kAdbNdMWgHazwkzY70rCSi8iRmNSXvAAYe5pQbTluMYzy/d9bRIXb5MhCbAKOTvv
p6mPo+vMkS3tj4tGI4pSDGrx3DV3LqP4ra0sC407L27hFxbb2o3HI/3izc7jGbzlUm1OEUWVh/jC
7yiS5KlLw55bdXM9iCwC+FQwvQZ+lz1QTBTs8WLSdaz6Fzvup8cyLOPTSPc2mxDbiXa9Z9yxcp+n
pnwpMgJyfFRmO6qZ0sw8Y8QSDlb0TsnphSQk2ytS3fFpmUcIvmDVXYIthOghhnc/CPNVGxBmjB6m
JbzxSne6J/lNKc/k5ttpHHAs9B55nMC5FQxfN8yB0JbCMb0fbfpN5iYYbkW2lAPzJrqEiDpg86Fx
c/TrA9gZHE/NYt+TZSQfa4HsnJOJaZIA9y36yF9ztsWfqEeGq14TpAeZXBqgy6JkEGEJ6hJGa3id
+9B7HuLBP7TBzPQdP9jaAhSwU0Zke0iiyTHz2/nc+ip9DtMGYkpNiJs75yIfCvBZN7RukW0Li+yV
DtlXUt10I3rzKu7j6sC1667RRv4wjW0e0tEbMa71FOE5hnNwOqFYQkK6XPqbz5RD2w/j9OWtj7/l
xMl5PGhN5Jr8hFpbPlcomwqCwC2aG6sLzpFVSupvVxpLETGSUqDV4R/CbkC4nKMmV2Yn25QX9F5j
Ev9MVCq7G5eouYpsnd0mwLDWJMKvBi81+xK71muFA43YZdnd6HYeKPyCdgAakcQhud81TObs2YT8
GMU4Lw9RstxPCgqjDKAh1fOYHptsuGcfso403LY7JVT8ycyP3EhhPcUT6tbiEFaqZaVvMeioTRAs
lBFXwUCoLwX+kOQwON36XiFmANd0aSS2fY4zvi9XzhREm3mxqYfAvGdztbeGjcZ/TGYnKPeiy7ur
ydIcysoWW0mJcdr4Dqtwqn7YNlVPoVfYRGNDyoe876kMZmY0I7DBED/YJBpUFpMRnB/6ZUupGctL
lKNuVtGLcGt2xcvPAFjD2cbpGK4pmJKvgeHbXCjpkcJcwus8T2S2hivhcr+m4/DTigmKEwkfuyfZ
BD8pZLpU0bL62gfQ6fY2kMGtcSD2TdA3cB7S9PsgR4L6NPRaxFyzB3+ym2tfeNlLA8Zm20pF7n9J
Xhgd7InCFBuPPaGi+jx8p7MeMmHYfNUTD5TXF0+mxc+WTfO4qQpxs5iFG3PLxKvxsuceKxp9CVa4
7i6fNPi0CG0plshsLD06rL4quXwOfv3N+KgZuCIcelMxgW99RqKXe1l6mqL4Lk1a7lMiZnrjyPvU
JhM2RwZoEa4o8jA9KaIF8cbNfOfQm7zDNR0zkutj3Lla46Se6g9hsQpdiOKRjLaeVp9zJQ+jq74w
TKl1pO2KOhP1v0icH791Gf1NC5HDWYJT5n9+1sVN/dH921338fWjT37vZPjn3/yni8H9BzhTybGU
MnRsLTY2gf/vYqBsU9oqdDG7yMAmQfLP464j/gHDBG8BswqJsd3hLyHF6eT//h9JKbuL9wYOVOja
pBr/W/3qvwKl7FAq2+V74ZE9hu3Ej/D7w66udOh1gzL7JtPh4zh08y27H6w9ZkXdpxUu+XkUYdus
f/dG3f27SeL3wRJcab+6JyBsc/a2A0XOjpH2JT7z+1ceerjJkzJm77lDtEs7RzUftHAhiaXGdssV
YGxqi1Lyhm8F7vxlO7nUIK0Dv3AGmL6j8PaiaGy57juneI/I5TE4hX61cu051hfyPCOBvmFTz0uM
q4dRXggw4CsszZhMc+FrOH1/UvO7cvTcVagyjv9eAkD4mGsZvpSCapwt8BtzP7OmN2yPDA9TXBkp
KmDUZJRsyOGtcv10p2wC9kFZnl1qYhhs7uZxIQa3VJ9kKtaJhkq21LR89FH93RSdfdV3Y3bPtMl/
xUHf7p3IAtJWNnx/E/RxWrBjL3q2TJFmVH1b9ZEb+rSuovkHmlhOIYezi3DlH7Wk7AAT/F2QDP7O
TFSyodHla8uuXtIU28bYID/ZI04/stjAWyQV7i0X3owa26KsB44ojntbNRQLTJACpCPiDUXv/MWu
VTtaLGhnvfiZvYay126SH4QqcOiHLt58FD56CljNun0VFTsASAaxgWw40+O9RzXFuqeIiP9RjeYK
QPp27Ib2CnukPi5R160isns77gYlkUl3gDMs8GPFPSHAMfW3lBg7GxC+eq9VPByl6O2dy+J2dAks
XXCjLReCYaAFtE/3Dt3PVBpM8GoUK2KOpWAHLR2ycJlDc6JWeNPhmt4vY0ctIIlf0q52XByrynK/
OG7Eh8FF5vUtz7pBQKBoFW3uYV6KPt9UMFI3cT8gI0HwTBiAZMLJCLgnZbxhtuaGFxsojvbRcfsP
UCd5Tde3w+cODNJ/jwc3uCbkbn+yzpdfyLG4SJgkKmclk3FAlcqvxITnYjPCcL7JZNgeNc7XWLjW
CdZbc0qWsn4t8UzzXmcdRgKx6GTZdmqk5qcPqX1eCVF7HhqHV9+V4LkvUG91wSLVOTgExu6UaOa0
UUy2A7+tL+09m2VRkrRJgsdSWV27sUpXbFqvWuRWWTae5MX3gmvROQnqWDubewmVdefGyRyfuJei
vOF28N97HTDDiaDS3LS+UyfrFirPwzwG4nhx77Df4q7FCVrLY24TygEwE8TELgv3qe46ZiqU7KQz
b+aFP0VBLqcM22tgDpa1eQnjFqcsvhkQHd4kL0xhtxu3gcI5cJpHbf+o24bd0Sntl9yhl2uvS9v9
iRoZhTs4kjNdZX3rCCKzs7IeAgaWOy9scb/3ASUwUsnOwawEA2rlFKDsBglgCX0avFwjSOfwLwfw
fOo/DAwA6bigaWVXLBay1/zlxflnXyZXmAX2jbDc3TCDaSiNLA4mCZ1bz80oynFBHOgc0CBDu6tQ
p/mKYzAqq6B8tVwsfcia9qbylv6uzcQXQQRvhWELpKou4oOA6H5d+T7zgJjfyJ9LXCyln94lkaX3
EyGoM1NqudXjVH8uXmd2M/nYGzFnMUXgczReRX0+/SxLrjzMlmR6DpOA+FeWBXCbloqo3aqblf1J
cUp6KuRQnEPcGhMhLC5kva2djQ2T0fvR1vOlPNanFGAd0EfH99J609R30wrDxdOz1TP3KX/XV2a4
D3F1ImSmWJcYUprTMiw/Gqdl/SAf7WLMhRYWUp11bRyXYWDOIJr6gHg7ljFDKm6Vd5agSXetHC49
F8z9g1+4Oc4Qa+n0CpkQ3T7Gm6+tcrjpR1KPW0SOejWler4NOpOsZ11LwOTO5PNkYXBmtYg/A9Jz
G6tSwcEJgGiBBBBr+I68G4g3z0EBdkfxOa5wDvH/MPEAx2N+Q+lRT5FvdBgKWV4KHE4Eqv3rRnoJ
dGz1k90pvYFO0OyLrkXP8XhS+mPm5NO6ibhlb+kuIKae9rFdbay57b5SC24JqY5OXPkeDHIC8lyM
t0kHixp5xgDCSLj+zHH+qlMM0IXvBD9EYg97ZHPIsCFfmL3CpG0ODcdTd2uMCW6ItJQvPp/T2kw2
dWEFYMQBa+FdP7XR50zrgPvYtyXLrF6qRG9qTX4N2xKtnpuG0wHHVrwTW8J2CwHKxYFhJz4bYkgI
HuAXC2mbs5/SxdJVbxYoovLS0k49HbkUh4pWQ7AU98qAyc5tggAvUpvqp5GUwcWUkbk3fu9DS5s9
ZKnCjO3dHFT3kYNZjz7RbtM3pXVXUFN3M1mkonOSgGng7gQJcLBeF1BVG8NviY80IGfbMXC7cwaJ
xFKdgVaeUuDkJ9cIBF+tP32fWd9xI/ocFYScj+mCzmNNLWg0oparNCYaL2WBqFVMBGo6tQ8Ml/ko
lhF+i5gPOZncc6bil9ghNtXqkQcg4v6AzKNXI2lW4N/WkjyUU0MwK0t31hhtUyT5nZ4HeZVAct0U
FtXvwvLTrymmXiIajL6mzwnktYVMVE8ThNMeiEGMJrNvfIaLfELjlrMgNTN2xX1sWp6jAn8f6NmG
qlPe2KKtomvKfWEN983zqBLQpHXVHXSoKOpaKn+VeZ3e115g71mBgnOsGriBeedtxSDzjQJxcUB1
gSGb0QhhzXx9S+neTnzuDCGBO8jO0ONn5TQC5JMf7zvuOivH6ciLUH5E6eIw9e9pcPlQaXZTO5BE
/Z2XNuEWRayHSFRF4zsMxuLB14s4C+6/P/tJMVtmyznaJhxfs6bwsKNONWN8JWqIfPAFNrEvop8i
WYaDpy5NhrpAuGObjfYW90aMIKmdoEyG7Jx5bMSJQRyUAJk5HyEuuisj5HTLEDeH/tJUYcr7zWw9
DkuyKsZk5QkGdfoYh7Y6i8DYT6Baoh9FTx4Q9wYXYlxcac7CZEfHTAt1inmrBRPNLNzGjpXixZqo
aSP/Y3BCMo/bl0LaL47LdRT4A1oPxp9wncgi/sLHJgxsgtCv+RCq8o5wjfUENjM7IK3NZxjqy74S
s3lzlS7PzLwrYMEcH27mqup3sh+YuGshqNEEwr485dk8/xgyr+RriiPtoYNr+BAmdcP4J/WQbEpa
2kaO9rssyvuXYK7FTZRUFcVhttjPYJkYkeEGBZ/QefFb6rbupixFcVaTNT2ZsXQPpkrNvRUSfNDS
i+6cvg6uwcDYZzDo/psFAmndAuV7c9zo2Ne2Wnk6vumCzCM6HVvLtrWU8XjOXHrK8TJhEVowI4LO
TIFEOwt+3q5jtotlfDVG8I59Ksgo0mLIXmB7pr5glauovIlCP9mHBSRmaarLkH7GU62t5UhYMUfc
rOxnxzMmX9WdJj4XjV68XSyZ2XdsEexvkKXNzAJGmqzsSYoXmH3xt1bhznMqIsCeexmSUz3uF+FH
ljb2Fnwy9cRBNe+loSYcSGPyxaGF5i0Ptws05ULSqzbN1b5UY3dsWtO/86VdHiy0RTrdpwoZmxcJ
LCG3GZ6jLeJwDMPOie/qqZM3Yy/M9FE7cmrvCdK2xaMFTtrfaGaCETcRLnhrLGvZSCF3N0VrVxqg
GP6g0f69wFh7BWT5oXTH+Glq7PTngsFkj9YFr2oZ3Xg/dKK/b2Zpvw916D4N0winfe4kfc9LTLl1
lpINiUsr+ZpGLztZTD0+WlfqeOW3acrH0XjTg+CA+qNzUNfisWauWaZT+zB3NmvFQoyPA1tvs6op
3cb7dspZsrveGQj7lOIjj3z3WXnC654CQkj6Jqpb19kuGamdrd0T6IxLQErYETN7HaiYbAwSKjQ3
rJwzGpjNQ0jfqxVlnNv7bqvL2YNFn/PtdecsQCpjPzzXdhZSKOu0DRQrP8G8beEwa63Gt/m++yi0
tWniY1sPznuxjNRv2mGDCiSHD8mVaN26TfvQKfc+taCg4cHfNH0QnPUcYxPkOQSr4omPjIadbzFT
lKOXqhQR21hvdlOrYOuFs/vupfN0Mnqcd4BW61u5ON59TM6AEUk8RQc3K7bt3ORHTtTJFdGu8dDS
LHYYeAs/jB8buAiWd+fSdbjDg7a3de3fpn42n7QHxXswQ/ZQuZZ7HWpn+M0IJux122B5mIKWkb5f
QJCqu6VjxfGj6zgJvg1x8gV3b7rHlRShy7VdyWotge33ngl/DkHjM3Qp050rqTg0o0xeuiAcXseM
b05hVfo1K+J4E02ec11Bij2ltCTcY8T6GbuJWMtGhw8UgYI3KhlMTzhFfrhkX9lBR8l8KveeFuwT
pyUWYmsvenzJGRateitPbvpIZXf10jnbuWv7alvajb6aIndkcBs3Ry8uk3uDALBxmhSAA3H95g5M
efHZztK9p9ZA7+YlJCof1N0tHY75EQfP6yCmtN5MgZw5HpTOsJ1qEHo4cOQuH/RC+rjAEj4NYp0X
Dmcgnck3k9QSUysqBjWL4VvKBPrbbyIohLD+yLZqHojczd9SzmI3lY7pHugjfT3ABHjUnPJwbhbC
3VEhbJ0c122uI9oGnk3Peu839fAtTbtqGy06/ZiZaSqyYVyp7QqPCE6TDO//zLcrZVfZJHhY4MSz
pwSjMmsMm5iMsOIuTZJdV46JXopA9SfKebIXq+a56hOv5CYI6R33TL4pE8e+8wGEnCLfII2boXia
5kZeJ1ZZ/XTHiWhdKioJVzLTN1R2yoHqocj5CuKcGxbdXN1ZxMyZVgsUxYPFg4ZDoDCUP2idQ8Vt
cx1vasttXvXUtCH3rsl+zNXcPPkdDVQZxQLTyv+NsDeFbfVGzj36GLWAvhfGrC/nHhTr3cLq97L8
xuejzwZWH3Kl2+2yHPhmrEfuV2pInU/jVTRByXK5jMvqDwgeDd4S4b/WHiKNKnV9FXNSA17H2sEP
lBFZrSBRpoxNHiietLe214EpVKaHHtcbhnNGfwzlYM72BUXYyyCiiDotDvPgACq8IAsx/9iMPtPm
rfNFusMLaz2oIleEUUW0sn0GX62p19CCq6+aDMt0A6csUQcGKpAUQf/Mq2GM7RfQBiATm3xKfxpB
oRZMvXk7ZwS6VxFGrWRV445+zblDbmIgWQcqSaBG8svHnAl+wzLKpHdLHA+mu5qFSd5lmNpPflbx
AKX2ws9g9fXDXAf9hBAUVy9u2f7sf4M+tv5cfSyAvX7WnEGPibJYhjB4bJKypUTWWGQ9gEfmMcKW
XeerwZ9Bh1JSrdma16PWznq80Cc5jL3gNq1Pc9c/imiU+5g2qXOcQasMY7iVkNvUxvLqq3xoIk7p
wYNOe/cWAEN5JWKXjLbzGwZzinJSl1V1pj3AO6bTzOMACledlrIb6g3p8cs2VeL4J6kf+gW2obDn
m2Yt52mYg+s0npMNoke3t8NIfCY8Pp8N2caFqEZd8veL9uwlQl0bblA7r3D0Qzb7dzPFzHv2Zuxp
kYVqrm2HrISlxn1hhSDfEKVulRS3F03oXXgRkOeyGW1nQ5dqdsvJ7tIRwXpFEV9Az8zYqwQmL8kV
EoFcPMnwLC7626I3DoP+F1H4hbcKx86752hQuHTH5NGtzFKMLqPfHzQQ/nWGm2mD01nQzjfzvSzo
y9MF4eadxrYL5Waou7PbXeZD7iCj1zY2khqepn/PZkdcg7skceAlFgu4a9S9kw7tdcurreu2je4S
IPnXorGAORME888DZq6DU+fZScLaPoNAbs6pmwYE0ciRVCNdJRtZ8T3FCqlvEdd6vVUOVb1Q9EGm
tcaaRwqcmmwbu/P3EKPRBlYr7aGxFF90eOdHg7/10WNlWnn+QFi5bRbseEuQ7+JsiHedEgtTVtS3
RPq4s+2sDK6nXDf3izUJHr1W8EeWUx28elzwVhb+qVFN9uypllVwqnuKeRwPzjDiFWVfeM1vuRPI
Fy+ZXbyXwnDmImjm9Gxmuob16hPAd3IIhZ20ngNtyNvO5MHsuYRaIqjbw25QTPd+JEmfzIF11IXX
nKyaYgYCoe03kXIAseI63fRlxhA97A9c1/GBle2tgRqwoz0eVREr47ziH9VRu5AAi8kfd07Bdrqp
koy28xk419Z1Er7jNQn3tccwdD/kbWez8UhzYxdh/wI01X4JxiomNDFnyQrligC68bJ06xegJwFQ
pM0TvXml2KWqnzD7Y1etdlaBlnc2SSKRZJuaYEmJ+AHnNY+tV5qVegb60FSxVSIOrJMkMw8kCboU
j6uXPib+AmO+CC3EXpz1atxkbTr8zPxy2S/D6H3L5eI9BFNY2zuqfi3a9DJiVTvlUCyP3TgJOxoK
PQlulsTjA71iHJFHPJYwp2iDfR1cJ/s0lqBANgxG4R6nC7zstCD1P6XuUr21DkUeVla1txOsgBj3
f9vfQ4MjIiHxA941I0KcYy51TLl+VzYtJFHQ52C9w/CbVTvJDuQMuWzHd059IMuXrL9AMCqSaLvB
SySpRLtASNFH3oUFI2sz3XgpNDrcLmH9qLWZNoJ+2yfkS3UKWunfOTPc6U02Bs1VDNuxX2mAWl+o
Bp5axzTi5CvRMTqwJowKcONHKjKB+C/rjjrmtzTw2CCQUOdrXbr+dkju08Yfhk1ceeFTjpub3nkw
ErnX5RsJ/veaeqN5OpAla8hskEr/JG1OizIOCbzEE/x+s0J1Vve4gB1cNONc4LfxZ+ieVClJtTF1
gKXHgZhEUyPFuYUb6ntnlssrwvl4b+FThwJjkxuB+rTXfeM8O4Tnbgn105Mc0Ie3q1M5b3oAmbc9
pTbcy8fA+6abPMEJ7xVn+p7MXWfJvEWCtBP33AYTUxfbvhTgJAH5tTnllLXWvmXeZpx1yP8crneJ
mjJInel0S7CTXKPv5iERRt6I+5paQwuwiYy/IjuBNJK6tv0YRxfMR1qK8jFLcZ5OVsQFOvQWxXba
qzWMHy5SU+mom662ewbatWCq61S3s6WqDKRg2r4vsKRvvCVrucu3gXct6GBDxqn6rMLi0NrPXhLK
M1ZniE0ltuRk1Q/on2SrgGFksxV9T/Ny+WiooXG3+Ou5exrRXnCx9CTDjnG4xi2dKV552oxZV0XK
ToDqOd329Pt8Hy19WeD4EhELK15935FHx9bLtZAVDqMkEvu4LfszazsbUB+Kr94dumQT1ux88Fis
Z89Km3vwbf5pwh5/5Y6adm0nGX72g4vzlse2XVFTxCS+1dP0w8uopuqKYcMdosjW2tPVoXIX/6RY
t5nT18WjC1DmZEkY6ks+D19VdmkcW+BV7ptCVIfM9adqc6ng+rAxmiVbHBv1A1ck1G8ywc85g/R7
iCAFfAzff6TKiH/rWIf62LRvcMdJvBH8YtyR+r110rkYtwPv4SNcHP2dHagMVpk/hk/WYjsUb5ad
TLd1n9yRE+wfYFUopgesLcyyBxfImND6rnT84tzY/CUqji7ZA8+/86YKNUHM5fANKw94S2FfyrGH
vt9hMMM3Ql9g8QAyglrIJMxkg3m9xkhBy+qeZAFjE5F69wy3qmMh7OShl6pZy3zCNmTosOzcmoa6
zqamMKErtTSzd+Kvxbd8u63PCRDvmn98SyKTb+20hvsYLsHN4C/L3TyVX61NH1Y+4AOmunGNMXW+
9shhPaajM+672ifJnISPc0obYe7hbFh5SJdH3QsoM844QSAhcPMEfIVzhefz5ZkvEN6C7zV5wn7c
Ga6vTGgGFA6L1M1Rc2z/Ru+1R1W2sHEzO1P3QN87GzZfZYLZAU0dKzNNzSk1ijIvEHs9GMqpu2K6
+r3uconHR/fqNomlfz16tXs/IWd8q/zAVascxLLmusv4JqHf/jRSZcaqSlAXzxIkKTQF7G3yZ1NF
dESQmgImYte9la6R3QkF5Gqcy7XiiHAeLL96dWK2rKQMObIklwJdW47wPJm2kM+2mxfmqfpY8v7i
09P1YUq6YCN84WwD6D31XjjKZTeNKY5MtS6/eU5EVj1ahm3hzcFPuEP9Gd8vqVS2+3cBXqTDiF9Q
nwe+FChJpDjI+hlzK2cZuMFIOxnPPWT8vSxbsCJMc5B7G/XRKLe6tABq6xhZuFdcNJIUZFa+XOtJ
sciFftsAMuyTR1Ux8wG8Nz6l/uR+1eM8faYcW59A2g/dyiO+zvofXcASYRbUYFin6VubM79csSrA
O2XN44ZXcsdbmYzF2AyBzxwm1w4bTa6T69ES4rNwVFBuxyYi+9rNbFxzFXrHCGDxmV/KWnjUu2md
NA4BdEXYDMoWNLauV427aWJZNZCMi/m1DXLJ3CYJd1I27PlVS4kisOk6WteRtDBd+ulyPaQRq7ce
ZX7yQ68/xVMPhkbls/8ddHuKlieY+BEPq9mtZNpEJE3DWd00ZZp0K4Q2rPlZwi62wkZzaXLxBqe9
CqeJl8lzNwaTUuO7LClkeS5MxxxFVjmWKn+qVzqyrCMie0mAs+sv/8XIl44QVSqfmdk6BRwhCayv
rJT6IhNS3TRMUO/ZvDi7FGyXq4g0fH/UgsqwDWS96Q29WW67PMMidbldlQF8R8o/J73G/CdxL4pL
kVohroPQyK/cJVynkft2VkQn7hpLr4l2ChfBOkQcPi+lsE8E5qYbmD0Qp+2LSF4mNYly4FNB4Nl8
s4zcWtl471ooowDfuF33bwOH8NMcVaCRaBTaaopbNuPcmh92ozKMhF16Iy+rM71khFh8UV1ZppFk
YvhP0HDxY9pDL94EsJubHkTjNVgDua21wItJtgPeDRCxt2RolvvOmOqqzgnD9IltbSl7LI+F7Yvv
RWNgVzdBd4WHEiM+9uFu3aRjuqGxZfkOfDc5QP7xj3RpgI/Gtbce6yFW/0s5+a95g3CuYGj5z71B
rz96/W+rH0BOin9xBv373/unEV78gxhfAEjHByHye+xsAKlEEkgFOWv/Bp4FtPMfRvgL+oSlMhQ+
WFZWFv7oP5xB9j8UvYsASYQf4Ktx/1vOoD92r2HPl9TNKWn7PtCvf/Xn+C4h24Lx/L5LhnzX4nRe
mdhLN8A2AgTr+fi7t+fPHEEAYpp/oalg7Ldt6fo+7wj0ll/6uaDnR5jyQ7RRUNf7WObZRW9s741N
LeE0o3mV0cIcDNlcYJefDeOXLFEDalNU0E8hHU42lNhs/ubn+iUO4F4CBzKAeSSUhA/s/+JTutxw
YdWTF0Jd/6Yrfg57RKAnE3yQ2j2FdB7sawTHHWDwaZPM1wrQyumvfwg+0z+8N46NYCHIRUDX+eVn
4FrqRVM2BPsGdX7PpCc6BZxZnv76Vf7kE3f5VTlIOiHQ4fDy578LPvi8ySz2WbB3anVQ+Yh/1qcp
mapRAIr9+Ddv7J/8TspBY+ETV5JIxy/PVyc7W0xZEO7Dyvd2UwDqJRvgyv/17/Sry4xPj+YL8Mlo
+DzD8penSka53Y4q8vcqIatPOy5bZTE8mDL9/tcv9CdvXmhjaKP/zldY/X55IWUtvKOXxzdKUYBK
K/uJPYcpHQU8Tpbf/A9ezPutZs/FGyx+ebFpcGswDK6/rx3iEAWksFVi2L7KBcPWlHmHv365S7jm
1+cP4yKOK5cVART0L59VagfuQp24v4cQn686Q2nT6EfioYCHSLCY/tIGwXSXcNI4LHVW7wCiR5+o
dTSmVcyTkH+7vVOVZuPkHt0jQuEo9Jyg2CjFeVvLpmw2QVLhfYIZyv5XsrevaNSDgliDi1tTecmU
RGWegQLg3XfUSN//9e9o/8n3nB4jT4YS0faPz+NIXQzO/dTfx1Uij5myguNsFHR3o56tuaKDIOqP
VRf/9J2kYSfO5ROoiOBv3uo/e15DVm43ZBdXzJD/9TvYZdAkoUKE+6IYkFdc3CXCo16NmPvfWDD/
+EohbG/uq4ETKN7rX14paS782iyk1I9K9vU0QKXAgf4NZpHc/s1bi3H9Dw/QBV0OSZ0hCUU1v/35
75aWtrQdy5c9jViczLCPW+klmTndcUeaHjyLB0G2+onbTLnNBs24QweCvhOo0DB7amA+uP4hHvtk
j7nfK+8ROoX6UCgCB0YPulg77TA/hr12r9CA6nOeQESpOkrBVo09ZNOugBPNyJXuN1H6w5GwbXBo
SJeg3jMAttq+3XRdK7eO6vD6t4OglVnFtYr2o5bUJpU2XY0AgG8rZU9YmZIeK7uZJDfyIL2NRJl9
YCsojy4uh60owuUwh8piMtkSPGq1/5Y6i3s7Sn7xpcdTZEWMv1XYeeh5Mrq2s5nQona2RdSUyPpp
t8YzQfQUr82TK7uGosaq+QhiQSwsaalkSOaWu3d9YdJUhkZvAvOHVOjs0RJNexuIEjrzxOycNP/E
2HAanfatIexwjUMqeknCJd2bsg2+Q7XhbB4J5z23steqkITbchjL50x3t9A0nBu/TDZouQfHtcpD
ZWxKeDr87w94e+t+5SRecBau098usC8Zc7Tevm+7fM+vQ2O34TYEhhnJdamHAqZsSrieVWq+ClGw
cdvlDG1whESDj37fpvuiHc0Pjky8JyhBV0nCjaemYQWLUwSBXTlyYNTr9q82brMXUkJwn0vV9Axf
OhG+cGybwb2TEcfTVbrHYcCPMba4MTtPuVet8cpt3QpYjSlBfKbwC1s/8wJk+lVWuPWwyc0l/xKH
3a4K+Lxlb3j7jNUDkCYSTYMOyd+VMHa6dRul3pNGzmc/lO47DkTBNV3kya2BT6IoiwaYyL1dAC9l
8ZhYOd25Y5RdjuELIwe6iR0HO60RIvveKoKxKz9SPPEhXrXHAu0Vk2AyNtuEI86ppGsZG5f/c4mZ
iQGo+X/sncdy5MyaZN9l9miDjAAWs0mBFMyklrWBkcUitAogoJ5+DsrabLr/nrlts5/F3fzXqorM
BEL45348RVw2aW7JDr7dZAt0Tz1f7Lxsz4voRb1LyZ7wCgGKTRjyHuyFA86G9aD8Eo43BBQhYYUK
1jC8gt9LXDrXxwFCx1UsBgJa5sbBoWbMpLZmXpY7v4pucz3FR8RiEoOIN/y8yYh1ANEQa/S2xBQX
bCDgLxd7VDTgWe0Zn9Dat1GVT041IhOkczhh1nq2zWDaM1Luw46f7TgadRwGLc2X9D6XfL8TVUVi
4vkoGOwFoPC0CGXN8A3tSt44c/sHJ0q7T7UCfESXzq8gChgiDLHTngwLc7EwqKvOQUXDRFoYCxn4
Z3dtQf9NjoMHlanCsTPNjNAqhZzlejFe0bT8NOlYv6WzfIQVpaLv3Fm8iCzXCAkuo4+g4Ct+iqRD
mi01iv04U3tgTOzCHEXV74HB5YMddPORvFRJMFrTLk2YPAQYjLMQ9Pw0cECcFsu9iewx209rUaOi
6xuYzBkWus8Q1W/BLS8jEYIu9gneRC8YjxBplRXfGYTqb/DNBp8I086LvXj9niG+420AuRJGqRQ1
jaZXH5OypzzFQ9emnjs+pzmwN4Jdww6JObmJm+Hd9xWzhNpE3/eYbI5aazoAl+raF7hxt407LkR6
UhfimKIuVRqIka7OGMAD6t6Aprkl2p/sh0wuT0DDuivdWunXlLLimthySG9b6aFt8+m+G+oRNAUM
tQadaaPpSXoRrYuhX83GrpollsMgeyd3CQOiKycCWhG9VAhhRfmIFYr2taQUJzJwOI3zbBcvhAYK
Tdln7YjxDxh3Erq052B+9xGD3plOO1e36K5jRIuN32TxdhrNeWu7s3Wh6ojyd+EnRagKyYW/qMew
dgOwIha50wz38QbBa3jEZFeloXJltyl6NJKsMn4mAcF9lN4zh6TloFtG7owdXkeB18qyhLcfx9q6
ulX/0KTqQnR23kjLQJtlBT9EUfVp1Vje8G5PjqJKNY5r+myJCYIg2iXp4u4ne0SI0KNz2446eqzM
qNxDgMQ35rtXt8YLEKwdfVQ7TnSy6fZXFESAkWle3Ip5uWey5ocZUIKRGOEo3ivJTMwq4jnE90A1
IOkjMqhuZcAFqueqeeFcNj3YVeocqcmIDiodAQyz2Nwi2lMM2xrBU8Lv+wFjaVC7fCoUn4YoxcRy
3uJXtQpdyx2+08jce7PKB1KgfCLEWRd5X3gVxL6YxettSFT3ZRtM+DGIB0qfYoYkfiiqkhhlt/zM
OK83cbraLaT+pF6xPvHXQTnypy7MXAiAhGhaqFXFI2v/zmTxueUlbA9LhlfUdoL8wzaBh+GTRrzX
y8JQcDWSFnESpikuRkv4vMajuoG3P91hKH4dbMj4cWCAERhJu7DJ3wt8F2GHPYLcLSAGonFi5MnN
O8DA0m2fbGE+ybRrj3WTGRtYTeYRKEJ2nubOPZat1idNYwCrvK5wpUO2PQytzWS9LqDTwQDZE8A1
cV3hPp370r7XTZHuKjOpPmrf7fYteekIdzDtKKwWE6XUP2xICMnI4MdFmMMLzIw14TV54x9VLPRO
1SahQvo7AIDTxciZ0ZtDw/CJfBZ1eRrT7qe27fo8jZH15FhBG2JVuE/VkJ/nxYOEHDjIbJZlDK9D
nsc/HhHnfcJ3c0fA0zxJr41CowrU40KjEiSq6FsFrb61KiMOixSnovAzLO2Ug+RHSnqnAyXVWE2o
qcPKZT5QdexvOyexQ6C9EyFvz0X6d+PqnHk8Cf5km6Hl6H6DlXMJ6ynNb1w478WGyHw6bpkl06kA
c/m3PdnFTVTZeR9WPZ9IILLiEFVEG13EeUju4iZ39fuspvo61dPtVNTdNyAvDdPeaXaxVUA19+1b
7VDcEURd9+l0wsPG2Q6n0psPeW28Eq7Bp68XPLMYbatzTR/tPmnAGMValC9TN/W3JBHQrtkEj1MT
n6u5VC9uk0A9xFa/a4NBfbfVuLBzcyhATq3Je+t43DU2a3Nei5g0fxU/WAPkHiaXpPFLm8Q7qL96
h5Ax3COTvzUzAMja0JfEHgpiquMejhzxoT5v6LKYdqpmILYZ6uWA+wqrKaPZjjnO1V4YGthpmj5w
sPdoS8zWDCghmE3l+HRZTtVrlxlp2MhqP+RU9Ij0qEerPzGfZpbHJA43gcQwjDWEvW9yj/SA4vw2
KrwgWPtrT4azgN0C18rwz0FN8sh2UjwIxCcnMgH0jGPUHj0qsOLmwFE+3/sxDmqRZPThMa8+OPz7
G1V6v/vWi95lKfpNA9/OHGeBZ3A54r95mfsOOt6AL87Qr35mD/fJAOVnUB9BTyrcSYzfNEu+2k5+
hRj/FA/sUGlp3TGl/xPnfxQJ5gPmRg1mPH4GCE84tW3wHchL6llXw170lubb7lIo46J4gvCoBjmN
1Q4jlIkoc4zNn10Kw2kzHBzRlm+L840UV4S+3Vpba8zKbdE2+Fi8mfrXskufdQ1pse+qF7X4r6LN
+F/7mTfRr6n2LgldYa7t9TcdNijatBVj3TJ5Sezg6JXl8+hntFm3J4a3K06iunVEzs9uk8wQzcDc
jdn5BujouLENne1cD/0iaW2CS2MbjqJ4zHirTow7vpAdToI2acNvvQ3WVsbcw0DrRhIdhWUPdyB4
vbu5kd0fCA0Bopl3wjpTnoPUW5sDRnLZY/SFm5+LOdf9577Fmbte8nllYV/+ThZS9GUHizUqvVAF
ZnGe8wKfYDQm61FKtHgisLYkBRnlbqqynW/hJgiq6mq7TDS6auKs0kQBl/sRl3nMFaEb05xbvcEZ
hl84swnlTLYmFAROj8Ac3zf31nozGvLJF/Gd64zpVtjq10CnT9dzzq8Ep88yx+rmRaz5TcyB3gke
k8W5AjB46+fqtsT8s6kmvneIkCaDy0KdkmRp2PSrF7On90kNRLGmrHnP6PrbkTBogC1+ScN9E4XZ
bxfFnj03HV+ayl8b29Hw3Qj8T4ihm9nziqPCFXakILymMBisQNNSYZoOGoamm5BjRBA5y2qdYEkq
MdsS+h4e2F8V44gDDBJ+Uyq2aIYZ7jyrnWHtO/h7qTb9kTS+3DGZ5HRHdV444wwJDaYdANfMa8Wd
Jcy4/5zHKuJwRGjQs9U9BY0AhBq/fU+gKYGEjPQBieWp1XFNJI5YzRDfEl3r77rWwELJ2rGnBFlc
68Am2JhN3JtTTPVAHoj9qXTKQxObJKd/9ebkWC40RLvQToFt0aeLC3IU07NtQC2SFenMUeE/oN+n
/j3xS52lkgSvJ75S29INVAFDH9hvzdumTQjYEE87l+2xmpdsLyqcmubcFvuYAf41B0f02lm1ePUn
7080WUDe7Wo4JIVjvhFx64+VlRlPTTOoL3CM8X2vMAcQkQGU6zjGoemT4TCVEABH7DjQ9rpy7yLj
AOpPJP0mKfWpI6d5sIFWJ1/MNTSp494JTeh58DzR+ABZdnjaddLoU0dInuh78TGTG6cHOsl/R3FS
7dPWAmCqOAr1q90pwDyGVp1xVspM0gxt5TG/E+LcqH7+0KCquDCJfcHrG+Kr1qe18ms/Zhh1FIyO
+5TpMafFvDlLmQw7slcPCULUdij5xhe6KY5k5q1wQkvJaZvXlGJ16dWdlDpRSL+nI3kKA1507lLY
PQmnDJjAFedKBsbXYNQccKsi2Xq5NeJ/iJJTswwKH50tDmXR0+JT5vNeA/U8LJ49HEnZ+mcqMyM0
l5pZa8ppngvY09jZDm3VmLrF1H9PgTO+W3nMpHkpru2UgIZIl2+u4+oxAMyP91EZWEIM3YVWroYb
w+xebNt745/tzjQonxKh3T0FLDXON1qUFcVULzaZi44vSiW3tmmgDVX4zvelNtGCSsNCdUzpovQr
Hp+6bkIvqSOwUgBm3nTMvJpHsHlb+4bp715Ze7Tvbpjkc7eaM1E9oFVUL40BnkAFSfOZ5YnzmALq
vrfb1tkn0DHoFl1SdZ/bwRfdAsEjepzYNkC6MWQ19GFHC+aMQDKIb7S85F2lLhhD870IJqxzEx6e
po3gEBh1eTDwzm4xnVcbR1rpeU5w1cA1rOXGp4Ed3u7ya+xc8xhTe/ee1ApLepYpFA7xxSQ143AQ
zFvXseI949vmrnAiWrLhwFwYT2ZbP3CyE4/fAxz9xtqoKm6PE/O/C1wV4sN1nd4QYqa11MCTutzQ
JA932qVg+GEGUfoNyqG1zwZWksMwEjbbOmKR7wSpTYCwo5y8vdJJ+kOiQcmt08xZc0nifgaqS1hw
W5iGiva+MfUuFcMKYqrw9B5vITe9pV+eTRtSczMU7I4zkAimJk+Z0KyZgaLuNALIhc9/2vnTFO/N
CoxN3jXeS5RXN3kPSLW01LmQ+BfqnL2Dd7VYrpUqSRxBQuG3kEuHN47h94ZBb/3KP6ReyqKq3/N1
7bTq8rau+jzMqkZevCSwQmJWkEjpPKo+mrpxzr1X2vvFJdq4c+s2OlKNPbyM7bw85dHQPqe5415N
8In70aDoxqwM6HxGhsreFU1xtJpgoptephp0ZbQAGJkt1sQ1H0R7Dw3KmAxJYcdyNPYpJkl34yZG
ti16Eu+tjNHS5xbmSA67D8+p1tSkibYrGFiPzSeGddtbv5P8WbL+3OrS13+A3RvlJuIyedB81P6F
/TvJw9RWj5HXsXrlj8IPykMwJKBW0S83TWDGwOD1vRtjaUHJGbZdNFBCOxi3CO6kwmFidtSy72Pm
CCEeWib/OblaAFW7lRlOR6y7xVJIfHLKV+4tKOirh5dpk7fdq2zTLNkluUMTU9mIT8FV6hgMWCuU
wic5wtZkVtbrR66UEe9/SVc1kWWaXRt+qj55H2d2P9vT096wcvOA9PG9dET46KhbNvUyvuo5ObYj
yCWUWnyifmTed7TC7IGLmTDfoSQVKT7Rqq+K7Zzk7dnxU6JDld5jzzxHLunqLU8LuGdU4T2qjr7K
LrO/plrSS1ZmZWlxBp/loVfm4CGFNv2NK5U+SOlB/4uV6X9jfggOJHybN+SP5qHyu/4xHv3+nTrR
7I5Pnnsx0l1oDUrecZYb1+CzH5a8fTsTpk2fgA0OFmu68xaazTZk46IvNFhO+OjlzU0F6wMbIWue
uRk6KWVIksyg/iZuAQ3kddD3PzQtWdOebOxigkyeGDuWXoVdoXOa4IW9VMOUBPyFFXLWXINpelPL
qQ/mhpRvaTJS9XvCYLUsr72XZy+5GKK9lfjtpYth7UTmOnGJUuPXDBJ/wga3L5Kav12P3aM3Nu4B
PIF5hywi+as7QIpxh6IH7GVCROcsG+BdaO3iDqbuvkzoKWPSA7MArhHWleEuKoodPKoOR3+25wZE
h71qfvSiXqp+Cl6ggFZsuzHpeHxfXbmT1vJeVtPb0gH2dvvcDklQ7Iy149Rv+nhbz2l6jms0IQY6
p7hIjdduNFKAoGiXyO5Eu5IlpaloIvCWuIAGuHW1VL2DQwq4zIJTRHhJlHPiBAuAKlX0N4Vmz664
qTsfaqsHNazaKr/PNlSY0i/gG1inNkxVjNuaQs46NI0SHQdFI3nCsOrdcOirTxRl1Xvs9s0TqK6y
hsoowLs1ZceUGsFDRHC37f6+cwi2soA54tmMm/ao8phLpOK2Uu+cyFVnQk4mRAtznsLc79SmjZE1
zVGKd36vJcSLBiqh1VS8OcuAHYobS4F3LCZQA+re+Z7tlkMvwRUgUkEFJwNlsXmBN8diiQUQCTl3
IufHFTkWs5GY4iFjhsD2hl7yhkNKvvdzIi9MpOor+V/5yOBTnoTtOC/QiuJmJzwjyThVu+BF+6IL
PobZr9eIT1mdcAj3QJZcM0VOE4h22oMwvskGghU7g1btP/iynBdcxiYNHFnzk8sKpkAfgHQikY/t
WRGIXzZt4ObfJAxNSraw1ZpMRp5SKgPiXZ4YHftOLX7N0pV3GMuLr0IuEYppHN/pqXbx6Ti4bTsd
l5+ZF0Cvox8O9+0YIEMUBhcmvKdUzQekvJ4Ckl4NAW/X+uywWR1H1Q8lAaRE3OdmhBrht118TyEj
2m5ihDb01VezC/qfurLrV4ZI0VsZl/WHwbu/Nzo++YyPMydiJL3jXKXLG4i75B0S9EpAhST8YStD
fKICu7+Kbu62Q0OjYLR6pt2OIzwQUbmveETOjeG6bCl1tqczbfqh5WHcGug228p03U2HR7vczuB5
Xw3MSydnMuerGsfgI8PPtDVhEGGx9NOzQGaGq2n0FKPWKvpcEFl4Aeqi/fCrPjovnLU5VC9w43MO
gFjiyi4J48F7ZvOq/gyVru/J5pgHhg0GHjJPkSJLOQRZufErRe7BiI+NAu3GxFsLXOMwUF14i48D
oxvLfrt3MJndMy6DRTbF6F1eShneprLL5mnuRtCs+VyQe6I4Eo6XDQHK7sfi5I6zf1q5G+cU59Y3
+HcGgzVsgnabWZKciO2nxXMXjKa5IwRfX1kw/GZHN4a4t6lgqA9ckyd7O9gtt2gS/Bn1pzCWOWcL
af+2MjU+IFiP96YZtU8eBts/XquLK33xOeyCSPwErudfI4pCLrErDWNrW4Pz4xFJ+IPlcnShC9T6
o8J68p4p1UlaDKQSVJutFsp5dN0Ii58jjjyqwS5hQPrceS24dL/2YKW4UWc+Gqp3X2NZlt9VrF6t
AFW06jiRDDNJUbJ/sUXwwWvzezz882cJ84OOW7RTzXmK6L5Eel+OXY+s5wVDV4ZcA/iQdTNwwDBE
s5jnLGndcpeA8GXeMEXp7Tz1HoEhpq6sEXHlh06c9DfECZSkHNDrw3FpeXTKCurl1vbZbOBaM4hu
SLteh9aFEMEjYd+aWiLYyR70vidk/KnBO+S7WHXvYHgamGowV09DqerHhC/KD12/c186BoTz3oQ+
9s3RyB02VAHMvzP8vogrRSOzYyNh/m2ZGM9zyNOcdQfyzKsyiJNQbGVQiV8EiWjQbDjy38SRM76I
ft3ZAjEe4sVAtTeIgZ5jOX8pBS+fyfE4bbha855wRuI3YJhg2YJwDVsuOvbEHAdaS7EU3yoeIyTL
nmZIMWMVsawLTdKg8RTkAXFw4EYldK7Mk71JPcXAw+H/eLb6YdAU7blWtW/itRVGW7ImKZKkSGed
lf2OOrc4STf17G0R91TyShzMQPai9jdOULpaJpcGp4HRzXyT50axNhqId4r72D6ymMtbqaIyP6oi
d76zojdvZuVWXHCX2TrMQ1kdnHwQ2yID1IIjuWaY51enMdYMyiTDtHtBI3fMDFKzm3RR93vJGosj
nm2oN9Kva4M9pwkaMn6cwQpuPMMNzhluK0B4DlRrfu1ujYup6zxrY8esljv+TFmxgJphMO07cLep
kx235uan9Qcn2QD6A1bie3cFc9+DHbfxc1KWDn1+nTEdM1oCh5C5fRJWnfvp1eb8aEC0+G0IpB0o
CBeizfW39pzsxZFJYR6XsQ4Qf932HfIBrsq4tm6LpjYeY+pq/xsjxmp/+M92NAiwuKDYuG1S/O5q
n/gPjoUkNyUA/9Zf7/QMT7kx30uB07Lom5R9m6Pq3WAZ2Ys5DGyl/9ow4f6f7BJYUJiCAuXCePMP
f89iG1A+gsk/zCLu7wLRqOOgOqYIJmN73OUmiIOErRXo+PANp5BvVesybIbc2mi+2bwhXuHTA7Et
GpMsfMWAqcJSH44c45k329Y9bQsOskwpJFSK0luOSrj1eXQznNEdvlSy6JvRQxt0cGoVWz3mhOjJ
2jbs9aD3CavZB4CJxibFHbQTK/dJK+1yQvGeJ6ChG2+crfs2Fb+zCrKUIYf+2Bos+FkNomrDZQyr
1AQS419/dPZ/tRGCRaOu1AGWgToo/2FiK3mU+PhcTut4KLk3mPeuO801ub75VFlYlgAyHmcH0gAz
Ik2/VKfnMCj2nAJWj8FoA0mMA2zJyUDDsC7FPgvwYpsEHLb1ZFAxprnvFjkHYCfLjlUGOfBf/wqr
kfSfj17gMdCCcGrhZ/BX59x/ePRS9pJmCFQAqbEBC1sFw1Jsaa5Ibhajf7SmQewGNuctLQfJ2TJN
/YeJlz4pc3XrIbh5FlUWdjcSRKzwbfzrn+6/2vbWaj3h81xS/eX90yQYo+EJSwCxB5/OGjo5cXAh
f67+m39mpeL9lw8hcHE88gqwtFv/+B4bBsZuFzXBgfHnnLN9S3rvIYjtpqkQXzYXeNbInLI5K6p2
AFbEY8ohdNohjIOs6+3gjuhTjm2Gl6WBvXlHsB4STx4t2KhT87np8+71X3801j8/G9Zr0/I8E+sk
8A8Wjv/8xbVFuyBI8OwNnc2isNhAGaWJOAicgxAb15DXIL+rzbQGVLAiEUrb3CZDkZxnd4aLotL5
28uC6fL35/r/VZT/HcAxsPkG/u8ebXAkn+o/ubP//oF/xzb6/+YQQ/EgnrMc4gjky8Zz0f/P/+E7
8Mv5z4K7jufwivJo/m9zNiZdKQLyirbAPM2r3f07ttH9N/4E2otj4utbH+n/F0o5bo5/vB+QztEs
LMv1PJcr5z8twRiZiq4KSufQRBYdxbG77NhJq/MkWeuHbNIMn8uPJC8peqQn8yPleHlhp9Mt3UG6
dQ8Mv8Q1qd38LUsSbIbDIq4WXtzoNMGXY4ZvY/zmWizEm72MBDjpTKQHLE9IMOVQzE85KBJEhWF5
w8le/6As9G8Q72JSNo7d3wlpTPfQ3ujD6Exj67Z1HtIZY58nNdiPuqPsx+0qEujo7/QakBeKh1lO
O8s2nDcy97Z70yAY3GRF4ODW8t3qOU/RPk556ho3sNGgNnkusD5OaRx7Eq+MXhBLW1QRw7sRQT38
ajEYseEYPmhmkvPpKxuO+UK31hiE2on5u52a5QH4G7siRz/7O4jRKQhhl/WZk2YM2VjkjEIyhcEH
BOAFn590t4oMO3V+Es0jEY56MBqayTcMreeHALN4OJSyulY+3QwbpsU4AlDtSw1+egZnjlLxGDlF
hMiL8vbZWB76Ew2DoG2AMrW3CSLbvGlNH9obfBUDlTsZ8gd6LmYGfBC59OwgiVQt45p8zCmiJN53
cbzOO2WWFS87bt1OWMqMYYH20Ccm54fWDAkMOvHwLVSFq46Zkbd6Uwem9rdTb/LtJpoBECiikuLg
JMtP+FDlHkhFE3bSkk+czgBMAoP6nvuC3kN8F/qgjcz53XA0+uDwK84Gp9QbD9TCA5Fo+wUigLrm
SE2co2dTGqHXmJmxn/RA5x4knphSPIotzjoW85Gu0+BOtVj9ac2uYqRLtzwDv5AXt2KQ5PW9+bB4
Dd6vzBiBP2jvFzt08Ux6qH9yTTcZjzWNWw/pYlARBIrDxLLjTcGtScr0rhHkVoFX+BSNKd+5eK20
T6ZlwI4hU4hvo6OfG2VgRXsqsbZMAJt6SGMNjzAPhukSjd1TaS7RL276+dnIXfdDIhjdSGMujrGt
bD6m2gpuFXoMdWASgXDTDK0HTuKvlpQH8DM2ou7kElKAht4EEt45dQOK18YRxJrSeVCP3BGX0J+z
vTmmBrpZ+6tpymgXCVAIbT8Yr+06SlVBfTYnbYRSR9zhZveuz+GsSy8IoWBBXFPuW5Rws9B2F2IU
X+UEmTDp9sfvomx/09PXMhdVTy0KXJDioIkcQHMBToymYZS9uONd2cY7iXC3tVbPNUctUsVCl0id
q9In/qp+o23DlyT9SnMVZ6xNX4OK404geyjG2jsr0cKmckYWBOglwJj68uJLV+x5DYeXKnCrq2Em
NNRZTn0o3F7rh15EHGbjvzLmYhrAJ2NjgnWT+QAUer83Bh7XOPlNmwz3fVYTe9rX5tIH5/V8lBwc
zYezYVxvTNg3R6RJ/hB51Pqvvjo5ozYuqM6kwUZf5t+pU+lQM0gMfZF5PBb9RK+n5x7MwTWpUW/B
lim5bIfRRJmOXQpyUG+jF8lHu9X94OPm8ag3Ik7GyC9Zs4UUDLT0cPU6pP6cs7SXmk8+8ehfvtWS
aWVyOtyUmHJOjozy+whOSWhmdfpDdot6KSP3YDihnc3hOOdYJB2Da+sCTRobx6A/GpdrEJWfAL2A
2qTHNSId6joHPVh20r4qUhAwEoL0GKAXvuM7Q9BWs9q1EVTasuE+WrjV8IS9WcH20uQCy3Zud3Ym
5aHTbc/7EHf3sNfWRFzj6q94AgTvYFdYYu/Goor30mPJe1d23N3E8QRBITeekBryU0YDweOctvGd
6EBDYG0BrVZVzn1LhQSdvsSr53sSqenOls7wEnCsDrtmrGzI27I9LXlj3JodHTU3Dk/T3dio4pIl
rPDbXAfWmTj0RxQE/Yc08vwVrEF95WPOH8p8cX/1eM3yXavMqaG4Z4juYvomLskwg4Cz46XbZRpz
NYJ9sO2IfV6TcqE8aiSMyPRb3xTzQkp0GTzgJcNyo8DOpdxe+eqWMS9gfpJ+hvJjq21UAmb0gwm0
UTP1dxzpnLMsyF1sdLHQmiey7LvNEw1hBVgMORAEy8KNecrWf1umqXPfkzSA45nPR9tqxG8GUvNB
UDPc7DkP0mBYFVByCmvCGOg6lXGRXUxE3F0VtZHtvlFtaOFTBJGUj49J0GFdxRpTHyi9zk/BMseH
CAPSNsUu/UYP+vLSu759WRyT9d2SzPoaN2qRDwEKnWLT+e5mYpOmNeZfHtOAnIlh1rxMpN2RIjl6
4DlslbxMjY8iR7899hzWVuI0mKiqlMcYlQ+LXgyBoHNiEDhRDAd1DPJfI+spw4sE8yvVcFX9IF0f
w9HYpsszhGWw+/AQ9BnMo3ilkmJ4mTLrG2oM3qY06kD9x4VzB+8//gMTLQ4rkSAlzvbkbDDcoX3S
00ntBHWTr5mS47NkqfmMJpmy6EJ0Y7iam5W7oX+ueYG6W/wpHErH8IAVuKrTDEm+tz6SzLYFWYTW
uevbZmRSjkk3NnyK17zsvDTe8B5E8RdZ6yOvln/T+gFCrM1oajBIULfWkwnzZwPTczzjyL/1CtES
UWkZy+pxOVUZfLanXPGSHDWjuhuMMeJpqPJoY3TaxhYY9CcIERw6MN91X03GxHJmqGHNtjqhtHqH
NmMz3bTwQXfgoItd5dkjzB+eacq+2FoRysKGPeWlnuuC2gMalf3KUveMTaeXvFnoecwDAuBFxfy6
KyhIrj3j2Z/kfsJtt1Gm7T9gRi9vsbFw3nPS7M0CPHEa6MTcq6FqviuV5YeREfc+5rh1nGQVvAun
nO8iS9Tf3HUwo3YU8W5GIeYn5abtUWdYKRq7O7qxmVySmjt2PiTYtGlLvZmQmn/kYlgwUr073HHp
TWmw3WOEsr7mv1jaNPNB1JKFRUWaSYvcFH8htkEHzzaishuk8Aq5nVbeLVRRFpKVgVsSQWZQCxcX
JlJ/GMsxvRcrNdf6y8/tLXBbK1NXR4FxqNKqpIzUFZu2m74Z/nT3VFbcat/pj9bK551XUq+/Mnvl
Su9tewZUsx4vHDrTHeK+i6wF7TdqWNZrEwJw44DmlinmzuQrABHcWMGdjGNqTuoe7dldScJ1s0KF
24aseQJomDWRyg57pQ+Xf0HE9TyRfzJHzcUfy+tyI1dqsTP38ItNMEEfY7P48jwQJzhI0QR893Xh
/nDIqjH6OJCQ2aTawzRCR5beCkpekFnbDSzP4HvQvmWF2JuXX507jE8wnuTOBdC7UjWuuZV5jxwm
53MWQKxxzC6HU54GnOZWOrMPM2em3N6CWTsqz3kucis+ll3fcaQMot3YZzeO14hbVgRQQyv3WcT2
oCifcdL3hj9xsUuDSQfnzOVW/QVHNyYM6YKT9VONynThffU0Zy8ETLoWhocckXHENgWJ2v0LpW7+
AqojTrg0JuSW2k1WVTwtloAG3oxN/EF5e3lx/sKurZV7DSCpYryOCZ/a+KwkNhPDyM7t3gPPzkiO
dpm/GO28VbDf4sUEfZVHTfJGisO6UU3D8C8xIXHHkiMGyukJI0J5O5ieWMeZ5dUehHwgluM6HMCw
QwITq0q64lPrK260fxVBLj80+N6T7weGJkEPU2BbkvpOthFlh9PWLcjh7ioNs8OoG6sFJzf6z92s
SN3T1DHvJ19KFHa8yW7rEasJsFTRF5PvDAwN2FkidWDV+hwgKTALBbqV+G5yAFhEqivFhGbHuFq8
n3bFnEdVbZwmwihA8Y0TzKSj66W3RMQJ94oG3lYW90/mCCUdwxpVdys5nfmXswXBfCADc+KcUB75
IBbi5GFVczbkJzkLr/oxZz6SlO4lm1bmDV8EmGvBlpOCI1pxKG+BYrAzJtgykwVHdhG/kBOQG66D
Y6iynrCRXdHU5F8dG8NZSf+qk/ZTyGXky4icS+5lO5pB/e0SpOwNZvwLzDOYdK5mXkeNTq+l2C1Y
NxhPJ/1JkgfYl6NFgSjiJKJe6dCfMpBBoUh2lw50GQsKKbGHQWQs7J1ZTJ+ADnf0EB77oE12+APv
FkCA9yMwclys5nLl3cPM4tCQxdZjbcZxVg7uWNs5Z1UXP0YgWg9/G2jgU+t9a2pQjm4K4gosrRMu
ZZdzKDVmjGnYTB7myLOo7C3y2dkagSavJYteXcSssxSnKJ+vT0ThkOP2YhzoDkfXkNGrtigdAH6D
LSD520WQrbUE09+GgmUtKyj+9haIuAleATpOn/+LvXNrThtL4vhXceVh36zS/TI7SdXYJsbGl3js
TWbzQinACIEAISRz+fT7O5LAEgEnnjNVo4dV5SE2uCX16dOnL//uTo2g21nQw86ivoNs7HJs/REs
4yxopUyHIX+3wcG5Vg0N0EQcUIBnG8amHa/UFT0vPPUL2fjoMSVHTXfdhGA/DYKjxTUQBfqIPpOY
RuU9x19MM3001oiimrpPNBS0OiiYMcnk2G2vorm/iWk4OreXdotmfueetfBawAmeB/o6G4KdBn1w
F2SG28bHAv88VGOgdrRgOF/plNWdkbB8/srOYsKSFYdz5jgPL6lCsC9Xa45qK8SF04decD3a6Aw6
c4kSnLlDzWsBi4k7dFglwDAJ1OXnwBpH/51FYJFDO81oTOmA/XMxXESZyyRanXVp3V0Utv8/+vaD
6Bu1CISITcpsj0fgLvyJPz3xp/2TizCrRuJe/riIxjnM+NN0fgvWy1aJPxMuLqJxjqpQr87QLUJh
+I5E/l+icarCJ45ONbark3z2eJZtNE5VDOSYUDaamsJ6uih8+LW3+iUYzD4VWaDF3s8n02wimuGk
i/fvPBHYrSaLLGJxJqX5/KPJi6WK2uJKxD5OTudEOzSzpY3CP9FDd05iXcZ0CBsxKRlzUGtFhLYw
GbtPYaA/xBub8AENfL2vjIBgquBp0GFG1OdxZlPhb33UTk9bI1qFJNfp0jpfOUCzus+3w6X6ea4b
l/TpZKqodTnaJG0VzMKw22LOVUdLzu2MmhqgZiM8rmiUtM15dDW2jQc7se4oAb5czs0Hs6vdmYzy
toNvK6pj1nTvdqP5o3saP25WXVrIGOcUVXA8qNQ9fdtEj2v82RH94yycacdc3jqxewWk4kaLzbup
ufoc08Y/TqefbEttMeb3MprYzAgHpKx3nzZk9BlVRsrbDoBJj+4nXXNKsYEHtMJK2hsiIWejIHpI
A+oI4sWI7f38NU28J9VN/hB9rM44WZmOYl/NAUO5k7R3ylCCeTy5EQ13K5JXLmp1Eb8rAM8X0VHJ
+SFMSI2I7lcWkWoOneLnU7MVzeeiv9vZxJncMJP8nvq4e4emTWfDIZVBG6d1mtFjipV5/QHM/Vk8
lqfaBI9Vm0w5MToRV64+AD3MmPash90WNRcbRpHfuFnyEdAxdY3gzJkpqN+bXeaZZN3Np9F885nO
3YSyNOv0amIzzsY5G6yNNPm4sRP7/HlshB8djfoxembdULhFK+IxI7LdgGMfcMBks1DPTSuaXFxO
l2uwFwkgJXdJSaPh0XSYbpezWddqdz2jM18lGEFUArSyhd5bL7tUC642Dxl4Z7AWZDF07Ysx1zs0
7bp1R1kHgBFzWedx0Mn58yZFehv2ktli9mf6q/iz3gwAB9O+03yvvvx09Fu1P2KHl/e+8FO/9gOD
K8J0/QCccv37gCZ53KDy1e8+3ekKQShXEk+zv/alrdI5TOhk8DNzqwrdaeyPac2fK3+l18hEPm+e
9QfMmTLRnial+oZK9wxxvTuJZtOg/NhjDBUJQMfSnOJTPkbRV9h0jBGvv+OW34UyluSD6pC+r+zC
Hbm38EFVNIIRpiZOlgoDHEMht0rtDgmi/OLjZjGAo0hHh9SO37dKgeYpJikt10A55RdHW5UJNkwg
p0W/iuIi4dUsJpSWhKwUMJDNoSMT9TT2ET7Qtoi9YJW74Z8Sht4sm6ZCawXhbFqzqLSfZMEehYpC
0BV6QZE4cUuBxwqqioInTCqbKBv9aMRVKKBmKQQsUjFKT2pL6JZC2tfUUC07zVfhg6cpukNIwiGz
VFyN2xJYqUxpKRdoT9G+RTPyppjWNOsqBaKuG1xdUU1Nd5CYpnHAIUGvmT+5Ifz+hJE94SJNwl6K
yO9OSE1XhDIA1Vo/GRhwTmpet6mEa6gEAGiQNg9stAGtoDxNNNcSV00bCB6w9HS8KjdJwewGaQPQ
GaqsBHAquKYY4KnDzooOcCzFpKWAaNJX8KZxbw9qRVYPapbiWJbF+r+IeZUHnuLRUkfg2JrKAxXj
AAUmex44igVOlAZS2IPiqp+LnjCRsEMJTRRXYZI1aCcwNcTQBVhN7lhEGwJ6ws0v37OuEByaUzL7
i5NTLz5vqHlggrWV44Or0CKPXn/0AMyv+qnoOAo9qEwHbGdDxQEwh12Y8X/dNNA0ha3FfhBt5apK
wVWwO1R6EDVu+cUuAHEtufooRaxgnVzFwWPRMRWgenQyopVofjXPX6L/tKzTqHuK5tHeQYDmq4uP
yWCqGJ70vM2vxmlCUbohfRzYChkfosrlaSCCwRUmuKpi2TRYo+1iIQHNMw2IPcpuA0MrmEDg/YgS
1NlsmojbN1MSAN570tahwVI7HhjiUtXvnYiWMAzABG8/btx2QIPnjqKspagbCjFtomhbma8fCnS7
tugQz7lT6sx/Kniy5+kV0dar/vt3AAg0WYdJI56qES+kxfLBLYGZiLAgd03VC6IRuSwTdGxlqiTA
mm2txLpyxDxwiLPRZripesE2RRxYykLUVAXgHKgNpx43cGyMI0K2uI7F2zcubrJVCLJnJH4z251m
5nYZI6srBMdTsBABlW5tqMZZSeS1kWFcOo4x/kPRu+zOMAwy3CoR+627vHdYsHFwGUyMp0I2mmc2
MEFEVi5wG5iFDAf23QbMZlOHvtM4SaDIUGSS5RSCprieziHDnsivusnIdiCeTCVoufTCouR+DYog
aGJpJJmAkWAZLhkUq7QJ95jgKpQpeYA2SmOqcRtALJCsyajbbHPKoyhcLbyDPS1A0hVrUodNhaA0
bjugwiiNE1WhUjsCYaDEjoCaUT8Z8tC6rerUZjfVeyoY8DfsBqBO4nypSwDZJaYDCMBTqSqaKAEi
yyYtAbai0miS1zzoPHmmQhGy5pB1La6C4Q3SidRSSnuQOsECDA1mJliH1IELE5jXYpJnaqo6YAmZ
V2PI6kXNUVhom3FIdX3A0UiFuEhBlvqgsEAaJAbGgUlRbwVhoA1ZZY1aZKS8GktyFI86ZJodlNLx
BmXwEyzawZrOh2HUzwFN4WBRQUX98AtbqM/3BEoMUu5cg0yofVEASwvSL3inDzXfPLd9Kh9ubaH8
PuWfly/4/a1r99q+1faX7XCQ+ElvuM4/WJePeedPQET9Nu0PE//kU+L3B4thDVyRZ9NeHuj9u9rj
Vg7DV+nTeHpSJVukaWXJHitzP44l2x3drz1t20/W/tSvPq9WxI5lH7jNnIXe0I8OcroITsre4tqf
TLKTf/mT+N8nHX8xnIRJ7UWK6J/sXTp+MgUROK4zqYglSdNGTqM9wnloQpbwjT9eDP3+cjCIaywp
3DtZ6rd+f7g+vIcKH0L2Bvf9kMevPnl5EMsS/pT1s95wkCTrGvHC/ZMnPh353+qEc3iCLOHf/ZG/
SId+DQtWeiqytB/D8TisKawyRChL+MmfhNHJnd/Pqhwp85KyxP+Tpn5ySLWUyR9Z+l9oEvLK5EdJ
rXvr07MEhZUmNRkvoZ6yz36ZjaCeVrm+AwdI057VnniXbpWly6m8qyK5C3uzb6zu1SKiqGRRf48S
8iV9P8Z3HD+edpAS2dvchptZUjcHXnxrWeJPSRhndQkqiWNgyhK/8PtYSaKo584PWIy2/zyIwi3d
3OITPnKOzJa9l7iDWOo96qUDKkv91p8KPh0g/jew6XYQYOP469quYBVKiKrss18MouE+0yEt4C3S
pHf77XjVlqSaO+fE6odIT93MLkrKcCZlX4HaSD9Nw8V3d3iBxsreIj9n/LF4ke3zFqnEIqeKoyp7
h2uOgqP0CRvJ0n8asLWCfRv/xaOXpX/j9+HP9jkFcw6mVWRvc1gfnfwmqg6PSTKxNwBcLpsRtxs0
B7WH2+c8WPb4Eo6v+Zu7IH3ttxUP+odfwA8WjmwvGvjJh/8BAAD//w==</cx:binary>
              </cx:geoCache>
            </cx:geography>
          </cx:layoutPr>
        </cx:series>
      </cx:plotAreaRegion>
    </cx:plotArea>
    <cx:legend pos="t" align="ctr" overlay="0"/>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_xlchart.v1.19</cx:f>
      </cx:strDim>
      <cx:numDim type="size">
        <cx:f>_xlchart.v1.21</cx:f>
      </cx:numDim>
    </cx:data>
  </cx:chartData>
  <cx:chart>
    <cx:plotArea>
      <cx:plotAreaRegion>
        <cx:series layoutId="treemap" uniqueId="{2C370742-8453-48EB-97D2-FDC311B7431E}">
          <cx:tx>
            <cx:txData>
              <cx:f>_xlchart.v1.20</cx:f>
              <cx:v/>
            </cx:txData>
          </cx:tx>
          <cx:dataLabels>
            <cx:numFmt formatCode="0.00%" sourceLinked="0"/>
            <cx:txPr>
              <a:bodyPr spcFirstLastPara="1" vertOverflow="ellipsis" horzOverflow="overflow" wrap="square" lIns="0" tIns="0" rIns="0" bIns="0" anchor="ctr" anchorCtr="1"/>
              <a:lstStyle/>
              <a:p>
                <a:pPr algn="ctr" rtl="0">
                  <a:defRPr sz="1000" b="1"/>
                </a:pPr>
                <a:endParaRPr lang="en-US" sz="10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_xlchart.v5.15</cx:f>
        <cx:nf>_xlchart.v5.16</cx:nf>
      </cx:strDim>
      <cx:numDim type="colorVal">
        <cx:f>_xlchart.v5.17</cx:f>
        <cx:nf>_xlchart.v5.18</cx:nf>
      </cx:numDim>
    </cx:data>
  </cx:chartData>
  <cx:chart>
    <cx:plotArea>
      <cx:plotAreaRegion>
        <cx:plotSurface>
          <cx:spPr>
            <a:noFill/>
            <a:ln>
              <a:noFill/>
            </a:ln>
          </cx:spPr>
        </cx:plotSurface>
        <cx:series layoutId="regionMap" uniqueId="{B4B031C9-5B1D-48CD-A989-74929DD4D4CC}">
          <cx:tx>
            <cx:txData>
              <cx:f>_xlchart.v5.18</cx:f>
              <cx:v>Sum of Salary</cx:v>
            </cx:txData>
          </cx:tx>
          <cx:spPr>
            <a:noFill/>
          </cx:spPr>
          <cx:dataId val="0"/>
          <cx:layoutPr>
            <cx:geography cultureLanguage="en-US" cultureRegion="IN" attribution="Powered by Bing">
              <cx:geoCache provider="{E9337A44-BEBE-4D9F-B70C-5C5E7DAFC167}">
                <cx:binary>7HxZbxxH0u1fEfRwn27RuS9zxwM4q3rjvsmU9FJokVRW1r5vv/4LiqREtmVfc8C5GAK3YdhmV2d3
VJ6MiBMnMuuf1+M/rtPbbf1uzNK8+cf1+Ov7qG3Lf/zyS3Md3WbbZi9z13XRFF/bvesi+6X4+tVd
3/5yU28Hl9tfCMLsl+toW7e34/t//RO+zd4Wh8X1tnVFftbd1tP5bdOlbfMX13566d32JnN54Jq2
dtct/vV9cJtG7t279+9u89a10+VU3v76/tmH3r/7Zfer/vCz71KwrO1uYCxRe4JRqpEQ6NsLv3+X
Frl9uCzlHsacScWx/vYSjz99vM1g+Dd7Ht/6mTXfbNne3NS3TQN38+2/34c9MxzePXz/7rro8vZu
vixM3a/vN/mN275/55rCv7/gF3dWb46/3eYvz2f6X//ceQNufOedJ2DsztL/7dIfsDhyc1Fvs1dF
g+5RJDlGVD2DQZM9RQUiGrF7GOjjnN/D8GDK45t/H4jvA3egOPr8pqD4Lb/ZZtv83Ta/eXfsrosv
4MqbJoU/m9eEB5O9Oy8hCrE/woOJUBTdw6MfkbiH5y/Me/zg34fsL79sB8bfwE/ekEfBrUX19t1p
vb25baJXRY7vSc45VvoHQk/DnN7TgjPM9c/967lh/xZmT27s/fNQ8uv7307fFEynXR5vv7wmPBTt
KUZg+ol85liS7zEsFNJI/jTu3Vvycjwex+24y6l5UzgEWyAg9zFvayHirbf9beq+vRF8D4eB614T
KYL2MNGEYf08BEq6hxFihEtyzyPg8j1HeSAKP7cVHOvdM1sfR/39ePgns/CTb95BO1i/KbR/q7t8
CyQz/U/ERyL3uKZUaeAe317kmR9qAehKKsVj9NyhgX+w7eUw/uQrdvD67fxN4bUqtq/peJjvUUEJ
1UR95xhPMxjbQ5wILQi5v8wfIbj3P7Dm8Y2/71rfBu2gsPrtTaHgR1soISA6viqdgHwliaacqZ9X
TWJPKsSx5A9paycY/jDq5Zg8HbsDjf/fHdB+TkSfFrLPPvHSQpbsUU44kPOHBPQ8gkl95z5CIsrv
AxwQjaf56aHQ/HNrfl7IPgx7Zvh/d9V62t10oGnU9fSq0QnvKU2wIPRh9ndkBL0nhSKSsPvJR3D5
6ez/MOrx/b8fpJ6O3XGI009vKlb91jSvLCcI8AkGWR3qnvvX86wOqgKRHEoien91R1X4Zs/LAXkY
toPFbxdvCovD7c02ed2cQfc0RliRxxoTRIKnCRwYGKhsjKEHH9kB496gl6PxOG4HjsO3lsajbdu6
5rUTOcF7RAjFNP9p3FJkDzEMPoIgmzwNWH70w57HK38/ZD0fvYOMf/mmHOVD225rcBWgWa+ZUIBh
YcglAI64j03PBVFI5wRxSvRjYNuhu0+sejk8zwbvoPPh4E2hs+piQKd9TWQIiKAacOGPteBOHMNQ
SUrAhj8UIjtE68Gil6PyfeAOIqv9N4XIeltP2/xVS0Oi97BWoMiAEzzNKJD9GQLKxdQ969op2h8s
eTkS3wfuILF+WwX6wbbOt+02eVUsMNuTGHQwxn6aUCQIKUJqzKHl9u21k+W/2/RyVJ4M3cHl4G3l
+rXL/mM6F8V7mlAOKf/n8Mg9QgXBFDTnb69dl9kx7eUo7d7cH3oB67fVC9jfZln3TXI+2DZR5urX
TDWU7nHwFs7RQ/d5J9XwO1USGMLj5R207m37X9us/D/vHqx7OWA//ZIdB9t/W6RgH3YqvDphI3RP
cAG9AfUQ2Z4TNsUBSgaUTjwwth1J7LtN/wZCj7fzB1/a/+8WxJ6tItjccVm7soOOzmtu76B7kgFT
A934GTfQGN4nEuLcQxzc4c8PprwcjO8Dn90c3Nvb4gZH2/wOi1eFApgBZaBBPtkk8IStabqnpFaw
+eNBMwbAnlacDxY9vvn3i83vA3cQOXpbewMObutt+qq+gdEeYzDjUkIseoIEcDSGFIFo9SDu79T+
95a8HIjHcTs4HLytXU+H26SJtjfD7W35mt6BQYiRAqQx9TxvSOhrMaIFOMbjjN83tJ7Y8Xjh7/vE
s8E7eBwGb6qevHBJ4l53ExookRIhishjhf/MPZTaYxK6X0w/pI4d1nVv0MsxeRy3A8fF2+JWR9ub
aPqPbGECgsWpgp4if6hNdlosao8opQWlD1x5p7J8btjL4dkdvwPT0dsqW75JfP+RjRTivsDED/so
7jpdT3KLQkCDBWhjjyx5B6Vndr0cpJ3hOxh9eFsYHW2B2ENR2b4uJcZ6j4Haryg0vr69niN0p9Ag
pSl52Amod/LOE6tejs+zwTvoHL2tYuXkxgEPeE0KAFvLOKaIMUDm/vXcddgeIwrambAb8NtrB5h7
g16OyeO4HThO3lbBcgw7AO/2O78qIGIPCaygRPyp/KIBEAEJCba63L92lP5Hk14OyY+RO6Acvy2u
fHRrYb/eFvjAa5b0oKRAVx9T+SC0/KGyJxI2W0j00DjbrSMfbXo5LN9v5w9Cy9HbwuV8G2+bFlqW
r4qLgAY+gx16UMb/JHzBBlkFOiYBh/lp+Ppu08txeTJ0x1/O31Zv7PIWQph95e4YlnsQoASHTTDP
8gm0kBHSd63/h0wPl58KLt+NeXz775eXT4buAHK5elPF5eU2c+m74+3Nq+4hh1ofYQEEebfWh8oS
SSg7+U4m+WHGv4HF91v4Q9S6fFsK2NVt074zt+Ag6avGrbvABEdfkIRZf1qqyD0tYUcxe0wzO3zr
iTkvR+XZ4B0fuTL/b33kz48Ifj84GUCfePHtxOWTU4J/ffXxeOHO0IcQ87NY8nBpc/Pre9gnRohk
UBx+P8x59z3P4tPTjcD3cev5yFtIcb++h3JGKTg4yCApwbE1cedyAyykb1ck7EaD0HhXCtE7fS0v
6jb69f3d7mbYqqYhMiroUysG+mhTdA+XgFrAbgNxt6sQGm/i+3nX0yKdbJF/n5WHv9/lXXZauLxt
4Lbgx8v7j93ZKsHboRsEBx6B0Qsg/gRKsfJ6ew5nau8+/b+7SMgMZfG0EkNdfciqQn6sJLZHioRR
a2Jdj59aD30JE1zfqprmn4eumXzRR1G3YM1QLGRf1AvJPf2xxn2x32elDbBy6Q1PbXf19BDpM/Ov
i3KqnY0eTux+//Nfl0UG/3w7VfrjzbsDvz/+Ono8KfyXn1rdFnc6ZrP7obvF+P27fpxfvUP/+2HW
nSV1f7b4T9bbX178e4uRwSoBje/PV+KzqvbHUnwYd78OQfjQd+dXgZXe6VdSAdQP6xD2E/E7uQRz
JTRmCH7rYSHCVqO7/SuwaO8OPkgmYNDDQoTjEAJzKBThTAQRFCv2ooUIZyV2lqJgsM4lpnAIBpY1
k2DF06VIukmNLfHGxdSWpF8Lx10w9o1ozRyxrzZpdee3mdQ0GHU/10bZvsoNtggfaE96bqFkrEyS
N7z4mE1AOY77Dt19Im/INa0gHQZuphs5MpSZWoYjNqm0dWRCL07LM147d+Ux7uwFmthQnFUkT5vA
xa5N/ILlQ2/qXIQkYOlQ10EclVqZdhZJYkTfhM7ojGSD0SQrBjPRMJF+wXN7mrcWf8VxwRbxKIj2
q6TTmyqpvHOSRB457pK5zwIcDYyXxuEqORnqcjhEVZr1hqeogRuoh/22RVwFNS/68DjMJulMrhxK
zlVCPsb9POHV4KGxM5UkLvaHUExmdJGrzTzWLD5kPcWNnyvYQeCTZLR1UPQNi/3KxtElU14mljWE
JhRMpJazP/Sxi08aitDCupF8EFVDDz1EJ7ucG9Wna0/ZIdmvx7KLjLCNKIyAYFOaqdFpY8ZYsTPS
4mTyS8Q643EeBW2srBlKS05k2hSHuFbR2Yht+anB3jWv2zk2zZgUXZDojC+EHprWFJ1QRrPUXcG3
iaXtbX0ack8VG56WQ2rmPJ3VUiDLzpNJzPYot+EQ+iLtmDaj19Bmk0+zNy6HQhSxCQXi8xFrZe3t
W4lL4aNhZt665jq+qtU8dKuutGF/FNbjpH3uXEMCNRB+mo8jHnynwiY/VKgtEtPrtM1N0Zd4zVvN
Mr+ZXKI3iCVReZCMmUsMxPCuX/B8yNdkVG0bYFqQYmFnAv/f9nSaTEMjFy6nJOnTDZqKZlpEGWzz
X0SyFMQwW46XTRR56ToeKftSihCCdFQgX9i6vimaEI/7sOpYbFAWTvWir9t2DDgutIlq1G1s2rTW
VLOcax95qs+Mp0KxH8eIfik17sZ1hDuVLaLRNn1QaQKITbUt9unQlr1xZZ0cwpMRorPayVOZJ+JD
03Rj7rdh5W1sh6N9NQwSmQZn5ZXKY3zudVHzedaTONA8WfcFaSuTwE+Ti7DueWSK1LXk0tVWCoNR
UlR+h8rpwuV0vsmibD7qOaoHP+2KCJ/UnZWVGYuEDAuSz2W/npHNjjTkpXY9siKpAhT3GaSouTrR
sURVUOtyKoMQ6aTwPU7ZZTVFJTOIZKIyylO0XSRJzg9Zm0c8KO3kpIknz+KDjkJMMI3N2FFd4o4F
Q1RMqaFx5j63uiDjQk4MVju23uzjciIqKKrIM7D5L/zdm9NwNcs+8bOxyG/S0utMWkduaUM2Xuke
3K5qYiVXuKqzTxPkxsiUumlPbMFrn7GsOMhR2l82VsSRSacUYkGqx30HYt1prflYG6ZpvO76Ilvk
DqeZiVFPsnWFKvYBZ0lz0EyD/cwTEunF3LZpeJaMTg5G0qgPV3qqhmVHbPRlLL1qMnGkSG9mhDtY
Hml16QSim3GWzBmW5oVnIjFQw0Ip0puSR/U+rWdN/XBU8+8dtvl11Re9XvYpHe0qgoxTBlkirS/T
oV+w3g7HUVV4m5ARGpveFulwUQ4urP2ITyMLojTvG7/WWYX3BQnL/V6UabcaJ4qJaWZUxkECrfzE
n0NYqz5HVXPVx5M8yXtS+Fo67zO2ocw/qLjxUDCM4ChGJxoFoVdwHoACINR15k3UpBD0V7weYHlG
V7MDMtN2KV4oUsQL5pJ6qbuoCqJGCQ9CeEaDAjv4SWZdtRas4eCjcHoDwn5i2/1qmnR+WYwdZT5m
5bzoWRWeZ5OHLu2UwIwKMsh+kXPshkXK4vgMdaFkpkOkjwy0WJl3wGYSb0UfFv3aOtQlR4yGs68s
hBw/xjRblMQhYeau7k5Dl9hLrCDMBb0dcQvxwukiwLyClah57sVmsHr4oKe5miFeYReaBmbeLeaS
ibN0rDzip1OeVb7r8rIMxNSDIYRH5bmriAcJYJZF5EelE5UfecAgNk4RlsJUOLHIIZppH0s3HiSt
Q2tYzLO36XJsN+NYlM7vgR80a+K5Oly2FdfrPI3djRh1dZV3dXHm9a3LzFi5+TphXlqbQsIRMsgP
nSoC+Ik28/sunjc4Z0mybniqO+PcVE1+JmbCjFJ3k5CTzqAhyeLTJpknIAg1pVtVzZDoVJ6Xl1Oh
mqMClQMLRDImjWEJhFbdQQvI9NJmx6Mo3DlVUf/7MBV6P5mspkvkefN5nCE1GKu6pj9K9Dxd9jNS
dTDECaQjm9RVuR5Fp27lwKZ1Ri0+DoeIF6bwhiI1xZwMlckHOxeB6qUy2I1ReMKmeJzWrItLfTop
0ffGG2R05NFafxJ84mcx8Q4qGrvRyDY77zLtDnA8t1EQ5titKAS5ILS9t45diozqxi9xmfa+KyFm
EtQk9DOvM5X6lszqqnUd/dqUfWgiNhbbxJtx5BdVn2zQOCQGYow1yNn4YmJx56dDF9tgqrPY70fi
zr0ql/u4Ak1g1dNcmMyKKEjTuDYlttb5VThFpputTg2rIuLLiidmlOG871VzWBtkiThnqZclnyPc
2kPRJ4MvimhejxnqNMQ4F5moHCj2UzB6FdtiUEZh0q7ayA4HXjRY5iMxtItcukkucOzkcV959XWf
MnvDBhF9iprp0sOQWA2JLXO+7Oti6caSBVkk0AzUQ5bW1BCLamBeM+k3LG/Fl8qLSrTCeUq8/T6O
N5hNfEXqUJ0xMmeGJw5fpoKWnzmOmuKYxlX/FWqvfABukJDsRLRRnQZRPHhiycmc+GRSZbZAeCjw
umDJ+MUSq28Glrv+9yIccrcSBS5uKk5RfTaEoBIvSAy7jfZZhmx76DSGabRWd5NhfVjeUJv2FdAb
EvWbEKVMQHZOyGRSXGR6P89pf1EhNfeBS7zsYtBNQTfFKLL5nNbVed+USbHP66qfDNXDdDZJmiOf
ztERbke3dnxqkB+NdbuqI0hZbdpmpS9ZNBY+qUJwEyDi7amb62iTKav289hz61AP9AQqxWgwWQv1
XTuOnR8WZbrQKLWQy4GD3NSMjh94LqNFJwcSyMISYNGF+t3z8nAyw4RUu1F5KvLtlLe6XEGg1ZeT
i9lN11e0NJbV+Umnm+r3bkyFH9NpwPs0mdLDhhQy9dPK4isCJ4N+F8DVjpuW25VOe8uCIqtFtuKZ
YOkCkZGacSrLyqdJya4hQaYBpCyV+J7y6FUbNltSV2Hkj32azsaSpPxaJlV1hR0vPYN1JD2fhx0Q
Ds9N+e+V7ezlUCSqBO6mIgM1M78YqnTkClZyRT7OA6t8Xc3pcN2yLDfMYxCNQ7cYgZNv8TgLv5ui
izgheOMRCpG/HTnV+xUU82KNZtzPhwlOk2kJj8Hq4mNX9JQEevBkbDzWUbcmZSPmJfxfJiHmyT7y
Ec6VXbqqK5eNrOh40M2qvWyqJue+I5ZcuDjBLiAMUnk0JeV5PTX2HNb+vJ77mWCTKEjzQT533alT
jvm6oeUBShu6JB6wApeyWyYEafwyrynwRhXzTRM3U3SVVWXU+5qUYWSysgZGOFOEj0padadsGAMv
i0szdp1bVCIa91GmiwVFovH7pv+cdIOrll0zJ6EfpbLWhkacH1ejbs8HL5xXlhD3sYS53eT5WCc+
FXlSrJ2nPREkGXNugUREE5/1nvcpakXn7cdemWvT0Ux+GGgvUJDH0Kfxs7ovrlGq5GhCSLTHlt0V
Z4VskgKytx4v3DSG6bJwOgYI+fyJumj4TMAKEcRDhLCvYL7LgNGyWTFaj58rYlsE5VjCTlxE0SUQ
XIiw8dwDWe/qaD+kxXibhdW0FJNMNzUOZ7fudcGOoGhQ4X4Vl+RLXJQ0SDGUMwGQjFn60ay72p+T
cfw8kiksDclBkwEUw0WWVq70NSDWGpnQJF6AM+PKDHPSfwH3FYdNkraliTCC7N6z3K7DKErLoI/S
5YAqSc0U8uyEICBDi7BCDu83OgrFEipiRAPrvBiqKihvhA9F7rzSLCGfeQsJzJ/bDupXZhGzZupS
kUChpMX0oQ4bzNZeS3W8dE0e3fRVzTd91OFP2ZiroIl4vU5KCPMzobUzfBIQa5K2WNR5mwQZVzY2
JIMy3Z/GLi5MRkTzmXlVeGJlz1cC19HvtVOpCuxURskyjFNxNtdt0exXBQlR0OhQhCa0uViobNSx
6QYbA6EkFngNj/LxRJVKR75tnb5xmqoL2tgPkdZ1angstCnyIoOlO8sllQ6tVILU/tTgwShW5Zty
dOWp7CsUlLUQ9QJyc5ouJtc153U4YEPrTk6By11zHbeRaJea6LZeyzZP70r29qZs5/5krOMCw70h
mRheWAtJepzQlrUDClLA4StL2HzeR5DggY2KQwaq21lcWmayKByOin4+sLAHvzUpB1XMr7J+nTBx
3XRAeBJhpXEkHw6GCKokUqFVE6fAeHtBr+Y5uoHlNsIcO2464W7S3mWbJqRZkDoF8x0DQx6xOGaZ
V+5nvAGD+qI8VZCGl66t7WfgFFlhIPiJC5ZsEeF84WAdAdHPaeAmni8wK/gmyVF5EZYtWtWqr30I
nEFRNHSFXS5vutTD6xDVbEPLZD3nilgjuiQOyrHMl3FW04sa4+lAzgp90TXLD0RPhm1Xl2HAwiTL
lrqd0LhOk0LYBQTJ4XruRDeYPMGV34Rc7bdJBaSrInDvfj941ZYnQk2LWVT8cOpovS5G4PSJoHIV
x+WwLsMJyv2+TE4HRadjePIUrw0f0ulwGHtghWpo59spbpIYBKO89DnL1OUEG4cOJ1LGvmhyBjVx
qvyhTFBAgMnfpt5Yr+q2+pZMPla66bCZC94dNQKCaCviIvZLynm4ygpt1y2eVlWqklXeRqPBtATx
IxFl+wHobgUCxdSU/vit5hhBMa0annxVNNIbXhfz+TDF8yecWnGeF1M3GhTFjV8RNjUmRx32HYdw
CcrNihfpZiC2XEUpFiddwjDc0Kg8n/AiB7LjZWxJuyL0rWz5YZ9CfdpJVn0canQg8ZQnBlpB/DzV
rF1XWT2epYiBcISiTPlJnnysUoo+higrg7Sr6+OBDnjB8oksS34nnzVDUOYM+8Bo+GlUcbHg0rn9
EhFT0alb01EeK6B5PqskO5g4wUCk9BwQTqtFTloONXLvDuvGeosekvFSaAT0TtjsEAJVvACXUVe5
V5XO2Lqq/JwSZwi2l1Mqdb9yqB8vhRib5dAULawP3fETZaUSxsZiOhpSb1hAxJ1MQfN0ObW22p9n
W5KDEcdluwA1bTOFUfPJixW65KJqPahV5ubD3GtgezahV9UYo5XMEgSozmhdCsC/zm27kE0a2/1q
HICGDNEQ9PDwM+A5cyK/jHm6FR7cyFhg0AvaObvtJxmuID4U59U8DECHQu84pZVasHC4amNIrB3O
8sCmUVms+Mh7P07H86hI5XHJwwybFsqB1ugIyhsTDtwdoKTONxLV6ha19NQLgXY3ozcDIQunU8Em
sRi9dvJxk3rmTjiJR69YRWPcbsQ4gzY1FbP4XZCMf+KJ56MmgkxiO3cgq7ZcTVBvLLwJiO1xOPLp
y+xS+iFJRvR1qDsP6gHNT7vZrWLB5/a49KZkOIr6MgJO7UXrbE6vK45Js/BoM66Bek9fIxVnp0nD
ybrq+2pRo6ydzlASGtZN+bJXLQ7NNDURMKmZWwJ0WHqVn8RuHnwFRcsZohmdDM8xJD1oX4FW/tBV
+v9thadPMH1sFD50qqB9JKAl9OedhZ88FOpHfwGaZA9fcN9i0BIeFgcODFv7CDyulNPvLQY47QJN
ftDcoc8APa8nrS44Osu4FvBpArudmbx7/txDh4EI6EsgxeFAE+xMh0fHkJd0GEApet5gUAj6qBLO
QMEWEdjGJvFOr6uyWTm5u1oLlH4LUtrcJCey4V0b0LBrIeyNXRqvgZiXnZFlDf0vp/KuCgoZkY2n
WLyA01f1Zo5yLo5AuwS1vR8d/BtkZvdpdlAhgJIwggzrZbXdnwuhlzmvCVrUA6L2GISpzK09NpWf
RIqi/E5pykGgBzlFmMRmjVrAiW75ewMl8RK3coDav+wXaBpIDaaA/DuDUAzcjonGeEXepkFOrJr9
edDDGai5sVuPRd3PPhnRBJ42xpCxsrmnxuvzXp1SUgGJZWWZZf7EocuXI8rO2mEsQ5NUPVQrOB5K
7lde1TioDjP0NXKomBeVVboNGFQ753kUsnSlw8x+rFhKupVS4XRNhdeelnEaBs2Y5Z2vIAl3QJ9Y
v4XUNW7gwRtZAzxMuE/ME826DpnK/KFA6GwcBOgtwAw3GIOgToERC6PinAhD8RBetoJMH/FgVWvy
mYQtKCAFlElKdjHUunUiDMgt0DAoG0mPSIaHo2GcvQOapXJVzczNx1BLdfiC1AXFpmZTZZdMl1Rf
9W1ebaYqavAi1ajq/Dm3pFpNI/ZA20ktCN+bqmk4OlF385Isqpk2ehmnMlKgyk8oNW1d33UVyvIj
aWiyaKb+brKiDbRyQSTPSxABbcsOqGbVWiUqm07wOObWz2TUYyDB0MMynmwHPx7iCgrJvIKAiMZz
ENu+xiCDLfIkIf7QkHBTeF3ve2VITF1hsgzv+rD9FM7HWkqozigwwGlm7dIlkNeNhSQCSVOAJEZ1
Jy96PW6G0sMgAHih3vfSLluwOLwATdoe07S/IiWN/UTkhzWsDx8eU3eDs2yT9/UG6ol85aUIqu5G
E3/MY7egc5sfWULzfQHL5jyjpQd5BdhFTEE7TKtKrTIGaUsX5X4nqsPIesyHp4AkZg7VEcOoOVIM
SHPeZ9VhGg0SUGXRDeubdKVYnl25lufHPU04KN4k9q0uJuPpqDO8b+wJFOhyQaFHcC5rVhzX+dj4
LOHzYoYHI8RmjFD4wabjRdKWlZnaxG6mbpihNybr/RJqSgMiahjIkYJ6X8RfChzTi6rAydLmtvel
JeFShCkDqgMKGmYamz7UvsNtd1SlYq5MGKFqEU+8u4SMfdqX9aof0TyYjuPEr+OoPQmjtPH5PLU1
yLI04FlsCg4iW1X7durPGcKpgRx3AezzFgro02QAdZeHOFmkbdv6edzIk7YFL7PK64IIrphqTPKP
8FzIEoIRvWQ9rP8p8wzPwpsURyvc5frUm2d0W8cOVnpRHpRCdgYP0EJF2itMnYxfZd4edFmE/Grw
APmSZj6Id7NnQmzNnHatsSGvVyEF3kBdK5czdKUO48iTJm+y1M9IMfqDhP5jOvH5owd2L+M4nBdR
yqoVpfFwpKKEIF95w0XCiwvRhvF+yjPpg4DUL8lQy4ViI1skdMzP/oe4b+uOU+e2/EX0ACR0ea0q
CpfvsZ3Ezgsjlx0B4i4Egl/fs/x17+Nw4qQPL/2yX7IHhYXW0lpzzjXVm9zEAS/VrgWudbsMGsTL
XLkIxFRKdnr0RntgRUiAyKPnPcxl5407Pw3nT3mBkg9E63QrpW5jprmOJRCG70PX/2w7Qg6+Fd2l
Yyk5ZsEk4yEAdsj0WN1H4Kd2ajDhpSuJ/ta0dX30owIVlpqi+p4OAGDL0RcX2AnIhFBAGPSGnfg8
yVD9aPU45f+pQf5jj/0bIQaLIC15q8SAWx04CSivz/oraEUIJB9v6e+m6busyPzsJEIzDoc0mCp2
gL35fGfqinycmoEixzW5PkykA3xZ92P9VHfeHPco/n9Y1cniem6mAH3QEC0XXshSf9efv/6+EQGO
qQl4UrvPeCq6OLR55YNCDrJTZCsx3Tla9oDn9TJ9Mozoh5n7NSl3WrIxumrzRdwsi9X3mciQoro2
NTu/IGTYD+Fgvnkk9NguythnbeZmP9YaxAvnoH13foen7wDKTTcSmOMJdOGcWOT3q0WBly2zMgSo
NLqLyAEolfOI1jy0y46UjULYp8MnCdDnwCZQHb2VILSbsez3A+qQXeBFxZE7nFuDaID30KXdswko
/oVgvYfGfwymsUw4jKPznRP+eNH7c1Rdg+USsewZgHE7ev9gQHG+NCakp1I1oFF66nsPGs1a7Joh
uqtmQ+7B06rHbkLLSXp9zPM2Ai2/WPSYRdDcVYB49sJ64i4aWISOBbjPSEQHzLVrj9lQm53y5yFu
/Ww4EiUes0jUexN9qYv5apTD12YIEpu1QEuMT2/b4ts49g/SC8Q1WohgH3lLfxBFYR4yH4RM1mDh
UG/sawgckFcmUNjoC/OvQReFQJKo21k+Xg5e/RBONr/N0gpskU/Y/ZhnF5ymaOh1qPf+wMpPPW8b
kEboyE4Lt6zcza0ZY7DgZzqsr5+L2ZmDH7bfHIiPfd+DWI8WWV8E2Jt3He+Cx1xF33lD3UOTIfLI
ZO0ZsDXq6InMeHuxROlyEjag6rIelQQ7OtP2GXB3Y3dCc0mBRY3RbYs2BViyiyIQposDZCkrv/06
h0y/DGlFl8co9cIa78fBDzGpupeAqOxWtAO5zbOafZuKlAOgHi2JVUS8b2OmTQ4maZz2dTBEiURT
duAZH/dhVbBHQrzhOylDudOhrB7D2tks5kovSVSKERi0jW64y/ob21g57lOIpr5EQMoffDrQm7JA
vum6Cec8QKkDoy6PGfPEU4cufEdzwr6iqoUKhCunggtAdOVlPp35uMgLMlDmpacfprqb0OCIlgDs
7HXu73VZDcUeffxkYiS7tjsCLWwPChkLUGu/2DMiMqvbalCgCHA24tjnyxIHaJMfAHpUn3G00H9s
w+wFSq8hRIps6J60HfA3XYRg44StL9pZLsh+IhcunmxQf2JRoW/0rMltQ6vxQRVSPltDgqe8ot6x
61P1sHgaJQ+4jfoRr6GfgmXB1+1yHE0LLf1LJqbxKuto1OwjYfh1psuxBsnbAXdMGxOHffgyt3V+
mfFggmJh1sVLOeT8eU6nn2NrPX8fBON4Efj1MQQvj4wVFVGi9ey+9GQ+K3Wc7bKdqQUujPCz8TFo
S/qcOs5afFEwKjtlQpHvcj4uF6OoyJdFA9vDoeS9sCEvHvIglV9b07mngLr6usAsH9isOjSoS+og
uqDg1MuY+iUQrKDR9piThX23jBYXIPSHLiZugQ4gstriXG3yM7LhhvkLKEPvdvLbiuzqtAC+FNap
vvJo0d1QMCQHH5zUD7/qlxwxZ8TnoPb7s7ou9MgVxA0KnUboq+fQTnO6K4FKVvvW63u2G3BYvIi+
rx6jSejTlKYEzHSn9sJY6h0MTWvIVCQqsd00SnOJpGfswZ9HVx6atKvQMbsp/DLwdtYQTEzZt7kA
sLqv0nK8aUE5AlNLq35Xam6WK4Ea2w9ara5mYATtESIQ/gMaveA6zZm9zIqw1wkn4fJp6LOwjYMh
MBeRct5HiK6y+4HV4lsDlvpxDNBCufOWRPOkXYlNoBCEVVPkCPkOe2TfA9O9XqCeOeWYp0T/46pJ
7YZBVSWwWaruh0guT4Ofe3dgU5HsuZ9BnOCW0vs5WFpDLFSFoNOM8aPbReYM7UJJxptuqe3LkhHy
TXlmNkds+e4fID/6FHQshZIr79Rz7XIljzrjCmQ2pT/DfBwPWaXKLq6GvA4OXc5dnHqjhuir0N2n
oCoARHi1q+LS84Gs4hAFtKQF2NHBg2zpoIFVXZm+kHeFSOUD1qe+nYYAVScz/UvVATgTKanrQ4/i
BdBf3rUv1dBAHVOJAaRA6uVRHKjJnXrqTQmpkAEOBQz1i33BG+zHonXNHaVtfmfB+lx0wFbEbqKK
XPR1Hpl9ycvRQa2ih3Cf5ZQ3h7of5KcSYhFwnQ3/GHjB/A19DGl2hYOuZNfVMwPRnub9bT+7GbDi
IN393E/P0Kw+Am/qnoDdd3kMxU9zZ0vfb+5H7bILsErRV7Z4HP80l8NtrkJ36qJJx60LzbPtiPnp
lC+qA1hy8dj4rnpcaKE+zVOJk0iPHIxjX4FaWrjIrlQd1PqIQti7UY0Mo6NtvfqUqcLbBznJPvYj
Cy/nmgz9pQYhXiTSeuBNVS+m21pm/R0XbtyVWbc8sLxyu4hTc+JsFC8winKPPcotdwicl57QKjF1
DBwpTzXqzR6ahbk6LBa7cx+Gc8PvuqCcEUAAPvaLGOfE7ybydZzr/mQ7v7n1A+12k+RztaM9nST6
SaBfcWYAYe5k57l7r58qSHei6Tsnavih2tKbd7YQVQ+f+PFcsSJPfEU7C8gPLTwHUsu6w1h74H1d
NHGURcX8SU1FGeywxBK6QtkW6KXbbDKHatQofzsE9rxX40IOHhfdqVjs8ESjsgiAp7sGpVlJapUo
b5p3QUC7G+FRl5QdIzsLNcFz20CeeFdB9Ic93J/zZpv7Mzkgn5OrbnBDdd/qHlXAiE44T1wH7UPt
82bZlRJVEagaqNhI3k7YzKVcdm03qO9Lv5ArI8CwxKJzC+Q4ldLqUPWivwJs3/k7MqXzfDmVo6dO
gss+i1PazF9aibLNt0X10XWy+yfSkzj5nqw/R5HOPsl6BF0+gtZKJt8LTk1AhwSYrz3NdSb2i1fb
nzqYAEmnBHqbfV7VpYPWSoyHOUjNEfyrl+BI6g5Sz+jjfDRjVcjR5kOwo6F34NF3ypWxOybb6GmR
QQlkGk2kkuyS5yM9zmVJ4trI5XEErXNbAp05hB6YRZkaSHZyVzQPhsn0e7O04Q7QfPdY+mClDwpa
uaNtBg/94kDyhwWg1NG4rPxMpTfelpq6p6bl9QmtoylQzTb+HRRb4iDrNr0xpR9djgj4p3lA6d97
5XyhuMv3c+7qnw10CndR2EdP2PaohAt6GeQGEq4gHZ7VMNKrigULKJcAEr+I2JNVWQ1Gn9RJqLud
4dEjanKoFLjrrgql6HVmSXOhWc5efHy5bykp1B49UHQcc9of0iXQ162t83vD5z1gKrrLTFVB0BkC
ZzBpqH4Kmn1MHaSKNGrjCmqMBLXdtG/QZ8YzifrroR1eoNytk06bKZGZ7OOs6fQBomSUp5CyQNUn
b2qoRU6Ryb9j7jE9oxU6Jj1o5oFEqAdCexlmaX7B1FBepaIID9Dx5XsVuPJLQab6ZqEdxEsELQJO
B3PRaDAbQ1HwgzeI4oi/xxx5TqHykolscHi+AUd/08YF/n/r4qDYxzUM8C6hQRCwc5f3Rk/vIf3W
0BjxUzjmIcrOc5UmSKNu26mm0z7CFppBcPBg11rSHvVs+WmqSOr+9iLkLJd+o+xHP8lZQCHQZghx
+Bac3/TNm/Q27VwVcHeae5YUoxm+ZZJMy4d2pNLcCVEH7F77mpO4XKrpYZwb9H9MFEMQzxDZxRmF
WsqFEXAyaILVsSok8DNQ+FX3FbA/pwdqvOhzN4TlvZQpVp6R8ll0UJqQV0CumsbgG69dXe9DdI2f
AX94RzcM5DEEhfe9z1IU3laoj7AMt3yXdSp/HnJCd0hx9AZEEEABMfqfRa+wUfLMfegaVogDkFgZ
z4uvrygm1w9kbggKCaLupqZv9oPohwfOq/nKc47c2FLhOKyj8khc+RySxv8whOqST4HYh2fQkp/h
y/YVyRzdgAzpeTrMYkCu0UP7CntCpAcIFLo1/yekk4ADQrBZP0AyiXsX6f5hUUvwGZ5DXbfrNKr8
XXku2N0Q2fCglIAQx5buo8yg9N2Xr9V98Frpy9eq3712APmo5+9R3SN3+qO4K177hGBoyEXqcKIN
BtLchLy2E0CT2NccjAzIFilOXhp+VNFswWX36uClQEKhkYt2XiEbDmIXPcv42r6IcydTnXsadu5u
xLnPSTM3ZLFYcD4XzSx3RTChIzr3RuLcJWXZlB/6tgKR2EEiU5wR0T2yifetfG2y3LnfKs6dlzz3
YOG5G5s9wNudn6FFA5aDdq2VWbg8ssjolygs268RX3yoUeaBuM8l67BIIDGj22FBf5lMlAELB5De
Pvdpy+ofXsagLskiq34OIDI7GCz8S2b8Jl7DV9D/lzDhuNkGZFQEuwGKOYvzgMybMLE1K0aS4TjJ
UWvdtJ5T1w10KwfTE32qoQ48daKvpn0KFjV2fXMnyia9hoYqB23OJnfJwCoCTVs8dQACULe7utLT
A7qepj5Q4KTPfTWC31M56R7p1I27NiwoMEAIRBl3d1WZ3k3lZMiumoLxOhDVcFZ5uvR7DeHFkeUt
O7Gs0x9CiIAB6bPikrDgsSXZXR2m97J0wbVKlQUCnB4DXz0ixsmtDyE1GjO5Zx71R2Q8P/J2wOss
juxOsIss76JxNzAUqDg7/Iux5eU9Y4V/T5pgpHFDI+hOOasTNRYyVs56CiRqgyEItG3mFsmluxe9
cUeDSmY4RMCWpx3yqoTe3ZX6cul8aE5t0DNAhqytf3BrunPBbFFIRsN9KEfzaVFTemhIMUKRspQH
2TkI1IOSpy8ZWIUXMI9VvZ+qpj+mg86SvOo8CBpTysFZFMOx4LO6qEWEkKNsYvj7euZ2c1WMP6pU
Shxf1k8TdMI1BkmMnItDFvYQbXE7ygvm9+mHFKTztyqgaTJwlcdpWnsPDsgIkIJcYH4iGi/LQkz7
ECqOW0CLC3Ylis6ykBDEysz7IuuyjfG4YR94on7QeSFC4Lxt99GfU0SAImI3TgMwMzA52ZFZiyNt
icbjDJ71ZQyD/MnLTPipK6oaEorFh3Rz7JCa3FR8WCDdPPQVJVcRstQenkBD3IBriCeVQY2fBcXH
GmpQZNFMghcXWJnLHPYOJZoYll7PevETxjMfcS0Lct1WzaOUUwvRNgAK9noSLZmhH5jXq5tpcWUF
eAd65V1B6kHc1zq1ZNeeSaTglU+CqtAu+/SVZ/LPlFMPVHfZq/bMRKWmBCsl87nQMavDb8ErayXB
X4WvTJYhEYEAfeKfylemqw49L9o1+YTuM0f2rg/Ibu2LArqXX0D6HajbpW0DPz6fYz+onVyP7jsU
HQoBsG1FM0521/YO/0VnQNhNPtn+1JdLEU9TFJy6sBtQV3cUzbWVC6CmQRa6uCgEMzOYEttFhz4P
mitiCeqJ7hXTdWd4V0fBcydaSP4G9aRl/pz35wAJCzBDPL/s0mU5uVHyYxtgWAVvbY640ye4chko
IgP5+UWrZ/P1z4kKs4C/nuY8QGGBJIVhLBIQeuY236QpH8i8BiTKT1JFt0redbq/bscPrz/yPyLC
/9+G555+O4X3/2907vvbSyt/4bgDVGD/ngj/bYTzl0tHXjnx8///hs0OOCQ72G4wQWXwcfjPwBwT
sHsGwY0aC1x36J957v87ucn/l48mElUX5uwIwXV2/9LZuJIGI5aY5gTHDWc7Kf9HdPaZDvivc8sL
MSBH4UR1Nsd5uxFM6tJG5xCTZsFBRndmhAHBv3//b07E9567oh+QQEZmSsfjIcrKbLcs8/w5C5n7
zz2g7/Ic7z1+VRcX3NPz5GoeZ33X9w8Tg8b9Sbml+fnn1/+16v2vZVnFh6wWHC06ZTHwA4MiN6ik
v8tIEQU7XPdQYZSKdEN6/POPvffHrIQEBt++mM6aRGeIIDsIDxRoiZkJ3On5p28B6cNvv/GqdOey
wwAMAN/YBi29CYKJQv3tFz7UaWKoXeLxhfW7au7ahz//4Dt/kMBOf7upWuG3Iz//4FhK7i6bzKZ2
T42FHOfPP3B+0G927XkG+u0PCMh4/MGSKJ604dMlA20X7lttwuwaTX4R3gSAVDXadmBS0D3jgOqO
fp2N/cWff/+d7XHWvLz9/UqOgJIxTJZUpcHADq9QCH8CjSZ9sCSZ5B8wWE3Y6c8/tmoG/92M4vxd
3yRrSCqNjswcxVapsduj6ARqGkB5TjrwyZ2aUObYmXuoNBUIXxs2jah3nhJhBZuXP+2g9z7oeR3e
vEGp5moEBoX1FmG0J33zk0dT/pfFfO/hqxTUIC1MYh6iGIIt/uw3c7NLMcVzt+3Vz7/69tVFkTND
erQxJM//8XEl9HXt5dr+pUF+7+VXiQhzO6jOUMqBZufjp2Dq6M6lC9+W5sQqDfXlVLRtCMJjaMDE
x77zxv7A2qbhG19/lXpCUEliLgukngbzRfsZSBiA3A5xe9i0/GyVe8oe3cXsCp70Xjslagig50AV
q35sevwalQgxalk3pvUSCFs5uwf7nw2f0PJ4Pzc9n68ymRG+hQA+EsnSBFU8K+r1qOO16f+y/r/W
Y/+GNl8lEgk8qbSQ7ieNJ5bqOPUBKtxymjGA0eUZ/Rue9N7PrDIIoQ36jNbjyTDYcLioWVP7MSiq
0sVtDsHWtkhej9x36DVS4iqRtKFennQ/o6nkTD79+Vu890es8sQEIXIwoYSCDBncaGl6Tq4VnZvu
s46E/hvi9U5An62E3+aLTKhWC96KpC/pfPKqxb+TKoD+/89/xHuPX+eLNJ99LA5LLO9CKLELR1/Y
0rTxtsevEoYdeQN3N8aSscQXGNAbxdR6vN349qt0YXNSz+VciISaUeMbzMJ5O+PP+bLxB1bpQksv
6qTD6sugOg9UBJh2j/uCL9NfkJp31v9chL/9vDycCfwBHEskxMGfuDDmHuQdJpg3rT9bBRrHKCks
MyKetIQO+cWwEIfReV1N/rYQY6uT2GGYlQ3wVEi0US09gbQcxa6wtP/baXzOPL8prdgqymZVKL+a
8IkxqtnCl0IRzu8rbxnZpYJsQsdOhXP9XFaCfLG1muqNVQ5bBV7pMIDdLBNSYSnK9jLzTAoh4gJc
BFYcAGgoBJsDJqb2ecbaCjKGRXHIJCbSPI5QntiNC7wK0Dll4MC0h7ELDqEcySeeCF6Sv+yPFU74
b8Jn4a/7LxoxSgksQSbEX/omXoJ0HGIIWpbyooWnz3ynTNUAGKZTdUEXUUe3jpCwvgm5EMUzxjmj
6C+v8l4krGIZ7gpRC2iSJi1PDdmzRf7TOofxrU2REK0C7QzVQWGkaKJaJ14iHD+3xveqbXkuOu/e
N1VdB4Cn8DwuIa1BJwNgUFTLzuYYVfzLNngnDM4GZm9/wOQdxktcL5JhxuTtSVBAWfA6CBASWZj5
za7ObVvtwoW16ntbLSbcuG6rAAfnhCmfEBwLE2kFSKoLTYUpOuptTLHRKsAXzJR0lkE1CcgqiDHA
rw4La7zDts++imKWSr8uwNcmxqohWWoMorK+Lf6SJN7Zs6+ixzefHZ47mefQZyVFCE0LPFyKAyaz
wo2bahWbaEQgbMybJQnRN2JIKvhcY7B443ddhVsA0Jq6UmFMlc/DDaZUfJyfHUDXjc9fnZxZYYeW
9POSgLORoAuhIUmJoMmmz0pX0UzaMWoHjacPaUj3E+EGepkg3/budBXNoobxwMjxWb0hzPYaLjc7
KN3otkRHV6Fc+F7vT6lZki7Iy6OR0MuPEV2Of16Zc9j85rykq3it0yhblgASm8mL/kEnqMcjHXRb
J8PE2ca/YBWyZORjXegUMh4E7oMcYDWCMUq9rUM+m8O9TXUYKyB0WtiUgKVhJ0j17aGY643p5myB
9/bpwQBGSiyFTZQp6VVeVvymdeXGV19FLE7SVOuADEnXFGmw7yNMnfPM6WxbNqOroI1SZWCAAeQF
MkN3qQe4Ltg0LTcG1SpkgY96I9iP4QhfosmAafNFeRf1gmXb9s35yqC3a48x/rFTIxSGToFp0W30
MkuMx/1547+Ti8kqaCFv1xS02hh3ZQYi31gMaUr4rWx7+ipoSVvQMC0ElMO199KHKMBq6dJtn/VV
6/DmGNHt0nueYf/n1WnYhZgDYVtffR2tkUityIIxlhNA4/D8dJgGbH36Klq1P7ZpafB0V2BQ3QoN
pRELi43LvorWjEaigZ8rnk7Df7qclkeVq41gE1lFKySZpcgVHi4XWyUYue3RGjG3rTY4kyhvN7sb
4LdVzhqE8ZBOUIuOkDG16bDtiCKrWK2yNqwb4tu4huJoN2X5Pxi8DrateriKUwOLgrbJJhtXOqM7
RqMXbzThxoev4tTH+A2ZMw8jxp1fY54u/2owqrjx4asw7Yx0BSphG8McAbPJMBja2T7kG5++Ols5
hNbwmZB4dWmDGwN65D7lqtxGUYWrOHWWwi4DT06WoIfIEUYDLIKsyxNm254JV6Eawpqkwtz5mMzw
dul3HmmjpJ3C4fumFBmuYhXeXJhBdBVOVpDll7IwwQEGBHO87enhr+FkoZchChNpySDJl6AIPxhK
Pmx79DpSDfRc8+wNSZ55t0iPL3PIN+Jr4SpOZQ7jlaDmQwIfFnGwWfTU6LTZ9kGDVZzW2ni9FNYm
Xj5AfFXwaw4HjW2b/dVa982hBFp4ag28FmIITn/kM/yKogpXKW2gb4JVlIp8Uhht8uYEj4UL5hKa
DPIWQ9S21AsP4V9S76gim2kKYyjY6PvPFOYV0HDmS7Ct0ghWgWq7MvTLtLHwTOiXQ+P4tyzHiPG2
tVkFaSryjo95b5No7qFer+ANYfTfmNfzQ37THJzFAG/PJFkzmrdeNSTwaZY3wqjgpvTS9vO2V1+F
aIhZuR4SOmzHDIZKpJqeucg3ftJVjC60kUWaaZv0Eea9A+Feyk7cb3vvVYzSibopJ3i2V5gnGDbc
RNTcbHq0v4rQBhMtaoBQPvZTz9t7RXqdL/5GfMBfnaRB0LZ88UIvZr7EGB/HJM1cbkst/ipEvQx1
eo8RoaTM6g8N7HQwY7ctk5/tmN9uQtpOM3EAveNmwcTiFF7RaNsJ6q8Cs50xnthgmiBhlboWjUvq
Pt3GfPqrsMzLwWXW4qXbCvYpFkMrn7btkFVIlrLo20XjI9JMf+ud/CAWti1P+at4tDBJdDPmY5PZ
FMETZrXDpLDEHLa9+CoiSQ0PpSKXQ2IgDcREmL6QqXze9uxVROoyNzC48L0YTl5QDvjsK9xhtx1s
MO34df9hY3dd6eNIznLoKSODQTPYUoybAgfXTf76dGFGPtBo9GAZ99jDNhP88pY1oXIVkZnCWFmX
zQOmi6GvmIhpdxj5etr28FVMThCPzHOdYlY9ay+mEnQ7/DuHTTsF96H8uiS9tb72SjxclNE9se33
nM79xlVZxaWk0ex3Qpq4r8h9hGc7O2599io0gynnhGDeL4H9m38NKX9x2VHHNq7KKjqhTB1hMWCx
UaIFdrh+8bFk2aYCCwYOv664k5ZOGG0fEkdmjNv6NGXNIUQFlG9KLVSuArSdKkxiFYghWBF+9abx
M8iHj5u24lqsNRJM4DKCdbFWRYfO6rNVS8g31REAhH5dmT4bOfBohxd37t42/qUboa/e9uarCC0q
7lOeEQMbPnJTQnAIy34ebltxsYpQq3poLjFhl/ht+QFew/uizzYVKVSs4zPy6lmRyiQhxgggSA/g
gEeLn9sWZRWgMxgFA9G/gQKAvSgDy2/MZm179Co+4fyaahF6fTIH5bSDerg71nDsjLc9fRWfTTTV
coS+JgGFtMBetLnlBNLqPz+cnNf2v1fiZL0P4ZQROsZsmXjMwtayC4LaXuR67PrjDM+m8AjpLTOH
Lipdc+3NgKyvW1501UsI9fTRsnA5cephEEYukLHv2expjDzWkQv3VdfN+X5RWbp8a1K4PR4xDIrR
IRsVDtMvlF6NbTFcznk2HuEMhTsdFnDacIOtcro8ZQHa4Q/6zDs/1blozaGGpd6Cf8WITObjoLgt
Whh2HvB/m/yGhDD6/v7nRTlvid+tySp+kAZxJwX4i1ilQXELjzp5HWIW+G9r/t7jVxHUeLBrwbSI
TmAf9Q8LO1hKqU0dBFlHEPcHONWwScPbGsdyCauNsDF/I8bP7/e7ZVlFkLVepRbMYCddC+791BvY
8x4kzOTgK0VHqU4wMy2zl23fYBVTQSfhMDZGOvFaj8VUT+VxaUu1Kbcjbf+afbM5tQHB5FEyNjTD
NNcCc0D4pf/51d8LqdWhh+Gg3Ore6gTXY+SPKMLoHcwZ3VdXBN7Ftp9YHXt+KmGe1HaYg3BEs0MG
K54u3419DweQHP7/4V/O73c++Vrm14da2ZGVCreTDFof7dmNciq8Ms6rRYR7FIDjX/6id4JiLfjD
pI2r0r7EomFiZQ9fVpg32G3yLAhzfv3cHvQJuMSg1jApl18GAhtREjxs+hJraR/HhLdYANkftOr4
cMIsbHRshISlGFMjzDr+/Cvvrc55q73BwCI8m+U598DqQwoMakw9S9xA85cN+97TV4FtZtnl+dwX
CefRcESJJmC8BXf7be++iuQx950iuMIkyXEx0bEd4QQgZP4XCf97r74KZJ+1QQlHhvQQjPmlDycr
2rCNa74K45nAurvB/R4Y16dxKrtjlYfJtiVZhS9u0GlyI3V60Hl4xSNcUsCqbd9yrePTPa6kwl5J
Dy2GWy8LY4YE17M8bnrvtbw/jWCnNxMPmz1QJm7bnu5mWdLjtqevohRXyfRp5Ht5wnPTwuPDfe7U
vG2WhKz1gYpx5Y1w40rKOSyPVg71BWaI9dO2V1/FpwcvQ1gb93mSF/AXbDNx7fHexNsevgpPOON2
cAhq5GGAWbs7huH0EfcF6XLjsq/iM2vk0JW0lod67G512SRF32w7xNeivjlzTlUKhVQ5WFykZXFt
wlJGf8m874T++cq0tzkRvkPDAkAQQWTGZrfIfg+rkY0pcS3Phz/eDHe4NgfIUc37WrUNzCX6GiYc
m77pWgUoqxktmo4kcJkGvhKiTPurxsF2ZVvSXesALavTGpcYyEMFZxynPwSN+subB++s+1oBSNkS
QMumYIQ4e2S88vMqAh6hoM1/grCqSXIYCsGVrhvPt4u5MJv23aCjEYr3ls3HzsICFLfmBCr8WmHY
f0xSQXK+qYMkdBWHpRzIgqrYxPAV6o9ROmAqyIP78aaPthYEkSkkS6kHE5OpyvYg056AwLqND1+F
oZ06qGr4DDcyHiy4ykv3e6435qf1WGukLfNIN5p4qcDoTsP804eb4cY3XwWit7RVl5bEwgwu73HJ
Roa7NEKgPdsWfXVW4jYNmuYjkinHTQ+mIo9VFm5DYHED6K8pJMNFaE3TUhvnfu/vXIv7IVJYg257
8+hcVL8p2pzXBdCMDN4BYxKDgv+WLywsjLSpD5uWZq1YrfN8wLX1GT+4PmM4LefC1vCNYAH5vu0H
VidPD2cJ3MTR2hi3xMFrRlD40Eu6SaOGsfRflwf9Q3S2RbVxcNasTtH5MirKNw3mYaD714e3fKQm
HfDw0WIUsDS0w4144TZ1B4lWO55mFkyure352qEWd+LgNoC0Lr9tW/TVhm80rrn1Sfq/OTuzJUlx
bNH+0MGMeXgFH2OOzIzI4QXLqZhBSIAQX3+XV7+c8lPVdc2t38qsPQlAYmsPa037xS07VHoWycfV
t2/72l83rBaxaWzfws43LEjrhkYWT23kTe83Xft1w6qvhfAc+P57uFIXVPBWoLkIbrsx1/2qldQO
mpF22jMA4b703dr8wEoV3RaTX/erbkGpx2lmi+x7WBoMQtLNhJfvX/bIywfob3In102BrdOMbjN4
ODTzNlheyrmruoMJ3VYefCn4Ct50/72rEDpfvBykJRta4MbWbnGDIoO2OfzLH/EPX/7r9kBR5tE0
hfx6UYD6iMNaZvCif9126Vef7qbmCcSbK2HbIWeBQVLvVJffttdcQ38T4dtTFwSIO5t5OXRIGVMG
krbbNhvvaiczHceNTWq5n8qtPTiqedscgJq33Rf3rzvZVkJkHcj17AWsoKxr1zprKxBSt/361U7W
RyaagJ4IUPqWzOpNQIYX5rZGLwomf7323Ad27NSg7KqLz2UL4FrHTKLe9vm77g6cHUPKWRYxXOx+
+4TMcn2v7X9Fjf3Dy34NLMo9rZ2Z/sN9IB03cy57vHCdf8sR/tOvXy1UmGakq02SHHzoLMli/Rza
/tNNj9S9Cjsax3VyJuCjA22BeZsuWzG/48ZRX277+at16rTgiTZbJodAdP2Q6XoNy4fQafv4trV6
3R0oVDwTOInkkCjnwm69A4h528fvujOQvr1xQjyUHDqfUFjG+7kfb3wZr5Yp89ZVXkZjctgunVLQ
2v3MLyFy33bTr5ZpbbflBCAeLV+Tn3opXuzwtuZj77oxEFw6R6auQ+k56GPdWw/YaF5vuurrtsCA
rqMSlz0Yx3DunKMvWiHOpe7mt9t+/6qG2gtnrJETRAcUBysjkb7yMcd28b+1H18W4998tK/bAysL
2WGM4vvQCUudpnxZuicV2QXet26M8nPRbbp8nLb8/+Nw/efp4O/+0avlGxk375d6bDkprLpfM6et
WhjATcOqaw9lvjZtOg4dwAmATCPf9rU2so/OQ4txoQOWVNRNl7bo7My5zI2Vf/c83Yhjb5sInbZX
G8xIKQceMT40oROLR6zq2gnPq+VHY5PKrS2sKkXyUnnIPkEacygaQh5dGgBbK75jbMHzgfs1woHm
bQ3TYTvDgT7CGjAuWmZA6ev1Ix2nesFV1wDpYCoQmqbCEQ9SNvRTLMnu2JxAIMPNSjtyllMHo0oC
X2JgIhr6N+F2xI51VMd/dKLjP8t59JcdagsmHmbuUJMti3ar44a3C0hLY3uq/z6QtI0gIks4UToN
4rAov/aV3yQ/u2IG1ZGOZhtkh06kqs0XlCTxSWydWdOeHjOVaV0pp9lFetjy/UbJxt1bbo7zIo95
05JsCTVY+527bIF978QL3pkqmLfuCJB9MCemfnuYk2IJH2so8fEOBqr2EAGg/O3XuIt3cce8DOqr
IkTVp3Q9lMVuwkWYRxkZkrUYuLKxlxFo/jCChLtURyhshI3sJWE33/G0hrJKccNRrEocCzve3PXu
t3HCYaDNtkY/52oz3kHIIWieNunG4Xs5ulH05E25B78xL+MZ58I20+V9SPTsDOq4Ya9oH2sG5Hle
AuY+F1fYW1LMB5shKKKxDjJjczKht+ofY9xVKAOGhWTwOZJ1nHxy1mjFktL2PuAhPBqXrvF2bntt
gZjZcIzScAMMbt4bnuUwnN2ARJp7Dpse92cTNskhbPC4DOEKpYwDrLEUNszBLOrenlWzx6LmbU/h
UMz1p3V1iz7mdRjc+VB7gVqzoSh9l6GS0rQ7chxl/DWGvzrcJ9Bx5aEM7BlfrRZAoCGWwobFc4L7
w/O8DLWSV786TSzDA/0YzXrfu9ohq21PtGJulJmnpXDS0jYKtwcSXHoy7Xb+4bZWbA4SJYv4GAWd
E+/KXAX1D/IgMTRNWHLDslN1MKinZraL8BOo+rE7INausJAO9hDcbYHlNg9OqZvtV9W3AzoOH5eC
/zSyaMt9L0rjngV06vFzaXWxjb0BM3YYpFGHVefJnqbG+YFZJo8N3kZIsketlyW4s2XlD19qHRr8
Qq6yhY1rA/I3k2BB2P7MJw0tOG3GJv4ReOEoPk/S38qM6hLfrrBxBnRu5N9j/s+D5f8cajxH584V
xnyCc+c4mShZST9rn9f8VDTu9jQldnGw3TGun7FIR+HejitRfhibct1eNP4416IS3VZBvLsMLoVn
pae+/6OhclPe1+HomeMwoDQ6jm7iyPt5TCI3q33YbF/jEJrkL0c3+ZMzLNYdZaTtZ9IC2q51UOwQ
aebWbkWaoe+YCQdGT6+R96VNKj/ZgayP4tfIoEB/wmFeOWc9VLPZW+g/1lNipB0eo3Bt7M82vPL8
QzkmhciEmXD/4HxPYNUnXQj3a9lUIB+VvU024kX86W8M4ueAuoMkKg922QzRblrrhb1TB7EsD5bp
Hfk4Jkv4s10VL3ZOlkY/l6st2UrKYYVIGQxYIXc21arlvqmZhzrAlsRLsVrRUnwqY5X4504IAZo+
t2T4oyyTWmRFr5qpTmHK5jYsEd9bz6rt1LSbtGtbu0n1aGj7dtPiqzclXMEusAuH7ueVq6isQkmQ
5Jbq9/2lgyel/3Vrnka9lv4+EBJTKw4s5Mgc72jjZ3I8fCRcKn7nLOEIU17pdlnY6WD4bEZwbvRD
dR0dkqnXbFt11lMo9ScDzkriyB6naGW/34Qe4KBPfKZ1SsZ7UT/1vHjBOyP1kg9CQ3NL8qHlVy4P
UkBo38N8o9K57zXSvFQsAr9ii9G52S9L4bUmLZwp3u71qgoymCukmORk54YY0R6SsjwrOEmo+HCP
WdBQG+nuSh+l7U7Zi5PsIrNt9bu0N68+LdOmk+PcDVa+G7WbmwcPUNWL7ai6+kgW2TUNhPF2wi5W
X6T0ScMJ5smQhYgPflPxvZvyPBjx+uB6fugKuwZ7v0lnynwhIyQ3oVR5pVObN8j5MNm4dlMw+BMu
6NWOXJjJxVg/DTTGVmO6GIQfJWOI6ahl4pwdD6P4c6BGq//uVmvcPoStp3jH+rJry19eG2+8CR0d
nmo/QL8Fdblta70PusZXb9h3yvxOFVXtnRmACdtHpo9g6OzZjtpwB/rEy39vTFYxAqnKOjghvCmK
4wLTB/NLHdN2hYZgMuIk6s6Diu9ieLH3SgBJS5fJ9O5H/s34fUHOun5rmTFt8DW7JQaMkW7tIrPY
n/JszcX6sXbDyTvFidhivIJ9Ep+6RaLONGKegELJQa9YGJbIySgoxOULlxsEz6s2BRK33vWpHFV5
Y82fum4b+rsCa+ZGVNRv60++Ggq3pqoAyb9eKjXoi7xyjLbHDQceJjSsbCY/xzWPnrmUEIDQg2ZD
Hp8ZllfybE9lMp3AESfB5cu9lqpMC26jUlAsWeU27a3FNhfZWGljXr1kbZMUMFEcHiK/Y39LG0/X
8tmenHj8vkkl/Dptp2UNzsb37PXJ5+0vv2BmAynBH+kN+XNDalx/iBtu4t3m1nLd9d4cTCe+/xZ2
9WXCsLHXWxShaQhw/G48TFksh0UjJ39DJgo1fuGeLXcjPHrnucY1U2V+XQ7qyyoiN/gKdt3E+Efw
7aJcdVqvLX71jFjYLwy5+sn3wQ+T5tvYjo3L+Yr+acTOtVtHpy6alCF+K+04xPJpzYZPYbvy+SDa
Y8IktIIl2qnYI9q5GGWsHwyhGrTyfNTr85+ukmjm/d43tsY2Xq0b9Zcu6v3PEIkVfDQT53XGWdSP
YJoN0Xx0W0SCS+qtUGyfRIn5PvmPEEQkdTs8ep3QVovZIVq/1wPEfAiglb88/8frsVFnTT75ca9L
WKuANV5Gt/S+/G9lR1xZU/hk4LxHB1vW2n2m/uT1H/7j4XDqHhtZ2vusjQJEfZnHx4aZC/mYd20i
1uxPQQZeM8ydK8qD5YPaIAuPaYsUUWd0PSO6iBKnEs+NIseU/kdt4RlFEH34Py4Kp0IghahEXMCP
qG8JfnBQ9WWRJfESuLtuHhGIp822ms91jKU3SLfOr5NPIrCU916ocHiQ2MxjzER/ShtqmkihnMdY
GSIdetNnd8bhcsJGJ/jeR6tNmO61ohMTchrfms4Vl2C//i8fQmPKuT826ErN18CWGm9Y1LQOIAOY
w3d4vLx457Vl0INKdrZDwsdIT6kM8ho2Ma1TSQ91uIvahwZZznNsLrzEfxAUyA0p1/t/rAT474Lp
09zmzvKhl4h2SUuP7jfT5hr/jy79E+Ea3LsG88BA1S2Va12eyklEWe+3JuNj62XbhvE+HWCn4O+S
tnsqiAc+6y7y7ou4JXUeJvWoshIrVcGIhwAYPPh1eBfrwvzyi2SuH12WTnfcarUljxiD5IutmQjh
CORND0UYu6jsOcjLl8US7XGb1uiiQ2oeSaFbcwZ+0GN4MQzKRyNj9+1PAH/j1mi9u26d7pemTZ4R
jTjLruE1zoJ1hnB8ger7vp88zGFh7v7k6RvYzx//ROlXdvjaBrJ7C+oE/3ph49A5dHPboBJY7SrR
+K2Ids3BQIMyJ/TOxXvorOJuqk2c7Hidw6zb5m099LIO7gzti/6btuLoY9FqjylOd+oj65R30aLb
NOfNjfFUmtL+VU25md6CIAyRQCD3iGnldBaNlNu2VnNuEdXYTRpLxwhAnOOoACGvlTfUuyLEXnG3
OH45ZBUaNPtOopRLnpS1qumwBIux37ewdcMsMf4y3c++CIpvRK7dyESya7knUYnKf6jXpQXXWPRL
m2pHyPjdm1thP4+Ag8V+ksL0R9DHYYmhcUnar1YJerTOAlMF1c5WuACxAlaEosk0R1UmW2IUhGie
5aFXM5Dbq59rjH3rYVkxgf+AYaMJh8opDni7W9ZWIPDOT0G9Z7ghd48ybqv6dXU4+++H3ve6w8QA
pb3jRFNE5/HSfrcfo871nucSO9Q9/bOes3OSNUjOOGX89Y8qH/LueVZTLOzM4D4p79SoPDtMKxhA
VKS22m3NK0fjyL2YJTfUQEq1in2h7CMNJb1jSX5sOKzqrw0U+rMPnpcDcqejr47yGutbR02LY/I6
BEDNSEJjaCeGcJI0nxd2dyXndbd0hYw/Y6i0pvdYs7d/URfMfb0LohF1EpWrwFo+hnqr1yK1XBfD
/TTlsssS5ITuk9pQrf7h53XS/pJVV/b7GK1N8cG05ZrsazsY5AtI2KBZGQFnGOSYVJY7vISsMnZE
25MjChbYExHJwrIf++pUe3apT15TNna38zdJCJC2YRgWTI0OnD+I+OoxMwt+JslZN5z0a40AtMBl
0RSNfG+BPy+Hobam5KwULmqe2JZouRvddl2+NQDcrR9h2STq26SbcTmIwu6sLGlm5x4rUR5mI7XH
6cHUNao0NUZVkhWKLHsmxTISlI4hM6Dv88ZQzRGMXv4wXHylOl/jD6PnmonoINg28YyxpL3IHmGP
234BxNsg3BsORscB2hiIhfN5wx5k0jJBvKAmPVj4NeZJq1fMXFH5xwIJId5vjW2XO1iffFcxazGS
fsoJsx+qFlnLpVWx8+7yGgTivSjM8DlBKYCOAVmJg9qyosr8rsBxW0SpxraO68Z7fSQOcKK7iU9A
/V1rrzpyBHCSrwMTkVGZBUlhVx9g15QlE2ROF6KL4iULPCRy22Q4zVlBkm6gz6unuNY2rj4W/Fvj
BHiZcFT1LLV8vhtsMhiP5Cu84CXu17C504tMfpCJ+ULoMWGW5anSAj6AlHA/4NDNv3WuW1e7omNT
rGrZPE6TTWS2GSvS5xZJUYZ79yIc9Av7VEXSax9HOOTto8TDej8LMdTfQbxOvy3cJmq3zhaP0V+j
d3SWl+JOAxy+xb/1Dsq/nHbFNhKr09c0rWmro+4wM7sQonjSRZLFtC0gB8LMRr6WnVCR35nqJy02
Qvc+vmR6orWV7w3BWOoGdKCfSaUn6gGf+Gi9eBFNfDQFRahMz0tYIErhoczGVmk05LhbV9uL62gP
CL16LUZQ0nuns/Pxj3VxGwyzJZmrbzl1UrTFaNz8fV+6xuXVrNyPsuI8cjTISVO3ZgMV6TJLoFeF
O5c/L4pf9x39H14n0ymH007kX5xU9RK31tcK+dqP+BKanOJ1dsUbQrvfU9NOPuFuMjoEs53fzKcE
hECcJaHsfg8BSzaNmfBHooeZHk0vkPRL8q/xNm6Cifd16+c+RxkYzIfVjXT0RRRWUnD7kpzMoJV0
aO+UKLdiR1DS6bsgHIafbbt6DvucX9Y9uss4qTNXlto71ZNvfnF0LrZ72br5765scZ1D8EWJ8tCV
2h/frNwOg98OE/bBL46WJZmRuggekkE27B12iR2ncEb9IpM8Eru+orbkF2Fhv1RWGJLNhrVl3wea
qaxDssjQxRSy2d5+CReFxKqb14+MUDn+ZyGT5dWyfPU5ziPnjXL7tB2HvAnNyRo4GIPrX5d96MfM
/2z1Ij5zz5v73mloawtrELppjV7pPJRJMmaB6DudCmQ6X7YOjOV48dEK4evwXq7CekHPuT6GyVbG
hyEfyKy2gVmPI1PoRxx79tkHe8qe13vqvYRAb55FMYj2sCzWjFxsnPPpo56ZCPmmkpbDmTLaL7+Q
GvYiRAOG++DqumZbQCHjYQdcI/DVsT29lSvW4NQjlVAUWWXXuJpoId+snaQNPtgHcUHeRANIBmsQ
oc87usIW70xr1s0HNx66KVsZ2P6Avu1iq71o5zK2bTPpVJIb854FjreL/JDLeRuGXA+HeszrMkMJ
JvSPS6/reejbrrtfo2hr+TcaS31oHF+3z14RaQI2U3kH/IzWcKKFMtKvpKL7PdsExlgZBLXaIRRv
HdrlAD3uB41gspii4e5CgB4+5yIYBMdtTdPyYsz0QVkltos+mJ32zrKWbjvie9l+WQGUlbSFJHdf
bPh1TZfH3I5G2/sm8edsHCd9h5mDgLOs+nsEXMEHupdHJgRyNgWv8azM86P8i7XRTn6ImZAxb+SZ
1oUPkbKdX1hxCjcCmdFspAdUO4v+3FOhqL6V26i6jCelg/u4KYnM2THbpcvKMReMO47Vmjzaix3j
79WhmM/r4GN3jsDsgjrMlxDfohVU9GfrxLssQqteCsSqpK1Sh82n2dWbSvR5YigDL+KwTi3LmHrX
75lvZ34W8iLbXRjAs+nE7FzfeUclSupo0RjCsshfQmZ9ptA071WIv2dnM55afWlJaPgpqvGyfLPX
jd2jsKzQucOshIq1S9zW3Q1kw5Zs6BdSW2kZmrXY1U4k7WdfjDJ+hR9QLalhaAyFh8kD1Gzu5hPB
JMKZflqSIew0YNQjeQV9sUTH0ggd/URMUejPigA1fAgUspLMb6PGfWkL9LppKzgUlJXqug8G+21z
cGtlXyyMZS8WEphlvxUc1CdSDrzUK0EhGOR8hF2bqPyxHOxqOzu+vfaPiSBPm4bC04xXilL+tgOv
Kp/cLe9pBcntpj8x52q5L3UcRyFrSnqbpv7TG3EA96blgeYiged908H8o9edsuCpbRPGIKxe+ovd
dpcnFHLw2TkSxZxISw5g3dNM/rDJmK+YcKL5sXDcezt0Aw6XAULZU0WfxfJDuyZRuzwM8+mo2a/R
ygQC/UXrYb3d4eDUE6Bz2Zny4NRlm9znfpBjTWSuGJoQcKVhV5dVst7lkx3FGXMiRRLsvL62WVBV
3lHPphQ6FOjFVw/FiDMJ/0SSYKBaPxLbpeRhnSa1mmmrdyOvQXvw19kZf0dV0GCu9g2aOA9wdTSM
cNe7lnmuhgrZxMe0I070M6uVyTF0hWvWc+PEXvw+S8APD5qj/Sr4wysfTU+NK3B4DqKqXT9b/DWJ
lZbO5A3z4TL8xoF0ibfFf5ovJ+j73BqaleCLftktrU1eFM+mcxSHFTl7IQvcb8hZRRm1loDTqq26
pP9ZGU7XtFOZqEPcPS3WSDAQBRyYhqmkngTcYpB3Khlm5MJsHgWhYlxvv5qSasS3utZDc/ALv0e/
E43C62GrhrJ69Qn3WctuEvnBQRAajb9L4SMRTScn8c2Tjvw5/uSQn6ugRZD/n34k0p+bd2HNg/Uy
FBR8XpfLQVVlfGdbN4uWcVAtY3NCtueyo+7FS+IL7yAjDj7hHuzaPN6LgKFUnW3UkPAvh5WMqmhn
B+EU32tBJemB6DoOHwiLfPWxb+tG3kWFp4ezhamr+4ZaLbez8BKzYc7rrDltI1cDyreDOX+1ZjVX
7HFMrWYJkXG/N7ir5VOlJgZdOtTay6etpYssi21Fkafy2r7eV7LA84v2ReSfPK3Y/HvGoetlu7M2
cLyErO1QtmctCs8QT4GszdCmTfPJDH2CXZMsuz62DcaKd7KKQXBXNVQCM2F3NADshcTlGu94Nzdy
W5eM2sWW67pz5oVdbaWsucdQKONTawzKfDrYDq3V46GyHOo9GFMlJ9sWIlOcmnEVSGnKKPBPqHaS
7ST81bL7zDZonNH8eAVoJWReTv0QOFKp90AxhPk7Kvy5eyCwraJDG5Rz8lFrSjO7tojrgulEmlNf
qr5vw/u8aPvmo465MffGjRt1Z88QOB4XrtWFUGy24KWeo664w/qTNG8c9Kp8Qc5ItDzu6gGLpbvz
XV4wO4OH3QorC9FK4zqkDhjFKFVpDU6NHKOvUI9t5WRJory+23eUgtR8JgCT3NgpqoV84Tvdk3im
GYdSGrFbYj563HaGq5KgbLY3qif5elhYyYdk26IHDtGhde9aeUJgF9oziZFLGS92j3YdhuLY1NEY
PGx4w6vUQeY5fdXVnPjk8me1uIepEKspU0eHQUSN06Xpyh7RRGYhiQ31rVv82H0Z1Ooq90DTvuuQ
01gDYM2x3JKlzpJO6wY1vbwAqCYVPgUy9/uzn4SbPo09Or9dsaA3fnAVrlJSpDb11sHICIswSXwn
tZTjWAdqlFO1a+Mi4dgpRiWIkLyu8r6vEVTo+xz95/ohuqTjyb2Xudx+eX3gFT9EM9jt2fYYdTzb
ZH3Hx8ay5fSpzTuX2KYP/PXB8VHe/mHGoBYPxuC/xc+JMinbEsKRlPzyTG2lUopmvxGD9Wx3SmeT
gTN4llxCvZs3Fy04vfEhNXPfv3Q0LvEhoZn0qV0Aib7ZuinUo5w2p7+LoGRtl6cd5cw6JJOB9Kwi
v/5Bms/ycNfGllBpozjPZKrnbe/2RNYNH0g20ssxX0uhnxNLLl5mLMuRLJYYOUwmRHC5g4kgXUUk
IYPkWUVLiwB+q6Lq13z5Pv6K5kmQBR+D4jwOCWZPm/2u/ehJ6U6svQJN4ZSKWK19RooJrgwirAoX
tBtYtNd4xZg/uWU06QPb6LSeFzy5y++pXsX6MGxRF3yW64zTO63Her4zKLbXz3HUieV5CRucu6rD
k9VNTo5Ls3aKS7JcrAvfXAqYL7ExSXSnSiYNniiUdCPpwEBvpLbGhqwV6ni24uk7g6tjnDJY5Or9
GmIHIcIeyw+0SThERAsM1w8I9ia+i4zkr+jQF8zC75GwE5p7MX/Ncjn2uRwH9NHM+/npENNH4GXU
vuX8m0RSQfKWhI09fSdbsVVWGk6Er3UasMtO5BDbgWmP1F0U587DyngoLJF+9cPyKxPWZpYpPuqe
6KRbpqCqMz3a9ObekShaA2cnvZJWjt3/KEhJzMKiXKBS5U0ZintodVY8jXmmi8178/h/W/eLLgtx
TspL7rfg+I0ikeXv58+Dq+SebMGG7tu3cuv8P/m84k9VfnuaWrmuO2w76Ls2UwbPFKz6eRfmDH/f
1sF0zaoKjd93Q6/avZ18qf1P4XJbS9efUyr/q8k+wEVNuYbfRfwak7SoghtHaK4ZVcOKsT6voujA
ZxK3n0gW+1GxW/8bSfsf9DWUDP7aHUkqzJ3oSKMygQ0xHcuhmu47jQn4NCgpSDi5S+2nPZoi92VV
pG45YNXI2wdr5Tn99xaqS1fR33UbXTWWYYaCu27J6DAAP2x3IOTXR5oHx4x4jfIjtbj4X4AX/9RM
ddULKkcs4b7nhQeAAGP0cTJDPu9EQZy703yZ5swuSqslKl1Nf9tM8TX0qqY/jK8JouswLhDYaqff
j+Sa/+UP+ocWzmvqlQAApqIyQdwbdT8a6bzrWOS3jY5cU68I08dOFHlwMEnJgUGaM3JT78Yfv+ow
mxxn6oc5DA7koPcUUqs0d8g8/vcX6p/uylV7aL4u1RSgiT8UtqX4pi956pR8/W/79cu/+r9Wu9sI
j+4g7ou7dWEaTWi71TZ8/O8//g9vqO399cdD6XQaDSOvSxkl7i9FTklndoiVN3NQRmHvnunGPjFX
EoibaF7eNRkLqYrGvDwEB+iJwWd/lOqpdkiv/vc/6M/N9W9Wt321uqPaeKSFCv/QxUlJBjrpjaa4
wv9+G2cK330ib/5L7zt9eKxE/aneqk8Ob1pwylU1l5xVinIPzO3XiryVCtoUEZL9y9X9/Zvix1cX
NwtXNaWj5XFAjdOmfGate2uxzYf//sf/089f7Tfa8kj9+TMwmcX8ogvndVXxj5t++pqKMMG8KkVI
51wTFh9WelrtrrtpgJEOpb++g0seNyG5VnnclrHcL5p9y2r7n7dd91XTebX5OVPVjcIJLkAsmKcu
/jfi3WV5/983zb/GIGgLFPUiInksuyWYUxmF9eMYihVahDubm1Y/Wsa/3pygQXJNVVwe28r71pb+
Z0vcNiCJ8/GvP73iP2vDKJdHlzDttCjppPh5b7ME+NHVzlK4JZORnsuF+87nbrH61LfE+20P1f3r
lZfrKBj6L9UxcCtf7zdvNgQNFMCb3W3/wNU69cuiiOe45ZVcrdeqcz+RGLmJ3uBHV2uUnkC05gSf
x9wkr5NdPedeeNMUAR0tf70tbWwoMC9GHj0ObkcrdqdXp9DVTRM//jUIwY0WO1gq3kRcwlhu5Xgk
LXwbrcS/diV1K7lmurLksV/o3uQscBh1ceOue81BoNuTgdqEW872eI9x/r4N1k83vSjXhqREFxQs
x4LiY15gf97MfSLBOd3241cLNOEt4YzdyCONoC8UlR6kPd143VerU5JUz0NtjUeC3c+VI1/bZrxp
WMYPrxZnvvpdUwjMziF3Jk2YkqcFvYtv2w+vCQiTV49WPSQjyPhyzID1vM5WctNshX8NQLBtuiD6
wB6PRYWoPqUlftnPthXedmOu+Qc1puxtqQ3rJjFdFs9h+KGt7O22J3pNP1jqIMzxcI3HS4Ipc5T/
xJf0NnSDf80/wD0fD8E68LoMiU9TDKXihr7BOFmam8gzyEX+uneh7rOTYu2590WpaXmC23vMcx+m
0E1r6Xpu3DRkQWWXi2NsKfo2Fy26P+aEWsZtazW4WqtO59q+JllxlKVRu64Ia9JTZXC47eqvlmsU
rSvFPFsc5zZ0ic9xTnqAN2+89qsVO7VoOUmliqPyo2KigdltvtNU1/8bPuNyD/4mULoeHaelhTIl
nZ7MjFAxr6bubW2d2755wfXn1B10Z0Uz972PxckoWx00OfebTtP+9eT44i2eEa0WxzoPts/2kBcn
4lfR3Hbjr0fHPfZJOq55rAmpMHWI5tjzU4pZ4XjjP3AV/dIG3QxUB7nzntJnKeO3cmxvSwb419Pj
UdO5ZOKlOEb+9LEq1Ktupo83ve/XTJMiN9pr22I8RsDL+kEzj+L73o035WqpjtC6Y3oLxNEjm/kt
gmd+mpsboW5c1V83sunSO7h5wUDjHo29Idad1KLV57Zt7BpqIo3FeG7Lr9NjOKeBI+6a/t8ESn+G
oH+zTq8NR5TjMXvF7nC85KFpkuz6ms0mqtYmKzqaQE+dMPrj3Kn27CnPCo9TWY7BJ+za0fgCeljJ
j0nUhacGJcJwqpveJ1/B4Hb+VKxjTAl78+tRvunRpZXUNmPffB/K0hopkywMCTnBWs4gT5jT2rUO
gN4s1P+PszNtjtvY0vRfcfg77iQS+0TfjhgAVeBSokSJkml9QYgyiX3f8evnQflOtwm5xbkVYTsk
k1UAEpknT57zLpL6Od0YOw2kNcf6dVil0+KpAiHTRwVTweWoamlnUcae+c4pT/r1GDVO3NG+ketw
BHs1r343Flr5dbaoCX/odVNJnzrVaJoA7r0zBu3M8/p1vxpA+0bDRuVGIohiLlY0XEWoCDkn0y63
al2zyk/SdqAD0Ke6rhMwzwEMDHhRU5GPuj+2emQcKGTrqGfn8ah7EVDkinzWcRbPbhMwKwWcP/V2
KgEXXoOp7nW4aFk0eYaWjdfrqhR3bQm0ztfFONLqDZE3/JSrMNUuy0L2xjtUYMGQrE4VOOj8uoZM
TwCYLjPMpU/+evILHs2gr18BIazDwq/ElAZzIwBdXRYXdtG+mPXBzAatCkAgw8MuFFdGmnNZXNgr
42h6uJAF53UA7/A51LNPoZVcOOj263EZUbCntM5902oOwDHdhIZ6UUlW38tfGCOOPirKu4F0nNkF
XAeHK1cvK23qe/mLVkQaBDm1DiKZwtTKmhcUMC7LWM/yvH8pbKYjPLnSElVAP6i+w3maJoDWF5dt
3douysdmIoZSml0QtZl+glKQYmk69L9fNBH38hdtEY3jWI9VkNnR8KW1m/XQFqXdXzgVd/NcLRN1
VTReqhkVxnyAMTGsrqUY2WXUfX2vI9FD1AiVuK8CyMUvU63fQLe4zO1V36tI1MPUjg3E6yAWDhZW
PUyW3NOcVL5cNPZyl9SMRrNqIyjPIG8cwE7AcICoUe2Ql2megTl4vVqnusxVIHAkCEIFRWBNAD2S
5DLVV13uKnq1NYXpGrGFIw+PmAzwXFhSkwguG5zdtJ/EAkAvKasA1aD8xtRGA05e05qXSZPpcpfe
dGkZ4aFUEcmQpr6JS0185Uy7XFYKlvL1yKOH26xFR75KKWu+DvVwCNB3tvzLxma3O0ktH5xkC/Bp
UkTgNBqwvH1xmQqpLvdrtlXnYeacHMCF1Z7hVa3PazEAI73o5n8QlpAg2OIUUQPDtEblOnNK1RPh
BLTy59//P7Rm9b3nFFb0YWjmdhmsOQDZhzpLxsoD6i1rf+oq5QEz6jtFcfLUJ4vLoA84HEaPMVDE
6rK3v9eeAFMP9CYl/wSCAgtKKdIILC/wxstkP/W9NxV4IhDKzRaZQuAVt0USpVawNEsvLnxJu7W9
iqHVAQSVgaapSebOE6QYN81QCr9sY9i3/s1uLdpScoFlkDB51uE3jEO//3wGbCHib9L/ffM/74ul
d4a1DMCdgcyLtBeoQZfe+G5lR82qdl1mFfBt9WMusxspu8tKAOpuWReKIqLJ7nHZ1cfOyxRgWXjY
frxsUHaruo/zNoIHXAbILgHuieEFF0Zy4Va579ajOlCVJW80SFr4O0U6ad9bhe3monvfd+u7VC8r
vVSLgHTlzhrXWzjtl3Ux9s16CMmNjq9BGQBqi2/UvLXdKEFM57Ib32/AmZnYY6YVgZbZ6MwAQ25u
YoBrl8lz63uvKt2ZK80sRRFYRpl6DfRsxCqWy5bo3q2qrcsoCp2kDBw9nk4dwhie1afj/c+HZosk
f7NI9w17Z8qWEVAH5YVVb8iaRRc5h1yoVXWAjFeVF+VY2t42SM5RGNZ9CwO0tZ44qL8rrPi3nz/B
34cZzdllKPooaA3iBI05OZwht+mG8Rmw3WWdJM3ZJSgJuXIJuDkPnNoOqe509nVhGsNFS0pzdmGs
kukwry03H4LcORiqrCGFz5eFA21vHQTc01qMjmKHOvXqAsGH5q+XlmU6XnRY1PbWQfY4hTVpRB6o
cBZ8OxLiQ4Vv80WxkgL06+xtMRNO5FOzib9Gc3WTClXcSQls+6K71/fIEXsxQ9vUoioQgwZCk1mU
bvFeONVlCeIeO1IoSdeMDvRozMM/Db34GKnhRRNHF7t9pIKPZ4uWe6fka/hJS38JJYO3UC//05ra
jXxJhISvMMcHOCjhx3FR6k8lDPbjZSt2V73Ik1IdhOzyLTGw7+tCM4J+k7a57Nt3xzmoh1AEi23B
okzsVo19DxMyuSgYa85uJxmWvlyGJcmBrSxN7fVZ3fy+5k41/vn9/+v7/L+j5+rDn5G3+8//4O/f
qxr2ThT3u7/+50NV8M9/bJ/5r995/Yn/DJ6ru2/Fc7f/pVef4Xv/dV3/W//t1V8OAO375X54bpeP
z92Q9+fv5w633/z//eEvz+dveVjq53/++u2PIil9WAxt8r3/9V8/uv7jn7+i4aCqW/X6v0xlt2v8
6xe2h/jnr/+n/ONb8a385Vv5xy93yffq6Vv7C+I7/LX72296/tb1//zV0f7hgAJ2kGQWmqUiSvLr
L9Pz+SfyH1KYmmnpDlpfhrXBo0rcUON//qpq/+D/UMIyEQqwBKKTv/7SVcP2I/MfkBYAO9iWakjB
b6i//r9RefXe/vs9/lIOxYcqKfuOL96m239vrJZtCtUS3JnKnQnk0nbZJDxxePHJDKpnKuA5GsVT
WdvZAYOVzgUzXx+rNX/pzaQG+p49VSqCjU6lqF4zCndJKpTa7BL60jwZqDokX0Ykvby/DPK/bvnV
LW6xYneLNrEbNyCLETH224Q2YhmhZoAO7CKcXTgr8gC+FCp27JzGpvmGRtKd2Q1+F6H+nJnNW4bw
uyPieYy4AZ3tj6GynH07WGZqbU+wNtkFuQFtnUcPZSsNmmR4iJtaekMYhi6GEzdD3Axuqr6pQv06
/fnzDkx7q78YwkSaZRfwOj2RbV7ksNswT0QWznrA3vkuacq3wC7bF+3H2rSxWcebwHHkvrxqrmHX
o9vSUE8Zq6s+QhnJ6uvHqikQ61zgcbMpVV6zcWLHaXI8KxTlSZnlvVGq5QmupXJAjiH8BuNuOrSz
FB+Rzh69bV0EkPbb66GsFhJ0PTsoUHLcLEMoxjChobTIVdENidZjOMgPjYLyUxwykEtj/t6F3TXK
WravJ014E5WKjYpBvQSdsaLMEX5egRejzLI+VKptQF+b5ru5y15UtK8O3Zg/lWcOD42Z1Xaex7j4
qK3WG+ndtim8HjiWBNxooZq60H8wtrPWUuRR0lCv0EL7AML5d4Tb4LK2vRdKiXpPHDnQykbnjU1K
bgv09YV1A/Fhy7Y0eQ4j/PwvZeWidqy6c0ii7C7OD3afp9cWwlFXZCLSjzQo9Im1wt1spXFbLCzo
skNmzLJLXmiO/GEeR8cBMTIPrQimtCozH7q1zc40LQGyT71nO1KHnIJQ0xvJwbm+tbt35CctFPkE
pHxrfx4UcIqgNJOfOaos/Ybaym0UZ8itjwiGwYI+ZFYPlRiV97t6tq9HDYW3LLoZoHi6YWFe/xmA
9PlYGScTcScXYSDYLgoPbaEN4qKnlXiwHr//PCL9+K6B+WjSNCQBycAO9vWQ9zKBLzRy22AisSPC
ntK1sbb5c6Bbs3a8ZugdT9Fz+db6/PFlo4cnHRNivCpQn3t95UEWIfQ1zikhTBNvHBzbdZL+37PZ
3aKNbmpSdVCh37xu98CgkiaepjR5Dk/XKgOrbbKbNoyf3hhE/ce4rpt4y0r0RlR0NvZF+apoLQsa
Zh5UMn8JQWZuMlBO6UZw49E7YJE7ysTeMiI3VaprdlMY+Ysa6et9vaKCBmGZfWdxMJAcHa+AGXOg
tSeucpgVRwT3pNdCCPK00n5QTAXFC9O6k/PS4p422H42D6k7qrlzVOAFH5Icq2xAP4GYiW+Girch
aonIwiT8GsAW9SQsbi0dcsHy4PMwt6EZrsrsypU/NfOsXKUR8p61TFCTA0KEJEitH6n7fJl7G5WH
ekKIpUdBck2ejFS7L+o1vAnrFLkxLX1p5VBddUPswL4qr5TZgRaI1/Yxr5KXNgohOVfE3EazIOGN
dL5slfldRp30xjp/MkfmIOKRn5u1XlHKch5iJgcSbRn3rd2XiaNcTfEoD5rsH9WS1T5t0XsB1vRb
PRsdYFWYl/NcSkDDXAyraP2bKhbCMmpRfj4lT100IxTVNNKLzLzxEml8LVt4l9FQyI+olZE8JCsb
8WoqBytPX6AEdO4Y9bZfYILqRn3/Efjas5mxe4J2OEWIWcL5JXBPA+z4jA3ET+GqeEWrPFrIIvl6
2DqeE6NPZdha6A16Fx+JZYhZGcmTpvM64PYmntKxA+cLHOVCL05GXn9KVecBKn7BMmx7PwvtOCD5
0dhYaFHnGq+m7NqPJvboblEP70kwAgq/T61AL64bkLRRrLw7OJtYa7EQLNsmNT2b6m/T5C8leDNa
DONt04+3a5G95IA2ghnqix9RaXG7CU3DSXuHujjueeVo+1JYdzQRQKlBzYZ6qme+hKnshzXzvNq2
zKUiv0J+vEYSJ3tRIoUZy5ulI/9ioJPtZaIxvoybLmQZbQbY6N75cxi9VFBCUQskWsNjtH0lrk6z
1aUuwjho4a3Fk1YV+XtYrhCBR8X+1OGLtabxk6mJ6ipeRHtrhtaD6HOekfT0ZKYDudX2YsgM7jqz
RedNZfM4z91lYtqI2kFzKMwhBMbJkx2SMxqRdq/ZuRP0S/4EbAskGDNc7Vka54nbbiqGYTkfrRma
MUo0AXzZh9ohkYkbkf25BApmmKpq9yTunY8EHTNSr9d35czLGpIt21D4vqqokaaKmUHInSJYJlgu
Nc66LpDu+DQJRTmoU5h4tc2krfrk6Xzj3C5ZzFCux1RhT3McnlsaQ/fbgDbPkXMv8bqeWWpWXL+r
0Pg4JOgOe9aCIOXaWNeqOXNPBRqnSY+8CSpWp2pCHzfNwvQ492HpFgQwBW9y17EMPsNzMHWzP19w
IYx7mTePIARs15zTl8bkrsMmfTqHi8HKXnrqc649EgnKNOICnYn8EKKUXm0uqYvaZAd9kEHkMEA+
tJJPkSVb7mioV0hYpqe8sjM/a4hKBKrsYK71oyGr03l3QrkVQEbECBiqHt5IM31ZRBh+kKgYFSRJ
XmLifdd2ZX3E0NUnnv5R5gQTTTJz4WN3btcln/GYI+QpfO9IrM0gRvjGbAStlT/15FdbOIPeSMjL
zbtzUBoMwgtnysd05t6SwbyTlbleNblxz3mHAjAqWi6AlidE1VPPBprkQi7412ki3hIWM9GUw7bt
mJV1d37CacletiXRJMb9thVYprzva27s/A5q6dwl1GNcgaQDoqMnPLQNTy23aVPCJw8lykaV2j6K
VFdPRpsiTxvlh3ZlqtD3X/6MdLZOMMGl4qFaDCKquSoHosn0Homn/jArrF/0YORhUlY+ZevKVY4s
3k2/vZ1ZYeYZa3VaIzTE4NXxv+p1vjlH4gQGo5+YUe5PqBGxgkmzltV+sPK6WV0+YXIn9nzsZn5q
d7yAIRlqKM7DelSyIrmrHJH5tlGz/XREBOYwX7/tK6DqHJg1JM+ZadyrbXhY4mwBE1+xEBcGcpth
88pvwu65N4g0xxHlC+C+TLrWIfCgKt65xUj0sUdejeaQUGxvt0vbx6RkhQM9lh6noBIZG76wGTkV
nONvvkXHsInLoMxUDYmgqrpq0q4/bHtc63CBKGZWGwMLyFqzk2ly15KWpAdxDxXuLR0ekjQ/0EPP
3ilhvnxG7aS6spBzcDWE5V2BA8x5rpR98ZTa8QuaoA+hSBc2jBZa98hQb7tN6BAXs54lECJp9G62
gDiZiilcnM+lq/dtBvYHCSzUWpojvQGkQ6De300ow/iUNcnPDQtBmya+yuuKDW/pmzuiZHOb6HF/
rU+QqDsDPtqsxbOPRDH8/GGyD1XlhH4KA9ytEKdAiw4p6qu2XqMnzE5h/WroKx7R0hndHleMADVh
Uo05eama6hGvuf4IyLj4Dohl/aTlaX0rymz2o7r/hM5fFHDOSXz47uqj0FWkiYqlJCPWEh9tmdDX
tFVcRXlzNFaOSWMVbakBGI3r1oitD+rWip1Q2vJ0oA/MhKa6trcDXAb/023W9k5TY/1o6bN6AxT5
aVDy2U8tiapHhlqonNbuiGjOeru2LCd0Np7s7ZhXWXXmoxnGf2zY74YxxchMoewJKTfz5zJNvGnz
78EqUXjwvdCuzyOdHAUdrrjI2HkXRmyU7TNmMMqhB4Hnqk2Zo+9b9wdp6dcIWCHvXFguYjKri5zC
hKYCBazMxu28VtvUS1I95PIpX9bzZbo68N1rib6Zqg7HdjBu8mr8GiEj85z1bXxVNHboT3OIXIU0
vwNIOKTR8n2YSZ4VNSZoKaLzKjowrtL0ucdsQB83gzNpqiiNoPwkBWe4xHRlol0pdKU90KXiMEa6
T/L8QZkyD5giaaIYjhG1tIMd8U6j+J0ytbeIFFRMwumzKqabloazayfwDB1Hea5NJp81yewgZ1Wi
26t8M3qibtqoGiI/+n2Upci3tuLUKlrmlxEhE1NspAgSXIabJBZ+Nxes2u3ks2ZIS4uVsJQMyYs6
V84xjsmf1JBIU5Xx8lnrdYQnLLmCG2QH0kszfMHot/KkaudfygbJBH0Vj6MkVChq91hi+OYWWdN+
j1Y44uzEw2E1rT7IKpJgSEnrcco2hV3OcJmbKmhhneO4rmQnTbDPRQQHoRo4RY0VIsx1y6e2E72B
II9vaSxT9Azw/BbqvTbbLaJNSea1BfMWmXjI0pET6NP05IwDmq3leB/bzJjQKVDkLMEKIr/0st3n
aIt7leoD3A6VYyG7teuQZmNH+4Rw1KPIBnJkQ9x3aCe7aOQwQ/FduFHVGHC2sGAoW9GHMp9O9aJ+
5QDZHEFFtredkO3nQcl+T9nTEKIKGoR6bqaWoIYCV/YOLT3lgGyQDeeyJ7vewunaF+u7bGDHG+0e
8SDDftCS7KleihMJxvxhxbKQLFB7V7fkNYrqnNQ0MTk32onXyylx87n45KBhgC/YeuxlzrOCJkdj
OI0/CMSdf08EY1+SJh/UzLrOdWZYnTMbBsWuSLAY0yKfGGdg218qrWxvMXqYHopGEfgOMN3kVrxK
osWbsiz2Fpu4FiLddciaeAbuoMkBTdUtSBecVoB8kXt3/crDkmPKFaRKmdDDqtrqKo9UqFFDd606
6UupxC8oAj22LftQVxp3yHgL/7yj9zOHsC3daba5GjFN7lAw4pRHTsDhWh5SbVEOGFPYrr7tmeVS
IRK6nVrWmQKRhcC3P0TtY1Ww9YzTML2PUExDXUbwssutDY7i1M1CZdJ1RD6/z8w++9gMY+IVQj0o
qIF5MxxumvCaPJx3ubavylMC2N1Dvsf2I9tRT7QpiPqgZ9051tavhWbFSGHOjkfVYqQCMhi4FaAS
PSjMJmcJw2/51PEtbfEiViGeinAsTzm73nn2c948oMyS3HBYfaEIwVPl5kdUCAPTkfdlxDbZhexc
aa08b4UqQ1+bqyFyxndGwxtZsm0PjJifWCCMXkcORVCI6vvWKQs2M6dG8lZBaE/Ed0tCGKMYmR0K
CwHWzOhvlGFNiLg1ujTretAbLr+gkoLgPgkWMoDv83ZEhlW3JleJJ9V3YrZhZjtbHDBxbyz1+/Pe
68ys01gPH35+8P+x4qybprBUS7MtfIr33ehBDqKOKwzs9W2YtiOV3vPQVjf3h9bQ75OI+ffzS57p
KPtCE2VNKVTJFcWezDcCvhyjdMFqvuSci/oByh19/9jU1CFTUazHVVEzBo6JhbraekQGH12qrP5i
NL/ZTf2A3wGKyTFn6y2zGSyhHEzLesjG6IMAce1pBZq7OL0NfjyhMlRP4wezQDRG2j05dx99PtdO
z8cyS5VI8Rbxizn3o4ccG+YUa+lPSq+eJMpqN1Bqi9OsqOSQ45YHWxy7em3Tu0UcjSM9GJVOEWha
b+c+PO7tj4P9R6rgLlsi+opC4pZ4xknlmhyzfSOyQ1S51Lcgz+rfVW8cjd4EMCUKEXtIaJonSGGz
OIOw4xhrA/O76QaKICaeF2aRGV+wqCfW0zrwsoEVriLI+cZr/Zs6nO3QPzF1pPK3BsbrapgGTsJI
ZDYEqdXpbifX+AqIOhuf2ehupuBdF5uj8Ea4xG80787CHbsJRcXAsZGzIEZRvnp9aYKJOiQZ+kV2
g+oiekqWn6JD9TGZzE3wtq6/DiLFVUes9PiM9EM1FuMnp0bxU5vVx5/P7h9r9jr1UcPSaU8IlcT7
9b1oZS84boId7ELNPuQNWp5NxJ/w8XqYu3ZE/EiZ/HJq86skGv89wPG5WEifgBtwbF4FrazXVy94
Qq0vlT5obJKxjIKOV3KgeKMJ9DdBgyqzNEzDpu75Q5uK3VQadMkQ8EMd3hswb/bbdP6qLN0d+PLf
lz5P3rjiGVu2f8Wa4TCLHKnS99k9GCY9EWlJ0UOPTLvbsKdgnvR6e836pJQz2Q8x26dbC6pnyI8/
FXO+BOOs1i5qkoOXj8kfa/7l5296a9/ub4k+omkIZh5F4K1N9Jdaf43SXuKImgmfpV8rtJ2e/0x+
s5QcL5+bNyQrdqIS27s1DII0xAZoHlsj8vX1BmkpZliiJmAn1h1KbBiIK0Z5qEI98QRZMwR685ue
p59RcLvOhfW5TUwFcfHp3SAzlDKRaVqNZH0LL7nV118Pg2E40jCY6qwz89wS+cswaDb2kZEVdUGB
84xn5STPZsO6H0TJlinl9VA1p5gi2W/gJupjV/GK0BKnpKtUjyo6SG5LHrcpTEoXRNpCkqHdTWrf
un2afje7K6MXs7/qpCC9tXF/7iU5zhCh04LJVHpQ+ugQW1RqLIRuvL5EH27rOmamwEVD5KmnF3gj
d9p2thZCunlYFoBXlYKhoZS1te3Ou0yKyd71z2fIGZD8emy2TrJBAd90HNvc93MddZwxyIZjByhr
RhS9iYBjRSiiTgV1MavpvSXWEHbHaN7tx1GcH5PSKtqbTUVCaFGqDdl2VqSbb2oxgPqBlH0Yt7wZ
I7D12CGb9o6SBH5dNpXQqHhztz4jGPfPgN2RiVuASVN6D/qilkHQbUk2SUo7/CvwOaWmhoiJ1T4O
EnVRGCsn20F2TkWozlXy5NhO4i1E1Y89V8twHKaXpHMvrD09rEhXZMMsSHngI27kxMBIZkJSjuYb
25gEAbCbz7QOVdux6PBa0tpHGrogIbrmYJ3DkqpgShKiLtl6bKy+fMnXjgoHxtheslWXm83qtcxa
bmaAYxUWY+RPdfwkOcInE/0m5OqpBXIEZHwzbGP4TMnhnfr2CeYMhdOcMhzyOsobvby/e2k08GiA
GhZR44fOccnJVaprDJ2oK1Rf5jomZuVce0VH1jkXc3NAz/qP7by0ZJSfhiZ+gSb/RsT6MUBawCLo
J2oSZ/gftolcDp2FgU0dYLv0DO+88RgGLpbDEZ+Wt64mf8yBLEtTLWfTxFZRV93vvBU+RSi6Qmgl
uzlmdbX4W1ty7SSGH2pkUMAloV57mhzS1qP3uNs8VnOVvTMLkntdoEVoq8u7XG/Wq5GDt5thZAcR
kZO9Enbju1Sb3gAN/7iPcsfG1ii2TCL6HkjQohdddDNLy1KWJKi6uveVjArEIDg/UcoW/ijyN5qW
f5N9czVmhHBIFw1jv5IQWbOnCrOxIEwpbDaVpnMQn+UpRZ74Ki566qkRypZqNlyjF2TeOhqFyq1m
SL1dORSyEj4UDwdMMgeSHoMpCqGaekNpRT02pJa1xhEzNjl2a0b/KFdOE+eaSKlycEIN0z6ieE00
SwzqtVv7RZdDcp9xovKKSouv9NXSgwj+upeE2ue8kSvy9DT1atW03ZWmwzHG9tPTQ7ykjK1DiXbU
/TxRJzn3NqpcFy49t+/bSdhMei43Y1Kkhl81Zcb4qO6m47q+Kfn0t2HD1HQAPPSEBZiN17tzba9J
3OqEjWjp4w9ZQRtT5SxxlIbeQ0StK/ZADrmJI58om1PNNnjR5dTYPjLg+aGEpY7yJDWic6wv5ERr
dEnQI9E7xFP7Xv5+bm3qNWYTDt3am4J2912c8hJ+vmn9mMDaxFeSVxAnQqK+/PpB2kinBdtaXVBa
bMYDnph+YW1LQo/H26h18Kmw1+J3HfV2mK9j9saeqf8Yf22J1JAG5gU4lLrH9zj2nDnTDMhY5HTR
KtnOH9SMer+dUwnXGkf/UtZG4SXINF4DYhR+prNDzgp17GT7E6pFjT8Iq8CNgGnK3kVHyaIBhCTi
V6EON9lSPSodxddz/4HShqpQ5wvx8oqxT3006q0bYFBkTylKBqLYany4adBIq5P7tpn0LyI3fNQq
T+2IK4thrsjGbZiXInJe+JemR66IZ71L8wBKzhIgqyvfyIf/JrPAMsNWbdVxdHZlcxvFv2RdWE1l
ZTrFVdDQpDg3CAp9awmrdITqhGW49vnkRtl6PYtMnAVGvTD5QvOgvj63YaCLAJxqHWQ1J3Gfb/Gt
MR90BMnoi9e/l3T0/WihF2Gh8x38fIr9GPdsaZJRsO4FZ8b9GWnA8q8rKLwgE6QHakh/cQsV2cIR
9VyNQvv1jaj3Q/JsMafITzmUAXNgY99u6S/jFav4JbUZdQ5K27W71L3lJlvn/tyL6c6vd6ApNBJf
QHIAGhm2NuDYI2SqVfNwaJs2OxiAWXBmI+b8fDz2G+X55gzyWtbbhhrafv6XmzMXO02VrMyCJG4w
g2m5B6Tw6QLQLsu3Ufm3L7ctcZBKmsph4odtB13cjkZkFkzGNmut4oRGABGpY+5wdnyr3mPvTwgW
MY6IAqITIJvKyfH148XtSLcRZaIgjmMMJZJRJxa2lj/rzpFWkxO7EzD2QwK7z9dIQ6+QEQ+vEBUu
7/RKt36b9ML5kI7DlakN79EMmg9IP5iuPo3NYWKN+pQ6utvcrqE9TIvp1n2ZnEotdUCrFHQ31748
dglfnoytufWu73GlSa/ToVRxtelwG6hk4QNjrq84w+ixhyTo5MOmTz2hxeP1HE5HKpLNoY0aPShg
fd+A5VDoqGTvO5RmPY5tGg4w6OrrapucTFSCsN7Movcl5+TjOiqjj1237Q8xP4il8qRuaDt1aob7
hUTtWORh6lsxJzWE/UfKhoakIogRqJvQp/ZL5NVvAKga4MAyJ/XNoimPZa0nNwNuoRNIizKjZBVq
gWY19pWTcA+Yam7WAZ/qXn8fxQgcKFSHb21TWanFrOrXAVeDAFsI442FdiZO//W4YEmbJEwCoiUq
Cc7rr1+2EzWto+Ts8iAo7KvzuUfLQY2UHT4nLblUKgvxvm4aWE31hIfFuugHWW8vsMp03257/LzS
gbzeaq3UT/L4ey5TvCqAHrrsDCb1nVE/4FyY+jYB0tfLtjzSRNC9rSpxtLVVeViqST8529enVf++
j+WDYYE2mWYTJIkxaIcBwvQVHgb2G9Wf/eYF7I8FxQomjyHQ7Pk3RE7V0JBKPsaoM6DG41IiemP1
7oPn+RIWCEPDEaZq7IlVnMIMCgGRDWAgrf1qpBY6tiPHjHoFDNJrDWOjvHUq2icFXJTYqZPccJ4g
bOwiVKTYWK/EyNY2ldUcaH6hZr2KhrZbpgIYoKWnYA18XbUi9PT+35Xs3eCU7HPg/EjgKW5ScXk9
q5YGiYu0wHl8MGuFvjzcCxwpVj9Ntwsim3xdO70dEO0eKDtk6P6Z4+efR80zAu7VzN7ugXq15CwD
6Hevn8myaS3ZKuYRxznFH5emuyp0reUgLrrVbUdcrZJCdN9msYZ3DKR+V82gTvFlsj8pmbVuRj0t
zF89PQ7Faj+KTjKUTUd2F9fHIovbj5hedtdGa/E4fWydGnhuJ6uemi8yApXgzqWaBJPTf9CsCArK
qORvJF+GZBxfPSMJLA0BU9M0qsjszbtxTnpTb9hCjwOr6jRp7XwUdYTc/ViNN+eHcIY4/yCmyDp1
MT+g8Rh6zipWVFPAjqykYL5GLQJbUPSKnCi2fQvnMNa16K7nVb7UYDGu8FUAQoaBsJ9E2n0mCw2/
gWS8Wde4u8obswUBsNqBOVsjXe3uoBgpznOr2Rxys19B+GB4PValcixqufptaLhRHc/HrG26u5lP
Hmtch9w4jja3ErT8wyn/gGX6l7VNNYLQcGNMAzeri9yNmnjEl9DqH5Wq/OPnU+asULEfTiriYCot
SsHa/qxVOwhar5ybjjiIUTsZlNaz0vGURNOnotBDTxt09bj2EP0Tcwk9nEoBHCGDc5Vh4O0qCdUr
3OhUL3dYZimGL7dNFolvzZJatJed9ZZvMU/jiDw1bvIlzqqYVjHoZoBK//c1rTEoSUPhiR7IntF3
+rGRmI3jdtB6ill9GfJlOOKD+lBQkPaztf23M5vtQKTixeFsi+eHzGaZk5hGGwMw5sYLkHn7w/bC
W5yXvUmNxjdqkWfV0N14a4YGzIpyJBYge0RugcWDFENPmAAT5Kc0Ux9BR8W39boR1tdiPmoiTO9i
s49vJf4HLi1SJJkndfVxbyUNxZrBoz/12+iEpyky34Wr0R1VoCqzebNEaeU3C5NzTMFt8rteTWLj
Kw6Di5pT6MuJKUnu+VJ1zXovYRge1WYdnyFIdleDxovEg6U8pZ0wD4jtR8cYXPfnaczbj3StQ1/F
c+keQ/jV0yVgA3ih1GnMtTlgeTC+A5HkXNNWvO8heVw52cL0X53hXWGWFj6lFT48gtjS1Vl27Lbb
oQeXb9nk+NnANMHvRmKlEo924RnSSo/4uzKVeiW9k6JCLx/Dj69aaOXgPFR6snFcKUcHrpjXjRHe
HwykG1uqeYgpaJBGUSR7S+HvhzxYh5BjUVDYQNVbqH8dfTrTzLMiAtpptyBLUlxPj21tEGErvfIt
o3pTR+KHvVRXqQixn2iGzfayZ52n8J1MnsM4qiOppQ2D5qvEfnfzeSZAdYMtD0Nl90GPgtxRUwoF
mFgT36ppb18tGHRh9hMObpFXxeck2sBHCZtChn851p0GDoESb5gbNmt8v4Bu+qIlgi09z4H9XeoN
wlYPSzsE+Hdgxiz1T9OoPeoKfmL4LHwK4+QPTuKDW9PKvC16xcL/HbelqEzsDxjDyEOc280Bux6K
RWVc+8U094FJ5SrQaUgfaZsThkcuOf9f8s5suW1kzfOvMi+ACgCJ9ZYESHCRSC2WZd8g5LKNxA4k
djz9/KBzpqNOdXSf6Ii5mZi7qrBsSSSY+X3/1S/Ev0EY//NbBcWHIp0Ri0Xd/vuW7uQ4x7WVIG1K
xhhAGr4fsjn/hObIi+Rqt//m+xn/ebBkbaOKnI0Xmbrr/t1N5yFva82EbG10TCJMF5ShhkHlTlpC
RFWrLi+zb6Vh0jmHph4U/Ta8IU7eirAueXndCbe1NbmUZLM5E33CRaVTPBHotaUQJRj9sWn5VVKn
Vs9lx3FtV9vlbseKmyct7nZVfyzbG5VUdozims+rYxQf6BfbMHNQhWZ1ivsUbPK1pqbntDreQzHK
/ADL8Jsqjzqgsep37hYfpuRn13TalelnXi/gWmZoDDPASq1eu5VjwtA4+T+v1iZn1FJeIt9RlInQ
LxHcG4h80YhwEPlk0JB0U+sXmn70y9Rb/bF2ttu0zBGDN8wleco9M5RE+OjbMbeYHL2qHJYf1coT
lI8cESt9eEGuVBehiufuyXmwO8yKb2maaxRCcWcWih+ocd06AHFZA1+TsAD0+vzzTwuOCgqfNDqT
NLb5GmVIMJhTS5BDtsX18i9k0uxOFhVDnDOctKkxMQ/05KPRp9udZK97D0YLmz4U/K/fJ17UuRxu
FaXfgZ4wQVSx3wddjfgbzXd/VElHQZKBiqjqY1q3tl9Ts43scdTWNWhGowuHpSZlvY39k0kLTOgX
dHkUq/PFWdw/Sc029nlhmScOtvGKp0aEHP48xfbiHce2YGSh2HD3eVL6Di8fSlO+g8bnrPGZdGTJ
6y990bO083Z8Dg7/tx2dD+mfqu7q3/3/A5ZOg25HgL1tXfmvTZ1feipbPnKJi/OvJs6//N1/2Dg9
4w/dMj2Pf5FhFdkax9M/bJyu+4cNC4C2hLmDHek/TJzC+INkZ1hRVAIIFACf/sPEaXp/8AfbSO+C
Ojrb3/ofmDhp3vvXIRr9g/gELvGwWDC1fyeGZbw0yhaOeUTzjFvfLej63et2rR3xctkfHW3HT8ai
0/je5PoejK6a93q+0AcoLCqcJ9udrj6E5T6n0G4XZzSSyeYL4ShBRSzf3mVrD1BVFCfMgOMPmQ79
Sc9SQc9qj8CMaRzsYzd69nrSIHVyJImp/hwTrHOo+na9maLpdkVr9VFWDfwUzkABcuYMc0gxY6RV
jfqVqHHZgw7QBeSXqR8UvuE96v2QXhN4pXDZOmUJPqUr2xQytPoyDbs+8y4ZTgBMIqvat0amHWUm
/J9Z6Rhbl+aiHwDhrGO9DPqLu6bpLW8cQjYZnoNSzBwMVj/RXWYAVug+claTzkcTiiyp05001UfB
tg9UlBTZsfRaq9wlSB2nvbRGCmztwXuaCmrBnLap7zhZmh/0mLWPVq5frdX53vv6A/2x8MLU76xL
wdDsXlZ7eZIam4BtDXeXoAmNdw5Yyu0PQqVkIybqNNGq1x9qzSkK8JSyeWi8eeoDmcfOaw+mh6Cd
Cik9QFvMxJddPuuJG6+0Anqe6bryam84yHLxy13vKySsFQWJH5rQFlrMVfzdz2b7lK1ec187Y6j3
q6k5r4WVtWeVLV00O5r+MEuJyYchnvYqrwfONX0jPznl7JKc37qo/4bxywh/a+yaxM5LUE3WH6Ft
PilPO9Vmq/3ZiZ57ILfhtXjS8DBUE8gaOaGXyhzAkBJJwztQ9hLGVpn+TJ2JHjGeysiXNeB3TdMj
cZN29X20TefmcsXtCCrLfqim/tbT8veNu8g9umWVP5dkDt27xXXewNGKXYM29lqlrXvNiiEJWsOR
germa0xP5HWk8+qgCFGLfDq48PRa5pOrFXRmzmlJx6hFnieQflfujHh49CqZP9A3TGd0kZszfXal
cV1WVdNECfv81rumNPfUclJa3qbLC73Z86mcOuNuGsVghYndjB/MgtOZvtkNe+qy45iv/fcJK981
pj8vgjUTr53uaXIHTzbdBMql7wXFYmqf0/hJevOs2e0jBoCCxEMyJxSaZ+48CuK0MBcTE1lMMU0E
Qjgzlmh8m8p2pvvoOCX9H5qaEIzxVrQ5QsgQl7RLewCa6sualO1ekBZ6djMzDrVU924cF+yGeWqm
j5nkcvRWq7hP/dpfR7j6+2yMm33BtZcXf62Ns5X3Xb+zWqP+U/fN5Kb3C8Zdk0rfw8hqjNjd1TcZ
vKtdyhiLCjvYVBt80yq7mauoHuJxze+dmoawj+cq7AujCKj1myPXndz22GtT8+Q1U3zzXKu5ypL+
6LHp53jXwaYfaOHu1M53ivRqZrF5cOvFuRrIey86PvujLsz+WunN9CDLovxuk228wnLW1KSZy5cG
aTe210bEr4YqzR+GuUJRTjB9qOXVi101c5BaI3ECAA1HNzX4bC1TmT/S/Tc9eYMxPy0I4Hs+cLh8
8eG6AUcqmRR9pLW6itwaU1Juxzqbkz2ee1dr74bjl/fUdu23VnOmN+bd+tckcD3v1rk2o3j1tBeX
sKvb2Jn2G51oGh4WZqRLP9EUnSIqvQBV8UhXQvyusLYFtTEhU6x1I9CaWb2lckh5KPKhp++xWENh
LMBHCMiOZpbLg97JaY/9odu3lspGmvTM5MVyyxi1OO3Q2zq6nOq8EtekTNfjQpbM0QPnQmmhVoJO
MuOUqcF/r7ZCqbYzh+fWV/Gd/6V/tp/c93QigIk6eol8uWofTYz5j0x8FRRkPx4swyy/Q776332v
LO+DM9JDjEA4mFe0jTlDLRJdJXDbaa55Uvm2KrcgDnvcBRIarRjOzYiMHQenOlmrUd6bdq5xYqV/
wtp5lEB2ZxpeOeO51cq4/t6ItaUEeHCf6ecm1ndeTh7Sndc2K8ZfAMRT4CgxH3s1VcXOHczWCJ1l
xX2gF7KRO4UA/aAtwkn2vRLNtXG1fgNxcGUNOMAKDyFGrJtVZLOE7MrU3lniXaEXsYdUe6DHICo3
w56bJg+zptgQ8jk0lhI8JCvbiFo+FfbKQBM+F1UTKtWnyw79myjOueg7fcd7Uu4ktIG3N+UA3NRn
NIZSNMDvYiQVDnu6qKVS36FWOZmpIW733iRoXV11e3pR3boEg2WuodlO9qHyy/FZaAojFEpXP0Ks
toQlyGOyW2afHpdn+qJ5buAf73rHfdYMIo9i32x+tN5SnueGl6fimX8tdWxB69xYDxJ5R0DRVxMY
XbVcjMk8oj9aI9pm12M1mcW7Mcc/cy6toow/JPbEiPDgkFdFi3r2+96irdyu45NvWDUV1Jp4Zpcd
zlZW6y/WMnbeTmnZfJNQwz0qCqB0KoAJDKayzTiUQ2pKNFfa7zlWztkwa/XG56O9klo+RAKZ4KbY
qn+WPYHXntm4595s1g8lWZd1Wd3j3MB3UCxriDAyfuENKHlNTexiba68D8rK+9DqWvlIwk8W8IU0
U3azcWxQPd4LUenXLk3L92mki3eklQ/cS0M1f5gA+iPTQQfA4aTD0WpC7GPiBBEV51a7UwJaKE28
KQ0Nr3Kso1Ol8lTRPfvsJnmShnK2xqia50HH31o5pEf5Vf3MfJFWDwX9zDLQykLKHcfAXp70zlhR
OrRtRgvkPKszhc/FU9yL9FfJiYPR0nKmPQJBzArCSb+IsszCjHF37yENfu2ohDzMZoX51sNfFJXg
AAeRmeCBdaqHZHOklNabaaSXKfCEOzXP3TTdNGppqwZxz6y6k0LXEgwzJhoPzxYqahpLO6DDveqm
+eeUzvPvqaFxK7XVd7cYP5xmpFjBtpKa3srEiYZ16KPVTdN9RYH21RW4wdtGx2Jr0Stbx4u7dztZ
4l3hesJpI86i9V7NdSovnTlhocEBgfeLLBLZuQbavi4J7IJMIEnR7YVQqelGBiKd6PWkvfQ5ss7J
JorUMivnwaFh+KcnWnHgM4rtSq6Ct2EoX1O7dh5S4aHyLuV87NaxP2gZK7uD0fEFCaK6ElPJkpaZ
lCfbFkbanTn6yRl2czx0CO9O8PjtDyMb55AOz/hepmoI9al2UXNzcdZdZj8ONb4XrYhFmLRaEmC7
GfCoENBA/XU62+FawLDY+bhZddLJRTOgy0PWU8HCdDVpp9KvrYtLD1uIttGKytkxXuLep9ULcerD
oJlxZC9WfsyXyXjrCWXa0cslotwZp1NaxPXdnQpaPwdnJWMxwTP/TpVRH7Xo3591IfpgNtPkZqWV
i6xmtd646Ao+f8pjO6BIPLQmLz+nRulFbtwPHC1N9ZsAce/B6eziywhuc3T6Sg9bxG/Rmlv2yW8X
rGfAxCf6b4zAymOfq2apqh3TgAhSvZqvnd4/2dQbMKfqV7iMDDmG+kqIWoAeQj4S+vStoglzR0CW
/UXgr9g5YHhBWrO0NIjmYWv0+dzYOO4U+ku1o95+Coeu7vfOUGqICLsBJKJEtPCs57bzqlurHSxJ
H/MbzGAGMcbOv2yW93+gwn9NskEA8G/2tL+RWoiK1oxiexnN01DsILDyQBspOIVSTtHtgPZm1aR9
aX1zfvUMw39fvLG5YQZKLt5itt/ilLREa2TApyneTI5yWJrXWfjrQbe1NqAzOA2o1dXu1ahMyYcW
eTwDbYUZz7cYJTR8bO+owjSNoaYasbVhoGlG1wohdC8e+MOfiVMnAcKl+qZlBXyTct6GtjNOWt/Y
Ydz6xrs5DO6lR4y9z1owJnhJPrQwyI9WAQ5c2ELZAZ679UT/svudST052vRc7oxs+qhH+z70w4vF
hIIQEBYZTdASkOOyPI1DdY3TfMWbk7tM4BRcQWYqP2ErldI5FLOiJFdPlP3T7Ns02RGc1XO5lwyF
4agZ9dfVLCmrb1Iv54iVzniNXXc5yZZpd9cn4Nig4uOtK1aA0pnj4AGrrPnLHvT0Z4PoNWgsmgsm
yNvnes0XH9Fwu1tjRBQhsUbOxeoHLUJEFQddttYUaHpDumLe1+dfYze/d3JtSX6w04NFZB526rY4
wFbqO6exxU6oNX2IsYSNQVsqxCCDva4YfMYutIw1va15xQ0tK/Mcs7/eU12hlRN0LT7zQfdP2Mem
k1lbhObrTNhGunS/G9kzClKmPL/KEjvafmBemPZeS1bx3jO0mgJl5uzxc+QuPsdvc5vEuYUZyrNm
6kJeSPOgs8sXgHVS3sQ2yYvPod7b5nv605n09QzdyrDN/xNttFd/2wnybTsotj1hKEYTLB/G9tZl
kwEW6nev5bZgqM9dw2Ey4zDaVhDxuY0M22JSbitK+bmtxNviMinJZe1soQlyQ1oFPQjkPCF/8T9X
Hu9z/SHwrWqivnVn+gUc4zxTaRwuVkP1ksp5cH1skPvENtyPpkJ5TS4OcQnV2N+tWWXHxVvAJ71t
31rb9aVRlhMUWvOsmWkaNRovmNCa+rkcDGtfp0zK+AtmjdiBdD27tPVccFLInaVitCBDNmDD8hjD
SCTAqy8T3fhqtrYNyyjEHcmj+9byHkDIbysjbc3zPv/cI3Ok1Q8y70EKWDKtCgZu+tw8nc8t1N8W
0sYQ+bHdltRhW1dJzU6u6K6uSBIlH12W2nJbb/kht0WXlVdty2+xrcHOthB722psa4n3rbLab3OX
5fjoWaCHbZUGRK++U6FeHb3PTXvdlm65rd/+togvnzt5sa3n5baoj9vK3m/L+7yt8f3nRq+25b7a
1vx1W/gzDukyBpLuATIxl30iA/kGEgwbXGBvwAFt0n7w35+on3TJX+i3fwJfzIZE8UB5/r2HyFdd
slgz+Gm5c1/Wd/Hefmjv7fP02D3RG1rdtOLfKIw/lWJ/+47wD75rUI/DJ/+TEPyLcmoCLyidPo2P
o+PFP4q6S/u9srLlMZ/Tlf6QtW4uaml7Z28kufxh2Hg1GyvOf6+GPePtW9L4gI6OYAesav0crrHg
SjLrxtWPQP/a165vnFfUHpzcztYFQyKLSyJbny8qmlucDaJEzOpghD9xMfNxAx3YOS42MJRlx5Fp
it25zA4UEbaHhdjvC7k263dnyuJTN8XFaWxBpQnr0L6U6aSuQ1/lT3Q6JhezwNl+oc+jeZGEc35Y
U4qxpJjmiWSWVL1Zidg+jqRdfP3v38bPHpd/eVEtouwIqN4ceogB/i6k7nxfsOu12nHpPetc5emp
N4nRshfND02Tdcv0hX3XrV6jtNFPiWhIB/s4mq7xrfOkrPaqdpOfyzhM57KwlovmGd3dA5R9Z76r
34TXXIe0Ap/X/bVhBp6eVdnDsZbUS/LRzMS4W9wlj/Qe7GBL6THcAA6N5nEvqeqwX/ipiIcbGZDj
tfpQ61C0jA6OTMhu4D7KP6+m7POaWj+vLOvz+pLbTeZvd9rnC/b/NVpvb+Trfw3Uk74o1cf/uquP
n786+S9Y/eff/CdMb/2BI5iYFR87mAXwDub+T5je4U9YnR0DlQlC3w3A/z9pi/4fPHoc+/+B4P8z
a9Ew/4Cr9bfQQdvZHtH/CUr/d8fk9lxDVvvoZz1sbFjZ/pVrdoguH40h6w+E+E3dixw873V1Qb8D
u/adm+USqRAwxjBE6HN9sPQ+C4s+sf/Nmcm5+Dd5JMJIzgMQAZQLGIXgU//1J6HY0km1BTIO13T3
lnvLEMSOH5/GhO7PIU/96wzfvknWwVBQsNdDRMAPHk6QY7bDOj1gl62PdS4B1SSK8UqmS7srnJTx
k07rOzBgfCKWwgwW3x/QjGMW3WUt4ThWq5lPslOE6bRmBRhTogtpNVbPOSnAIFHMouJ3l03xVe3p
uJ/eoald89A7OM8yIiwuDpgyIYjmmO8zvn7ZTcNsnFTszB81IXX7IbMeYd+0CAWZDdeIQu0Dl1Hx
AK4S4/FqC7g1Er0vs9NDvi7zD5ac9aeRK/sVgboPXyCA6/Kpu6dFToxKJnPstMlU/+hdrzuBWqmb
tHqCM2rDDBwJ3I7Zor8njiCOojKXUM8EIRRNRPE6zP7gJF8WGjnbXWYtOK3of343htgn50A3v8jJ
1w5Dk4tTVol4t47CvBJ+oB34Ev04u7ET1JNUUYeU4ZqQVnaCaDECKpsP1ZIsQWu1w2XpNQax1EpC
tFtNCFFi5vsBlPCwuBNze28tQNFO/2q3ehP4yA4CrE3ypagm+91dvThUIKmhULoeNZ1Y+dXaOzPw
wkimTQ8J5O7rgCTh6zS14yGzVRyZFrYHVZtp2NYMXWJV48+2zLwQ92/1ZFHOiK7b0YYHugfVGRGO
FWC2Qkk3PViyjQCALl7LWJ/MCNxG3b25Itvkizkar1UHFywrky1H2aGbk7CV0x+y6zqnCSy5FJED
HVzFa447vgw7p7sXAwkdBU4qYLwOP3Wp0kggrQ3I9W4fUaj072lGy2LV9VAeSYIRrtK0Hy74IDEO
FU3Jtj8GW+D4LuWxOtArnYeN6Mrtv5yfier94zQ3CUuGZm7hDePykBAMw/esjSd9FsZ9KMf5pjfa
Sp7UOAcT6v0dSTa3tCgoL4AQPzZJ3z8Vhe0ciwJa3erjLGxX+IZSOPV+dNb0ni9pdYNuTEJhpnZY
DZnDBmMCgco2CVDMkGYBCxfVU9O8FeA/vJuY4CoA0hCA77eYZIK+yC9fYwuHPwYPN+DfqFkOWica
Z3+9zqBLp9pGvVhVCZlwZLLgUi7dZF9qvo/mWPf28wykhwM2jVSveWiHFn0mP77G9Jl7yj4w4Y0u
R4TDZ63LnQ18dskiK5cyIiRPnBfpEokqZueWdmB640zPeoVUrlnXI9I++8GrreWYsYQG1ugYD4kn
bz6HTIhR6qYP5b6Q07xP9Gq4jIZI/1xqJbE6zMPeL/pqb/hrfF2MSb+trmjfE079SFDQcVbAbw/V
ZPWntRrtg4Yz6dbxY+/bwY6fk8oSH2bjpWcn6+2on4bhT4Xz8ZmT2TsVbq2+my3snAE4sfcTbFpY
G4aBpDkrcfKTZ9l72uMJHordYViO9tqWUyCTrFx2XdMOh1jm0wGLkNc80mqGj2VQSfYwTE0SSGDM
Q5ZAPcjag02KiVQnnkq5PcCdLgoaUkdBG6WYnGBM4zdhafGNcbxe96bt1yaBawXvM8NPb38rDW94
0ojUgmvRO/XWtc1KgFyc3BzUV2cuv5EAOrmgT7SJSV2G6jwtpfzWGPC5ey9RfK4Rc/bkGfn5YW2m
KiEGxp/FVTa5fUbJH1uhaPxfS05b26mpKnTvDIpnr+jsdyv1weqyGgspVk18mbgujpXlzisLl9/8
Tut8acJ4Vf1vt8MlBcfTv5eGP0SNU98qqX1t56mLqi3FAAOmvfOqtFwRHRlQlovjA7Hrq/WtcHOH
SkGZ1O9WqYqTny18A31yTyQNe9veX52kidAyAOKau33fxsXdkNNoHOHWrPkErjf616aMDXIHNbsb
no2stF6SphbzoW+05qPjo/ARx2b1VhdSe2gTp5K7uOaCBkvju5X+On1pMkvRuNTG1lsyju956WuX
xbPn+KJbi9o7cO0OUscU8DcVkwBe4vlPGiWeK/zjRHdUW79Iuji/jcW0n7kKCemf3KzInvquq0+9
a6Qvg2oZCdDkOIEwWtN+HEu//Z2UHeCDTF3na9XO4s9l8pYTnmb7uKQAEg5a/l9kJQGJxkzJEWOv
fY0za5ZEGU3tiylthww9XtU8L9zjaLQWngutdZ7hkttvSM7aZ+qLq5elbFu4eW08JPCD9qHJpefs
fMubHwQLSmTZaRKSLIhUwIpdljyW207qBRs/ZprsPObPmj/CxoN77yyCKCH24QT2ma+3+tfaV+m3
yc4Gc6eadMUAUiQ9gqp6sL87BH5Vt2xtM8bstFqJUSo8PSTTBj0UfYUG2T6i5rjVkic52dN7oRrj
i9Am8VL3Rnn2jc4+4IOob3GhJV8QhEHEGmiJdiQeqo5Za8oCgnDwQ8zpdGxrs7+gHvUQMnnak73g
SjTagcyCaa1/uemMnB+7xrI3k3j8omajyoI8A0BiF8vnx4US0D5cidWC/pBjaUMp1XOUGaiPpiQ5
xV09E/1F3EKtFvk1McvuwRVJiQgSGVdVWmI/8gLv15H7s8zaveaTayvLeb0NfeEEqvXJdRV6qTGL
ecd5zsDAqjIvO5L/47qfL01caQgRSMc1I7eb1+mMQEmeGWdqlFZGJl8ZG3BVESUKRNJwvx/9zDXu
NP2tO6wqPAprTTxDBgXxzN862BlGUIXpbtmXdhU42PgvdJEvoayXpMREobr3JnZWVCH2coLY7Q9x
rhKuI0HOaWsDjxgugbT1mtzGdbEPvcUzaknlXR2tlbAcKt2l1q6xfkn9NKvqndajj9h2d5mgFsd9
x08iCPAckTVas9YRpVPXB+BF2NdqXsavmlzaO8EHWSjymJAxhPbeY42eG3pSH5wM4Zh/pA8gC5Lc
L7bqWmtLYnWONkWMiMecsX2sUw5buCO2x6FswjnWjeXezbpZn+t6tR9gZce7tKWmSBwrsgvRHvnr
OMRwSzj4j/ZIB2jWkePBhie6MMPp+2sEbHT3ST1lX70th4xoBDQqPvWcYp/pwmngusnfRAvomXM4
QzZm8Y7+Qq7a0XblyevmdJ+loHD7OC6TyJ4n67TWhNc6LUr4yh30xwwO3GS+zd/mWgrzPCajFoCx
uXHkx3FbRBkA19UDiCRGbbUjfuWJqE8CoYg3Mn4MXSLu1mQiZ1fYhl44baTNgzsMDQFeaRwo0O5y
jMczIYJXhYlEuHkRMvRs+QFVcp2QwuM0L7SPdQLdAfPotTPWsQ+QKf9GGq3UCKQ0i19D5Sa3nFOR
278vkx1ExOa7XuIFs6RePdCLyvSmjfpbo6f+nQuuvVCXaV0IQusPKK+GgzVDOGVzHf+2C6cgeFS4
t5l8FwZoF0Kknly0/2mjvWnOyhmy4HSY9z4w3zEnRozMWbt9XifHigk3MMUjsXW4I/x1/rCzIn5a
OMWPZkIOFknBjGVGVeyHovulrKbcO4neovalXtaxaYLV7NUgFXB6jBVDQTqJi+AdCskPcsPR0esv
DRKK0OGigWdqs7BMYxcouZBvxqAeW3i/A0XE3bGoTdCEjuXmquwkvzi5cjlIgFmimh0jQDZvEp+G
JMia7YIEhgpHUvHFMctfWuzd+tGrd7kh83075/ohldV00lKoeIUXpXZRgDhGv96KlgjBEVHvrWb6
2gFrJ3Sc5jJyvASDr/EDD+Ku73vrgCxgryfzEgnNkuxS6xQscikPBhdSQlbvQrRdmiSRkw5EC5jT
rpanObXPElGFqpILua7OA6yXcak8MvKATYi+Wxu72fprNUbG8qdHy5yx68bpteHDdLCwXO4dbyEI
roWakITsPSULE22M6ffi9YP1ZEEcnUe9GcPewD/nknl4jPm0X4YFyBUrpDIYQSsUSENhE8rKo6HN
qggoaI/iwsF3oNKzl/dHXU4oRxB9uCPPNAlnlV0ETB3pOS4NFKhmNl8UsWHB4nA34euuh9Om5iEV
NiOo0rKV2pe5soJ1nSOC5iNcKfNptUYP8TquVDrOi1O8lpx/48hbHTe1hiYT4yt6f0D1pPXfdbux
iOFZjK8KZeLeb5Pi3MzrEBiakTwUmm2F9uSP0Tpm5ndPeOKr467NMxNwdurjdHzLq7g+iarRno1x
sJ/ztc05K21UaJjO5JWYQYmWhfpNnaHtT8MwWKGNBvGd1dc/hWxtSJH+OrfZpStj6Cw9/qHP3H1i
2a9aDjadamgfBu1iQmjsmgn5kbYULkji4D9MzuS/eHHWkzXYZpiVGWDHTQPcCVxvtttc4cyRCqd1
4OjxTuI/CfDqPsNu5swJlfownMoKILtxSLHinzphRnO+amddpGVYGVP/2JMuesYb/WzXEhdjRaqi
pR5r82urzw9Droer8A5m73zL5XSrJt2Icjm/eD4yWa18XkoVwdlv1xKihRiBBVkr6qtK/HdSpgNz
TD8UwMa+UFSHojGQz9k8lJHfOxzsk6iuVj6ZPMeqPvkehJcty3MyW+vFUfQbubZXRGWOmH3Ja9Qo
soioN0hPU18kRzEOL7ogFdJbIM7MggUPm2Wb83DUzkm3Wa5WWeZ/CpJ1r/ngZus+nSonyLBgbgqF
SNaZCOy+0I+Jj96mzt34MhdoMTQ/QQRmsOnvqjZz8epQ7enNbrB23nhSRV4cU1KIB1wAJQSqKNuw
MVL7S9O4/VW3XPGFRMyGM5dc1tA2ge+PeVkSVprHizfsvWywD2uXNm/a5BeBJ1hRVgcgFytHc5G1
Pr40bnnPbX2XLTZfP26Gi+zcl+2varbVQ4nvA+mjp1chB/xZJxSwVUZ5AGJqTpmXoyxDTBmYuVoe
VtMYA0SxOiQSv09SD3m/d6vZeoefb08jltf7PMB0xfpoBJVLlllSNOHYzvrBAV4dxBbea9TvAhXi
8xhnHRvO7C9PxCi75s7THHXobc88TiRC7KZJ56WH9dy74+STyqslyQ4l7LWsLBjqxkFIsMTeFS7q
IUl1RIrGLzxTctet7tn3XzCqB6kUdxpzTuDBP6Zk+LUkyiF3Fp9NIMx2Lna2k7RRZ6j6wLWp7Sd7
C0o1NThBrZwehxx6bedqacTNFeWGHSHNCyZrDCbdy3fs4ZHn1XygXJQlffwLgutRq2z/2LlrZGvG
BUJw3TFrHdpx/IaCPcEaIER+arkOXhQZ7I8ilt8GQW6nqrU3kfr2rUQg+qHZoon4c+JgGFtcFogT
EgboGjrGX2ZfPNSiDZqMKAq3bpxra6qYfhcTVT8vkrMligtBUov2WY21GG8liSFBBom+X1FvMUPv
VZPvl7r/NeAb3I1czeRbq2RHwKXaoQzDWWCeHJmeynzey6l8JY2d8dKeiM4fk13LBY4Gq4FFEsei
Wt61xrP49Gh5mE4xcsvCKvoXluwOqiJ9yGK0YL7R38kpY9QTqbzLTnzJamJu3FmMgVEQFm7S5HVw
DWIqRZce5vZ/s3cmPXIjaZr+L31uJoybkRyg5kDflwj3WBXShZAiJO47jTTy18/jmdVdmaruTNRh
BmhgUKeuasnlC82+713Ri9CNUgDlmc69xmy79gsUe3mXRWuXUGWrFxuK+2ocFeaIWvFsBOLUTNB9
SV09qQyqaqyOUdAH+xSlmlwC3WHuhqhStVk+x22t34JqOKLDzMOChSMsG71HCY1mrEmtalPouT5Q
waCIaZaw5GZi7fPeHK+4sOIveFUxFnr2V1b+ZyQtq+lKhZoy2w8PnOt5Sln/TEbfQwIytKlIFkf1
y0ItJYy+9vy9Y+GCqCZ1iUvgFqXq5tU2s2WfZ7OKCXP07Y3ZkPxK/E63bpu5OVseiBlrQ7QdvUU+
LclE/KZY9F29OFgXMku2B0nQ+7ozdLquAn02kNBCsmaaL0rEu8aK0o1nEX+OAMdOX0ZXO/f8zpDY
zGfqX/pzFjlLWGcC1OuwZJa/4c/2b33vGAecrOmmtgVBOGLx3qk46PdjMD0FUfaEhzLZYc1sdl3Q
5K9GBfLdut1VoaGhPECgW2wltt7IUJuYe545eTQAXx2HKbx5lGIcw4U5YSauJQ6F0VaHpaEtpJ2m
z249knbFKX6Qaezc0eaQr2PYWiBigpXaEPiGaXnStn/GyEqEFLhQ45HSzf9fZANCJRV0Lw/FhwfU
FfYkQ1wrmemHrI9bk7YI8PBAEB0c4aHJLSv+lC9ufu79ujpWttTNpk+zKA2J7anyMJp1tpvyJP/S
ZRNertx2tzWTJgNVrtbEZoxrygcIzuoIdiLlHDLOvKN3aESdLOdThZHrNUKoBkfP6rHpDdN8DlyX
zkbLz3Ok9HWZnXXPSOZFjbkfJ1OctEeGTlhW5ZKEeqbrgtzG9BTFfYu9prc3wkqHM7u89ZpiSzmY
g2x/9EnD6Bg5/XnqWJgqwxYPVuXGF5yaNulbUOZtT4XBypQo/+JUcfOOTemexTisO4Y/xPdohjJQ
inPQ3UrkiCo4kh9hPXPwVxcl7WQ3xu1QhaJrWySopd1utSgtFztAgweBcBCuPm9ZzU473godFEhY
PVvJV19yXoTkMuQvlunfqYDMWG+eqmvW1nCr2vkekdD4DfNTnaxJCIg+oiItnxlDPmcB8j4EfA/E
QT1bQT6uxxvgpZZpPywz5SDMzietBT9XF+DLl9W41wa8XuOm3t5vHIxHcUTCc03MYAw8SCxJvlyJ
L9EreIQBsxyM7BbJKuU+yIZWllSsFHjFkfs3935uqxW6VG83JMPLOCclH373KTXbdtWlxEPklivv
lyFO8Qr37Rcnvkm/ReRNO9tVTrtSjp2EjctiE0fPSRIEBz+4jTtEf0lfnXSaZRx4OjvOlvcjZfwP
7ayk6AIIipNAu7c8ET94Ngt0uKt+IVJcDbQzUe50Vd5ylbEMHhLPR8w+FhR8DdZ7RZx22LmpfadL
ZuOO7LNTn83G11HG8Saq0esOpr+XTTKGTEkOPRUFQ1hgNwYUEZVDerTMPbcuq7F1TJmaXrLCdO8t
k59f5RnxUWkf7Qy+lA3D+8NwywnUEFNbEunOJoN67w/jjr7iBCGltfSHvK8MRF4k8PJ9PCcEad1C
KaBXupx+C0OOuL0yIPyON08Oz2DaF2NpxZm2MxQekZsdTR/HupnnAciQzBEw6EfTIgcekaAXetNk
Hq0oeJr14JySqnoSPEQhotltN3rBRg/Fc11k9/OwCKKl6ATROFBMYrZND22SWsReVt2wtZhwOAuB
Rp3NQFJ1HE5eXp+Ivh8SUIAOHclMuBUPEAeyGXTNyxwY8qN2PVDLOglWDBYLX+8tyYCfIWaLpk5Y
qfNm23As3sFHR9duWZbjPODuQ4pdrJC4vLixfJB9RuahE3yVmXkqcDYgmvZ2jtszCs72Q8BcdEIO
Tn1Juk7L7nVW2Zs71gCtfYM2rEbemT8QM5as0R4FT51rlyvLqItH2kG6U4tSbj3GMnmlYkLu825i
pNF9vR5I0I0XCPI2aZwNQltjVw4Bec4PGq7pLp6S7JjxrH0tdZRGq8JrGLsxlaIwdHkC8DKeTWXB
i2GoERu/GY7x6FDiYHYHfIk1bcaYH2lEhxJUxAoRzeHNt1w1UhSxNDkCyFHSUkAjGV+jX1qvoiXb
hQGocQ8+OupvJlgDzw+mlzN/aXas/Pll8IGoCsPa1pxvd8FcZN7KwFfxvuQMZtyH00M6LeMB7WKe
hEE3iJsI0nhm77fPNIS7r7oqyHwCY0+I10v6C+dC3/KuneKL1MH4nngDex2gQTBCCuW5u5wIwk5z
0FtHveKETy+joW9Sa8wAJI8TpXQfLRNmxWVIGTOLxg6eC1PiTNT1wnGFc+fzJDz3RSWk1O8KD5yq
it26Asl00EpDvRWX2PWNCseSDjqUCCX2Bs9PnQZdq5e+qIJIL+goxjgsQOmWjdrZewo1UyhrYgxC
zyoJwc6n8S3zqveE1qfVMA/vrOXGGLZpna1Fa70XDHwQbguAVYg1xacjR/in0UIEA//Hf9a0KvR3
s6wTRkrhvlVZzrPE/yz6O8OW/Te7IO5ghZux3jZqdD8yBnJCahx58KMYhW0BtIrHFs8WZeKHTk7D
tkmpClHknfC0ezE/lNbj21OJtPcGWcfwT8m8yrDu3pAuMvx7Gz1/7CoMZ8SzeuSq74XuHqV2oCGL
yKRY1kEhl0VZcTcYUj+BrCVki5SrZRkpW/KNthxCPDoy5fHLiFX0pE7Wnhm532p86+PGKUR77I2i
fLGGgIRDUNm9pwv7UkxG3tOEh3UinCx7ZRMbo0YH+78dYyTodLqFUdy1Ez/gePG/VomIt34bZVd+
+O1mMQJ1qK3auogx+RrQh1uFKTNtqKbxs9MMatU7cbshc+yqkrFYW02JZ1UsirYJa15JMufJCHhr
0nXeiza0rfoeRrDmz7fmS9y05Ibk3S5I/eWVOAexptao26Bem+h7Mr0wKrqjXWF5197S7dkCk21v
G9GjQnzNQyW/6GhI5k1WYTMSwdjdZThxNhoI7BHdbl6EWeU6z5BNpGYnWfQwVVO6JfRdf6Z0/nux
ADrkQeRcqq4rX/GRcyLmCNFoH0wf1C0SaHRlUa66oE1INuNiWFbZEgWnFFiSrSPPsudEieHRsyB8
Nthq43FF5EJ6coP5FiPvOyY1d9zJLlKbaLH1k55zk0AnNe4cHbCg1TdWLT3MDplo/Fi8ze2m9lg8
Nl6AFaNBEEDUXytetWqQCat+Bk0ZixsxSyVVOo2b2m2e2cyYUgaHGsq6sUnEz8ZtORfpes6tL/Bv
0YlBhC4epslV2bLQzGkpT27DUTtmVJzMcH93BZ6qT56xbMpYTFsclPO+HwZvnzdNR2SEmVIr0ovH
ZLLGHSQDMOfQTA3Yzdzghaqm6CkZNXUEPJb8rZCCXls5J6hp88qn6jAfOHNzh2/NJVYLFXVYL56F
jIKswDOCMe/HPFf4Q2Ff2AFh3fRx6oil852FXw9Y6nO8OOpiq+ZqxMu6As27a/UgD07h0eNCKV19
iqsYMK4VqFfX0Cpqe6tywQFa/2gnScPvJKFUvNpWHwXSge2AsH1vU8YRI3Yn/9pkUDg5Qu+Lch6+
5lj7TPIEjMkLY7dKX/l+vyB0znYaEIGrC16diFmTtU1jfs/6N/Imkl2CqzsNJzNxu/AWHgO4A38n
1o5jGypcbCU3Uy6hFDtzPM2Lxk+EJvbzMNvzFYsjGEHrEUGZsBh0yFS9yu37sJEulw2cOfN/Oyfp
I0lsLXBx1tsXO+aEHmpxhWvYUrXFf+3OL2bh5h/0+abPfdB5HzBwwdlVBFOqzMYI0CG2Dn1iFSvO
QrNYdZr4Ydw386U22w6zf4WvNTONtcjt5ssUZMMc6mjMLYyIEiiYmeEdDJTNw2rtS2wJe4MwKKv5
4soLxL8+1EkVIGfTjjhh1+LRzgYIJsyCdOcan6NOd1+ChHljheFcnECfuW3GzM3eI8BK1gRnkjt7
MjNCs9yAL0i1nwCGPqfJ8o2Us4JrXHYvtpUUh7R10V5znaZvJvvnp2EW0DpKiHk/dczp7BqUBmWk
2+Q+O8s6JnNtk+e6esA4tKyiypeXoSy9jYUHb79UOa5ikL4Bg25cO0SLTWgypjCLJjbRwVjNhb36
dcHJgSW2i9c9wHiZYZfWJihG3Ou9b1gBVIbh74xWU0zjiPGMjdM+DpxHj4g8jNUC0r9maNfXwo0d
9KdD/JbQNfDS5kOO1gHVCmyPQMxhOOOObDXwcSPvzPvMmsCdRFf6EF5DvyIybl2nLmIiL+YmSKsZ
oH1Msb2S+7pGlGidhSoqoqBp+gqrRVrEZPlkiclWVhvf639kZjqshzqiHrbPkDN0Od48wq2fPbD9
VSrMYCc5TTfwu+XZKKyrO9JXRjWvG1ru4t3PXVuz72v9bcQNMoa9P/kPDuQ3BSHuEtwL/BePkLTB
k2U4+gqBLb9ZflKdjFnCq1ViPGadNy+rOC4UMuzEx1wFyzjbw1sPDk2as+qWOzvVKPhV2u24StG7
kLBwoXTyETt8ftbMXPsMm/jamfxXROwJOnhqaLAZ6OylRa9znUbtUlKjnOyVLAk4AsNfEDelY7PC
iXeH/a3CKhAhxy9n79An+Q7henJ0yxQ4MvL9Y4aNoInycq1s/CR0xVYHsAziqNOm5InQ09FsEM6Q
WAq+2aFzXUX+LN6iqkP1QcTUJ0Paj34XvQS6ma5JF1drTClElSEUXqORT9ZkmD0k8IQpaqg9eZE8
P0Ewn+asAXktdHWf12O3qrr8YDPOPlReCm7AEnUOcKggyUXkddd4Qb0H93v3++bZEfMpjiGMfMM9
Vm0JaSP8WO3JuhVveBG9bV+Ut1RQp3wxKeNKwwFOmtiS6mjWUpGjkaMJcVzMpqbVouHmg6IBbAhZ
kzFsdRDVAvKhvx3pRrtq5VRsY9IE95aRIuu4tZKUosVzlg8AAFrNFn1NMbxsQtjUA8f0WNwoeb3h
5qi3cJLipKzxe9OZYD197O4xlQDtFVCR95xbhBb39nxET+DATsf6eRxijQ06mvaB8pdHJJbFZkkj
IKnArB5bhovHaZhvncxl83kmNC0JsSqOJ00yGXEVpv9Dajt6HftcU9PEUgoiHbU5T/7SXqCXgk9V
Wsy4NmpQAxKA1nlFTq2LPv2QTW59KBPPejBTmd7bVQ9QviQFMSSTPVzBBojqm+CTSS2sMFcDRCJ3
MOWJFFHnzcwnzXm29KCG2j2pZSbYZM51gW4rvcVuOME7UR3OkUElfgckZIbIblAU9SAPKUt4ySJA
m5Q/vN2goE8iQpVFEq4YPmMKsV5BN9LP6NOWC9gG5q0gIgO1C7LvieGYj7OWMAdRXTyTh5VsoAVY
7ytjDu2g8Z5cYQrcO62LiUQmj2MMfb5qHFUchyTLf9SmPT5VXK8QM3N0aQN8BWgninJPsryzMegW
PqrStrHgctewPFfiijtx+gzMIu+grGgCxiSU85N3+guMgfNUKhZw7Aj5U14b37K+87ey4/5URXRM
YnLWE9vtLnGrza8ufhnSmG8BYlU9kAfspQbCoK5EYrNYZDRnRgg8Mz4ulOeBz0+qI23Sa7ZLB5BB
oykxVYFl/rCIhDqh0GmoSTBUx14bqeQqGQ62kHHRsax5DqcOg2+oWfVZnUELYKOsx6nuo8csCOpN
jBDguYrSJ25XZh6XXZrr1953pUdx9JTkpz4v9IuckmU/Dw3Ek0Fqb2gx1q6ZkfNPQdbMgNFGlLyN
jgfmFhTZBOwAvr2gq+GISo186wnbwUiI6L1qUokvAvauH0p7RRIuPF7Wcl3B9T2Bhg171/Vu6r4b
9t6QcfkDcc288uvYfVpaczmMsypWfG8kHlhpcGzySYJpwMTwqLYYXssJ+KT3wBVmiZ4dWR612jkM
dqnvx3R4KBeSgbICu7QKIn+LmoyZM06NXQV189SPumFj7t29cFqLrco3J5elcvZ/YKZxuSmW6iWn
epFZsLe3aSHrA+k40X2Xqe7iRH1+TEz+/fGCUDDMPYdcqcL8zoFj3I3RTHmfLAzfCN2i4Az6d7Ri
WZZZxbxNxokAm8Kvv7ttHW20GxWfi2G+hZwiGX6RBfyHi/rqOlZR9iUP+vHetSFdwGkRw2JfpNDb
yaqH/ytK+N33+v5r+b3/HxBbg24d2+CfCOH7/mv5e/37b3/gN/17IH8Rpk3kDL9XSsGDm6b+N/27
H/yCKp6/W6LLvaWd8b/8Xf9ueb8EJIiaAQJ54nnpcflHUI3zi0nHdUCUvkfCnUfs/78SVPNTbw6l
JUIgzse5SFYe5p1fQ5N/556pE28SeLrsfZQs9RQKbSTmhjZDOyPqA6Elj9FSXP00ShIUWrZfrZAl
YJbDkoFOIxk8UkY6V3jdekH+ta18sbihXbqUJ2tDRUTaz5Ry+gFmWIt04O+zeRMoGtziR8ct8FzG
YBkrJxjTg6ziTeZW/RVnq/UQgCrdx5CnLJdGddZWkB76OIKTJiSNbJeeIiaklKIxcSMjIrtD57Pt
ffLYKGfbuNI+ehQOe41S66UjfAdpHs6z24G0dLdqNgBkfK7U6wLxzqu6De6i2DCJjurjnbMkX8jZ
TE+zVSAXRNqEALIPtrVrf3CQuqtp7N9RgVGDh7cxHKi9JyU9mnFd1cPDEgTTMU9F8hG0cqQJ2eyP
lTl89bTh74Unui1ONWc9Bbymn8rv0eiZ90OrPxYFMSz0zHiQGfey9eB0lm/s4QcjttdDGX3SrX1i
Oz47jLLDrI6lY5I9JdBIehi/nNqftpG2P4qi2fXOrW9UznsCHvEpT/ZzTK9YCCC+4F1GalTSegYn
mH0qEldvBs97k5k4Z51JI6K3nvqpW6WKTGbifP21r4yRLAGyPUhkOJYlkeZz6uxQirN0FMM17xqI
yEX35cbBs7CfGufbPBnoPTopHhaSkC4zVjd0AI76UvYW+txajvG7FUl0C7Cn11zZHKjm5Lx3nTJ2
hWr9S1nG3gnJ8vyjC4YxVE5qt2ytejmhMJrOGBQvwmzSH043IQ+Ysb6bsRGHZV9zXKbF8NHkig3C
R7zRBkciOEo8YCY35GJ09oVhPeKo9a957QXrSS6PuO8ecmxfRjx51wUz1sEdi/SUtoNkhswj64pS
ul2n7vxeuJne+kZBM50a73pPHgzCEKkdsPr80fMUInmUSCctfIA7iY4rayb4RHtZ1Q6xDEPuXUzD
cR+HuO/Ns+dFGV3OiDnadUUDLxStk9N4NpTM/ljRpxgxRECpTZiNvNl10Tg8dwQ2cbNDdZDf4CxR
CT+REkxLQllmPXa+H4AF2WUP25LaGHspGhGUmJMbn3FN6i7eENkyx8hrklSC0NWk+UdFRPJLnJms
8FSmJ5SVEAQVnw0nLYe9MoNmWCXWzSaZ5YQffkLl16WwbJU/LOu89G8bmagJxxhp2r53E1ZojAUI
EU600hbT1kdXZVIo33U+9CM5E4fcLYz6R5OnS8DrwhRtiUQpglUMIi0ZUKLKCbFm+PFmDmLQwXgk
RmuX2HK2wtoF4tgMgE/JNioNv/+gno9Mgtr0sQ6Y9Qx0X7WB+0VY8fypmnhiaKIEv487fyYb1Ezb
ELtJUu8RVxUomkYD/InRUoF81gVOH8YpPiwvNxBzOBvFP+MlzwRPyADlbqVQe3lWlU89RobvU9TW
DvIFHBloVVIzv8o6w/e3KKfyN+WA0PQ+ySu+fTChZBePGumqhXazWAnpL6R2xGzAu1IlnnlAcjgU
721nqHQbeDmyFqv0I7S8o8lIFFD+Q/NM8hiQeriBxeEFFUWw8OEjb7RJPHWYI7y4YQsNW9TLURqW
9SWXaXJX4Yz5OlW1cnBK6PaOHnv09AlG+ANJBctXH1TWJUsbdKl/JtXgORn0m19let1X7fzZd6cW
pi0pHuzM5NhLYxwjVTUQWuPV23Hs/c+x1TJbUm+6fDHF8jFJhbBRqOo1IimpCaq10ZN0UyKPOUn+
3i6UA/ludE3raSzPQzfm9i4wIj5RVHQ3MeBEOkABIHyZu4IKyUTTrRZPzWCtaw8eZGNV1IWeOLVf
x8HR3lYmLY29pVfYZJ61Y0STuAehgW2EkbKi7GSGT9CPboEccU/ZS7ymZCXHfOOZyQeEv0lhfFr2
CZHFTvrc1ZD5X1gIhu64oAoCVx3TXoZtnGD7xqnLWvNNA7VSJ85v2Qx9+Dz0ypQTmlGP0E3343UY
5vTiGLCbo631nW+rhzlXziFKZPbgszGxlDInGovwwNYK/bmHNnxoDBGk4Yhni1DIYn6YI4zs15Fa
52+V7bp7lS/TgYR7z0CT6pdfZZSaDxRbwL6AiV80KSsMuKSwf4uZdz8VKdJpLCsuzpzOVlG+IpLE
/+EXS0vZqpp+RMyUCpFm7RXPyNIZZqml6Sifl0my8WqRFT9SXyI2zoxE3OfjKB/r2pSfysnIdumY
Wt6WCk9ZnE3U8ZwKc7IxqqB7ruO2iVd9PlXfLc+vf4wost+m1kL22jpJsJZuiQwXaIdlPNWsoeSc
2Hdx0RvlHXIB5xlFYFueCYDyczQ9tSMhv40x2wQi8d+8mnY9WtoDvcuaqLaO0sydD5zt44PMqbYX
dVVgygbzA5mNvJeiM90vi+IGSWdO1dAr5/hNjgZcuybEh76FAnUGnrO1b3lyT8sM21fsmkgKreEw
UhU+Ik8EyXDVJAzOiLrLb3m1hHctxuxgkgqW/kVTCXoPDgLqqeMenImy8QXxloHM/kYNVROnZFvQ
cy4w1sEfzAVprkN97AetqAyw7d59IBKqeCv7mB9dHcf2TUg5RjYd1AEi/6DqbLjKSA0ROlTL6NhA
BPdfG8OgP4DkGvPFlZASD4aYAdF1nbHDUBJQ3WJnvJkYS1Yo+qqmIsbqb+QTXWg+W/qOjhc3PqeV
IefVWE3jg4kGJT46zeKK85RlCwx6gBwAaKJ+DGrd4DzKjFk9RnTBN68ROnyNeB2tRwbuGmCZqHIe
+QDuHBE2Xpic5MbdNLTBc6RL+ZAxuYCaRJz7Eg3R3nAWex+4vl43VmrR8WyVF3th2wa6w1LtELQT
zEDMayPrlzORgv4QVrAkpxSpdLtq0DJM/CDG7l37siU1fa4ZH2xx388T3GsXPQoeeKJw0mgzSEDS
vmjGN99U7anM0vgl6+lly/sJdbJoZPzsuDEmLqabim+4RmQz+21zBqHw853tOFmwh3IkA2RpBpdc
ISQyw9VCqX7xEZ8jM03sF2cadLsrUoN46VrmHMvYlSlFb7KsPBg+PUezOaZ8zTPdQJtgVupJ29lE
VctMmktiLfEH1xyHZdRNQHokrdjxvkhFtDHZP742ZhmcZgCm6+LU19YzScdBHhIWQUMWQbW4Z4Ts
VDAo99QuLsC1NTzHMs3NMK2i04TC+isXRkaGjlV8NKoZd23e4lefbCNHm0JiS8gq037EccUIVrvR
IS7EtC9GEp9wvJMGFTppl5kb0dtEjNveDQNCr9ft4Kjj6I7YFyR29QRGPGncFTl61FU7zPV708/v
Q2uAuQ1mWuLBFJbbQicWSPgBp7K/6iJx/hD58s8bz0+RLzZqR1Hj3Dg4ddEO1M703bEqjOz5dzvg
f5Et81+9DHZnUkYt6XnImP9o6R2XsqqjyJgOnibLDIicesJ2bh3vL7og8E//Lq7/9nZu36/pQOSy
EfJ//vF1zMCwBuQK6rCoSn3Nbjc8+fhsBPFMXgulSHn6vRjBSuDQSpIf//xdWrdP6x9BAb+9vGfb
9Iz6Htvtz28zneLcwFk1HJwupZbrNgiQ1iW3eGoJEQe1f/BbJEY55sLPtC4BczBNjCJ4XpgunF/H
DDOGQL8BPZK5f9FX7dX1QdotsIoQ8dCE2TKAChtTWlx68qDysPaWCFgrqSFtgr9oL/nnN8QmLCi7
4IMlWta9fd6/W4gX1KheUavmsKR9jyYiT1GtjKRYig0+Y7qdOcZ9+/DnH+M/v6gtpHBMk/xSNn/x
02+yw3vojCA0vGi8nG3PZpYewA7jY+rN7dc/f7Gbrf2PXxkvZhJAB7bgcTrdCiB+9w7jwLaqwi+H
w7SktEl21ocm47kUeviLd/XPjwCCc8YQ30W851AR+ccXwmtlNmRwVocUGdpwccwm4uKsTFft//wd
/do98tNbcgOHLZIx0UJ4/NOXFpNwnbmLWxwGMi1OiWKkiJRO4jPoh63WuWVb/S4AXgy48qb+kk/K
dsijgAq/jXzq1+mvMREZoIuJlr3+dT7sfp0V//yf+k+fiWkSQCwImTP5WNxbHMIfPvxbRFJX++kh
TxLhHRpfDVdda5alf/l16O5w6WW9IUl28NNnL9ukb+NYkWEXsQysO1jndB1HRfFbhNb/s+CLd/2/
3msKO/F7Df/7fxAoaErn9pn+96jg6TtxxDyZ36shHebDx9/+7e9/5Ddc0PN+oaOZzAdT+L5PgPR/
4oKe84uP04TuA9OlNNP+XYA18Ree8Om3RKGMhTdwyZHo0bIlf/s3/xeUvLCS9D7zd3mWlP8KLmjJ
n5o0HeQe0jVd2siIw7btn8vlApUZJCOa+caOAKBxAE5EY0lKnRP+Qecqg/KJhLJO0l7qPeGTw6Em
BQfTdBk0ZCkZwydncgTrt59kb7JhZlkJankOKH/AUvB6+F7Ywv3C+oz+RSSI6Q4jzt0UZ1ZbvxP9
ppBreUF3VEKqbkUmn8IMC1yOwHxJqFIdUI5XITYKNtPMEXJNpGz8QTGgW6790Zc2zoqMqN2hwIYT
zrDOFXNO7r2IOcvoXTQTfXYXEZ2Wvu3U0U+E/NQuk/Upot/qGQfRdGHlI3N0XHoDt6mIj3jSIW/T
PCEE0y9UAI+VL/d9NSHsoO8PR93oVM54RGmQiM3URZ1xlHNiPQkU4+4W6WNaIA1abjVWMeWU4QRy
WgFDstFeEq9XQHMJ9/gKJzdy676diukiWe96mugdeG8rckALGlqyPFAzUzPUenEnVmlWNsg9NAFj
ykj7jUjn7lzPmXD3NUosZyU5prEsoW57mhaLrNAotwBNhkEXw4rVCKMXqRdEjcupyd9zo16aw2yq
Ag9rn/MCyLX9N5H22SU3omDPN+M8Cz8b9wA0831Uz8HVmsZqCNMg6/Sm7zHlWbaNCnfJkB3uiNGm
77PTIl45Y6dfRZN7D3kr5LvQ5FJwtSoXsTR4o2R99peS8FOMZcrtMSKpVH3yYQfH7VQ4PRmZohQK
Fb/XnrJSVU8OBqwhzHziNil+M5m5HI1EijLeWGNx4xWw+YiRkFVl249Z6dR7l/TZh77EpBWOZibf
TZHAPLXotzzUUdZ0Txxtcgpiu1jHZH19d6oElQpVMOy+EaWBfATREhyc0cgI/MAUGa2J4cTMUpny
S+spmygjKZAvTEtQ6pUsncbZTsLCEjqjbI7CWaHGW6OnI+VOjcr73FZx0oXYVPtj7y/Yd5yGmKiw
9RtCbEXTqR/SXLSz5q+o6J4QqBNXJVTWiAT9FnRA+E62xQ8VPRB6Qe11QzD6Nte8sXBKgs4M52om
/oINtju36G8/buEk4uCXhlhVkQtjKIusxv41OQk+GZ7o8glJmL/uPeUj8UVfTM5G2Dtd9togcCg8
0uIr1U0exLjEuCSsFhkc+3IBTZ/tBfba18qaxA68c9l4tEKd46AvTnMyWlsUIlG7SvMJgeqMnwNX
OVKS127ChDnCRpjuDYgIqAvPjg6isKc4yTZD0c8jfmKI6kMJr8pwlrl3Qt28jxTiiIkXsBOAq8hI
m29sgsvZGm9tmAh0S3UklCCfX13Hbw0m8XmkHNyGFM63I/d/14HwZYAtJdnF3yKM0o+TquS3vJja
hvaJARR+motquaR5Yc4rk0dGbQO3kWI9+bGGRw4CwJSDDBa1oE9SM63cILGvCDg91O/2gBZSaWee
MvJyLeURDz5zzIdRn8DuxTSEgie37Ve26VOF6HCTYoZicW1DwZO0alzlrKCEeLfhv7tNgNW6UagQ
S91ce2scdthO8u2vN9b/v9yf5+b73/7t60eZEhbeD136Pvz+pqZAmlmSK/G/v9539R/u9v/8E3+/
3Z1fIPS4j+m+/iPr59m/SNdG7WtShHG73hkA/yP1yv3FJ2yNK5zuRMwg9j9ud/M2E0AWClhErn9J
peK/wvoxY/5jWvac2z9MSHJbCNHykJeYf5xBLY+T2i2macNSWocapn6Lx9RamWZCsANetr+IWf3j
wvEfr8cLUjXN5HsjOn8/8xaxTSANaMFmcdioFif+MS5YpOCH9F+to/bPcwvvzfUFYXysA8zXP1cj
KslMZScJmLApcsIgXMwXALWkpFtWc5dHaD7VArlZELS6jtsu+IAnH699pXNyex2Af6AIgqTmCSfF
/2HvzHYjR7Js+yv1AZcJ0ozjSz/QZ8kluWYpXggpJHGejePX38XIzMoIZd6ILqBfLtAFVCGjIuXu
opNmx87Ze220n2ZK4mTYPJoI1Ae6Ywz0bTs0qEpEy4QLQOCqxf1P8AZMTUZPcwaqdpAlhvFO4g5J
jbvcbWi7SSeujXPkqjoQK9HSDY3nYK0Sx3wHW1duEJAlkGDarPvoGMK+05wJUN5wFCyDbD55uNhh
ptawW+seIA7DrP46sWftvNY9vd/XJv4eP408PkrnBMEjBSY5viKqZ2Juw8wJUeYiN/c1KHq7apb0
W/MsQb/EDIksatZ1UfrS6ZuPHNrSmdPaByfkfsD2LDYaafXFZN8t+vkK/oYMzuZQm89j/Dqnccwg
GDHLMPGQrsK4etJyjOuuLq4Tcy52heUcp7FDGOfBBq+rhowDT2uOi0F/pXdkEAeMGnxgMxkUbRs8
e5wCJjO0MT2D9/kUU4z6+UhM+IQEHrIikfVj71wqQJ3brIX0GWE6k8aoNhZ4wj4oyFsOkSghiGyF
djPVPfAAZ3Hnj9HOpYmyRv91ELVBzmpFIHdA1JivG+EHyVWeb3UJ/wD4ygELvW8zUKJ9RnuLQkpf
2yZvLuycWHZXvx46Qtq7kix7owhfQpFeEGmM8dYOXwc6/74BOgX+mLaje3Bdps2aECcIAnI5nprR
LY35cKWP4s3qgqOROoe6TLJVBq9fp9Ht01upVqKV14HEz1nmxlti51uZ6vUq79RO6skHUcLpJg1I
rOYPfeBeSpl8UGUecxVCvCExMO0BcPVRfYuLdgdyB79nfx4F6U5JJERQPDZsJdx3o4v9oA7qOjwm
0hzIaKXUvqqVdRkjki36BHqGJLFWDtm57o3vNvl9uPAae5vmfHkQZUffgxDn9wrjbyfj1J9dct9j
j6KsM91LMUUhzlloLEH7OML+xRk9wK6SaUw4I8YOGR7JNNRRoUKMKLWWLESypqaUziMujfMwAHBn
N+Ip1T1+AYYtesDbZQO7tWXuYOUAyrels1JO6ZsVRnREeAn1rMD2Xqp+3bQYYfliQWtiSAc7Pvla
Rm5akPOgpmTM3ymt7dmOnbsB0IBfEIrcAwzyTb16ZfRYbv53c/121v3F5mqw+Tg0nn62u65f3kBL
EgH1r8uX8KX51/6lf8/i77fov17ljx1X/sYUymXHNdlwluDSP3U2jvgNlQ2AWE7SZNWJJbT1T52N
/hv9KfSaluSsaws2rj+O00L/TZecihmYYFVEyf2fyWw+bbiWp9MDZmfX+SR0Fz/1aBM2VxSX0BQH
tr0kGXe2GSG3FDxA5u6763T6fRf/V9HlpzIuVEtT4TPRHKQmSEsOokve6BJW++NmG6KiLiurDRBs
Mo51ehANuOVTZ1uQ1Dd7QKZ0a6WGRw+4vjNjY178dPIpCwXz7BEAAribQux/8an+VgIsn0oK0+Wc
aVMCfGp7BYhJPTKrg02FdUWl9QHjoVoNzAuNsNnMsHkcjUkvy4nLNuaFGO8CqEpBWO3Ampuiuv75
B6KN8ek74Tq5AtSmBYCUQuhzoYCItaKBEAabdu4ijLDmIVx06gSzBFeELSHZtbTsqsp6Ni6602dx
WSC3pC2B8qGHCxQVXzQmqYQ6GNm57BBWmmZ8qJyCaQiHKVkMX5zxazZB7FAKe1dxYfdsbAMuS9i2
BTJyvImerQH30VcigrsAtb0usQ5FCIsF55paW3tVsq3MYp1k5oWXcn6IAOVpN4Mob9B7rEVorrHp
gu2YCBOEeNV5PjzCs9AOdl1dHltb7GO85HXztGjLoaev5v5VK85tB+WVOcizavIzYe5T76Hv+se+
A9MFdxLI3ugcTPWAGOTAhgEMqtzJRq3zlsQjFV7PJo3p5DJzrYUMB8iJ2BInOGPIA12IwLAgO07W
cJtj5Wd2sB050YGty1cdsJYaZuhWG3IfTipbpQeKi96S2Vz0kATISRydYe2avGc2bFjGt7Iu/dZ6
hFF8ljBXJKMLh76F6qhj+k5LCANmYpV7Yi1WDIy5PLyNZ66rergpG+ua79NPNLnvFKitGc+kw/RM
JM3aqAGDXYmixohD3wKA3cAWQsP4rDJ5MnsXaCicsPg2pQzQmsupQljgRS99EmxM85WYmy8tKrCG
lrZb08/xrlpidr3pFDfF3qW2yF1nG3P4DwNABjpHxdtYBV9CJ9cupppvziE7HsHHcCOIGlJA0jv0
aYF3CmhQfA1ljXu9qrhoec+og+Dn7L2diuiaSWD54kmkssyuloeGii/GBXlwBvPWwcl5z9C7hywd
ds8U+iVzTy/cDcMy6aYKDx/oGhSo0kCbGkEx175ICS7zaQHkt25KGDCWR4c++KyBjxzGqeFTQHK1
4JvuCytHNjJCk7iI+io+yk5eWU1rXzdz79wokdf/ewL9vSH8i03SMZc9w2VWYC5dYMsQ7Fr/79Po
P++X/wLR/K/1S/5SfNtKkf1+v4P+41v8tZkKR7DWmRYdSD7GvzdT/TeYyZyxlh18CUr86/jKlumY
cFDZaHU+NnvwD7sp2bq8Hr/O8pL/0fHV+JwDa1o0yKE/I1dlumqRZ/HjHodTc0hCezaJWbsn4fMC
a/2WJGWJm9/H4UyubrzIyG7kPY1Zr1vNyX1bY/rMH4NRreNAg6ljkreYf/GCfg2ZCwIkcrctmS27
HvNU0OaHyH2daLfBAaF+jR+74Qu8hg1qGJvY7dvFZz+I6UpGzVZqZ5X70Ywr6ET2XS8uw7eI8Cps
1RNxR8VwAb5yFdgfeYFMqxGY5Xle7YOVKPwMOpLTvFhzFgawOu1ym1abDVR1JMbZ0na6nSAXNVS4
KrvsckSW6uEVLoZXNCP3rdKvQU+RPxA6rm9JGJ+tQ8Jt8VVlV7bbK1yvKV7LhCBAvFwZbXCwC4Mj
TkbCpD+bD1I2W31CYGHmZ6luZzQqj3IEztVW1VXbYc6vQ9zEmrZBG3oiCs4f0SuQk4LmHFXbqqjN
Zx0rLV8TcIZwU2JawzK2Ndt0O5nTqlH05m3MCGmLlUmdlC0v0RZ/TR2bqReflbR7C6+neADHeV9q
81bkyABRVNDONZHi204ON5JXDaP4FOZV5wNkRAXnxpc1C34y/iI+nNn5p7pgee4Q4eooqx202Z8r
lbTXwQCWnCPHOb8HtVuuTLM9jb21j9AaWgIwXebY0KhxgFdX5CjsLMM8V7nbAfeSyNpadMYBgbM2
PqVUAxPXgTBIUuC7gTzJvtyOo3UrTZweSdKuaxmf18U5Dq1dUxXnxrQ1oPvSqvUBc15bWYTkZdg0
hnep+AqraRG7WjdW+qxxmRdbadzk2zBJt6ERrRq26JoWapm0R9djdyUCKmy0fTXrJ6wl256h5wS0
2jaJP5uIiR+JhovUHaqpFbfkbvbOTOOLbfWM3Luz2p4v9RLtgoZ8Cz4LEFOPuzKdKHH6+OgCEazJ
wYLgbeXua47SM8v0fTjQKO80ipq0m48zh3LXDV6mCuBKQVOcF8SliLtMM6YzlotH0C2XSXEnmuai
CUy4TsNdMX6ZEwu0pkC5nBQGzfGAhroWZU/owDZRZezshFtksE02K29fy+ZNH/mMfT5dhROJpW5Q
Wmvasd15PdQYSecv362u/1Blix/HuL8vndJBuMSBgpLgW67QdzP0uYQlhawj2Nhl+h5q3SNjLSh5
xheUj9RYzZnhNDd1kF7OXX8Vtg3OqfEyhrpppG29JS6FHEIvWSdtdWhm7yoSGK5jddO6qCMjlZ6S
qP+orOIXdzfT9093N1Uv6gKdBZwNhtHjp9MBTGSETgYVTO00wB2FJAWTD2yR9NbNCIUorIIsIo2C
dbEiBUzLWaRqo3uhUh+rAgQNgjX80pifakT1leNwz4Kshjq+d7qEM4SdXYLChS8EPSQbT3HS3Vaa
cT8TXJojNQit8TY3OXXjNV2XUYPFn4a639iq3IwujfC4Fx96F3V+qJRGtAZxjgmyKnAMw03U96cB
4EplB3gv7YIihLhmGo6MXGbDJ7Lizjayqx6Ut99Z1UehJdEGKtcdDtYPL1qYzrH9QarLbWsnTzlU
iwaQ6NYyPqos3kVjuPIKPkFYHxr0r7PrrVRkPQy5sZPu4PlO8zpEWDSR/Jf5sGkRMuswivqIQYaF
6hYwKElSZjBucktdkNt1ahW7R6WLdeJ6e82ARBR13WPSqPtaF6zj5tOc1vdhPGLqLOZ130Fa1tRe
AqKtQ31v1cUtDp69ThxloXAJ69VtFqmzTsi1TZxUk1h4sN0TBvBDib1yANuBY+E2NwSTwdxed7q3
If8AiKS1DSN9y1d/1I1sM/RM+sb4MRvrfe8Q9elUK2u60MujCuZNu0BjPTpRTkwL6ymZb4lcWqXM
gqLuHFIUXPzgkaov2SFVA5kaGNuaTDE3nTfRgOUROdAH8oYVRvVTRzJg3STPdU6R7bVJsV90cUuT
By277ahHZLrX6DexfdVo35sBv3HVn2I80XVmkocpUJzmh0DzHk0swIFWvrmg+CuikJGhBUe05fxE
X55Une6ZjW2TsrrNB4DKYXJuimlYYw30kbxNyOgNfl6tvRKxbTKsQTGB7kifMBfv0eTuEV57fgr5
GnNLfi+j4ilsrePYyIdMuSXYuSfw4ncjvbcNd/WhDpyPWchzLHS429sO2L0RnjNQcvxOAUhpQkx/
FlMvUnd8EsaviOBqdk6jv5hoeTfY0G9KOb2kdUTftlNPOnNqHzpuif52OjWmuu9nQJwOE2gJigsZ
HpiiBxr62JqNkSNjcme09lMnunMdGzLIYvKxCsJaM4gcw7gedf2U2+GawNOHXA2+2yB4NL0bVFYX
YfpM3pKPI3HlBdFl28fXMic5i7vdTKqPORb+xBUbR5B8k3wUNT4eRX6YUd8E2mufuh/erH8Z6RuH
YtwanfeV8EKYNg79X8u6Cbz33GHL8Damdtm4l5WB8+yq6G6SPj412mImBgctb3o0/Cpx73Ng4SlV
B/P2VUGbuwc1LJL3NJ52xQDrvn1yvDu8wmiDTehCH14crQ3x3IW3kEh2EPJ817zWcsLyWg59neB2
0S4S/YY4ngqL61EPEPlOJtDVaR/b5qFxtpaZb1KalB4mg8q+wjrMAW2VO/JJdWi8Jp7rVDy53ikH
lO9k13rILJu18rEOliCH2FqH4AmJqM67DxAAjGK9VzCB2Zbx5atW2fu4CfdpbLz1QwI3x0N/l5Ye
Hew0RLM2rAXxHMor3QNZFnB/eg9QXpg/wNdBZyom801rBEpyMhRL6bjboZzPraa4A2oKhjIx7rxU
e0Yq+lim8908Jqc5UA5BvE28koWkl6HABqPyKjaOXXRrCDhf4SLt3NnZ0+X0bWIPVzqRnNRV462G
Ah4VcrWh78n8c3hRdHQ78D/2EBgrUErECjivKI/PSFV+J5zkzisqxiqJ2CcJ+uGypTTxgjzdBA7e
EqEF66RXd5mcKe2A+czmEULHR6pzUjdgXdhn4HKwZzQX6VCx+hJaWuOTnNTOlbVYm7SCt405LXoF
S1sPtRevlQXxvTU9tclSRq3/J5oDwQSaMq2yvFMqEgAQbncX6/lTM4fEpGDi5m4IbmRknHFt4k1A
m9sXVYDxyHEWBGbXgaxbOK65ffutOvgfGJsuL/FvuVP7X9/Mj+F7uX5RLz/8ARwEoqHr7r2Zbt5b
DFR/TvuWf/O/+5d/SI9+cdI0aH+5zCJ/anFkhPKiVNzSi42+P0N+98O/nxxd8zdzaZouJzRwo0wZ
/zw5uvpv4nc1GjpH7BzL3/zZhsXTqDOPW/qj1Cc4G/99cjQcDpWopFzbNBCyObSN/7wUf5RpXEUu
KhfxH8o2x1tGmz+MPhHdmQQnCBfVOe/36eSoB0mf8t9x65hlJLajgQp5aKmDVqgQZuHLijzwTZMa
SOT7MCAUzMFCiFNwJBXZV7YyV4Nni2MxGMhQoT/C1A7y+ogCMrtN40G7s5ZWTDgyU7TzIjrHFg1c
qLGcfNeOqbdxZJWSg9ZGb710ZzyVGNCitYpktA9GO3vg5sWQH2SFex4aaInWkbDB/Q3BdG2PZQ6w
f74Nu2/0YIgteMh9AfV+AyGiOY+oHleji6hrO+HdxN0xUkSxek3asEOKUV/G5UTSRYdR7TbAIPfE
thfegjoCM6+L5LXGDnYxZXUOUE/r51cyia0vY4TYSKmueRnYs1ZL7DyURpQSjcR3VCZGKtD5B8wB
25aG6Zwmm4I0Ir8Q43moq2pj5ASyx7IRW0PP0P90cYVZ1DZe3dgdSawtu4BtwI1TUnbs9HVAQTHS
T8u8t7AkQUDYiQTd5sAs8mOYU9CFBERRZTFQJqUMuQeQDM5SoTiDDUTmIlrjlbITgAcljDXk7cHa
EWOcgu8tOKQnyL9X81gXm8hcwk0RyzoXnT0kL3Fh5u+6gFNOXThxwidmgHhC3Zva4+wx6qOvTlMs
z2fBdVgwDORbh8oPOQ/jureH8EJRJ56NLI/PcOJaxaAum8ib5ERZM1wV9qoBMvdE9jnATNoo0V62
vI8xLcRLKhkqzhSpScHuC9/bL4PGA0fhBfEemk73VjXFEG0BSo17uNHezumcCWBBaMMCrTpwXehJ
0goEqtHeK1OKE35A8xjYXXsHTrN8CXUZ0V5QeOLOVcituAI6WH2tYec8t15UwsyInW+bYlN9MVj4
ia0mDiTdJUnR3BqO9E6mabC8z9XgHROQ6qc8qusaAE5kiJU3us011pPxAfIouzGORO2dOaFlrV3D
aJ5MJ81fIbCUO3ec+PtSeMNdWxRwHUIO0KPfQNOGXyMWin2vAUvBZMwELxPDTsM9wWY1DA+ePVQ3
lirpXpBEwXOb1nvHjTTI0xVBsgxyPX1dc86omSuL9DXk4Vp+NKD8Qz2X1ftFx9ZszH6RHGKFOoEB
h6cszGzUH8Maegn4OUlmFN34HdsaX6CL9pEOOLRlny0K4VCrN4OB6dYN93MbwSIP8PFmYn5mlr4x
ghL0xSC/lujFYwqJpHm1nDHH52yY4/PYJ8W6XuIgQq0d7kierY4RvExYX6Y4AwfFkdtaglRDUCeb
ehrbx7l1CE4KW2USxzOUiA3wCQFWtPEvTAxP6BcUHMwRjzFewNQ6RTs+97wpOe6t+mEkrIZOFTMB
0EezcIIHT9DbLhRH3LWdevZKMzqQwpNqqno1hHm9jubFJweGSjdW+QCEcnEqmvAIozp+x2sY3c9O
FJ3rSETDTa0keDTNFMOTxoPCcUDIpmOoWnfPOSFSFGYaUB4fkyeP9pxb9YlORj4RzprgUs5n6j1D
45CncMxjKEYNeFnXS9jVVOAFUKRtPLW6Q5MiL97SvAeWWzSs032Wofb2UizrGJQt4TPfuteVSC5m
xtnMkaKxfzSDkFRo/OvPRk/GC305Kl14h1bLDRu4GkVfvuRpI5T42haA9cJcfdXrBdqHh7U8Yyux
UJIkWf1maqGDeb3poE8UahguiCIK1Qqv1GStW5pqLeHgnRutEFqWxM/DIHf2HbIG/FZJaKDq1732
fTKZR68GdCKoLNllzD6HntHUZ4FN0lTOldLBp8BcBBaSwdFHAtBG+zJXYmvGWCX3+Vx4BIaEMuR8
ltkW0wfsMriPPN1s19ya9QfpIe6ZrkqxNtq27XwUhSxOHgRrmLI5uG2CrAmSrOvn2Gmp+irPda9V
1YiHySEnxrfrFIRSVIp7nPs1DrvEJWYCJQ/wP2h9vluF8qpCdHdl0xC+ryciwZZamtvHaSEibScg
ZPm6jfuLyVEg5MzRDB88o9PzNY0/40OvEcif8wkjjrK9ldEWdSf3WY2uzsQCgcwFz62V7wMawCwM
g2XfsTY1R1J4kksoLmLLbM9ZjwGROphcIHKiwI21aJUBh9xqdRkfCRF3HtHA0vksx/wqJftmlYm6
AmhVxifkUXDYZsOAX8uZC1Zc/dCFenpfebJaG1P3XDHGvlNVb57AiYh1h+xlX1u5flfrpfYOVX4M
fBGKbl3JUh4SPXGIH4jN4C7XQ+fklPFdWeraCXEsQp6p4EDUg5I5YWYzViEKhY7uZ2ExG/RwYKP2
wxnsKy5btJqcZBl+Zu643AmZrF5ieD/bEV6JxUw3hUAIrGEfIQQ/qJDSoc+G+WsWGfEa5moCLakr
oyvk2u0xr+DrVYMdf4lV85xX4bwbO4ySQYzM2OEc8BJ0kwkca0hv6DQWwLssOOh9VGxrbXABtbkA
kYsBBsDURaD0RNuK5sKx8vwLHCh6RkwPRmZlWWqQf9fo5iELkVuugFiZB+aV6g5RdUm2VBMxwtSb
jWrR2JJtlsSciFJtpbem3JksQKsS+uWdxdZyDTNGopAaBtqmUeraG6JJ2peZwGpITJKMNlaE6NCX
nF1DvUdfbXbViWMoHkPyGZ2jHvb2rbQIqlllZmrshlaKXYLI5XKa0XKir1x455hHM7Lmneylmrzg
uZvS9EY5hvfR1Jl02JUpJVZlVGGXMyCUDfw/jUajJOyK7MRRlHaOJfmKfSOHJNC0iv6eMsvpkT6E
51cACU5ptehSzNapYwDphnyhmY1UXSVh9AAOhunB4LmldjlaTXRuhsm8RqUSBDsZwQAnjKabhoMX
OG25V1NiPxI5L+6LPO5vCAsEQJjmxtUgIlGvlNUqWsway4NN9MvOzjP1DCW5vG6wlZPEwPn1rKv1
+tyOUp5VDKgJLH45HRu7HvqVBqjvmgKWdmnt9dFTZCiADtnQq5G88kje6clYPwJNqk50cdLNaDfz
pdvZYQ9g3jTHtUWXh5qwiWciw3LnrTQJcgHpJ6ZLDUnW2bdgGHqdY79qaMdtHJgJX+fZVcbisp5e
VKTgKuKw1DbmVPWvIG4Sd+tJQO4DsjZibObhmnGG0f3+W+KkAxXJ9PvZ6507icTCH+bBeuThlCas
1KI6uUOOTL7O7600u8miPF6PWdgevTxiPCwDhp4pAu5dQdBgSLJ0RcyGFHzxQWB7jxUcYBr5FQa3
FeONPMZS7cqHxA7qo2eUi+21tG/63K4uOLxkR3KPaU8voGOGKK37NZ3maDen5CWuaAlZlxhRwaUj
Jxu/uPGkT2flKHu8457RY+8sBLMV0M7TXqGg+BpkYbMLCiYyfqENFJdh5VQlBEPXuyzqcN4b7Fzv
Gv2f9zAMmm7TJylJXVCQXXTc+dKrsHoZi50oPYDxXiu2cISTp1nTAIaRdiG3/VTiX3Cj/sFIvejG
AXVCRF43n+ZYqnf5bfNtiHvwufAkIQ5hcEM2Tfs6li4RWqDi7wAQnxuYjGyiFHv7JSpjkhtpQUaw
zfEnY4G3mTH09Miu3JShvk4gFygygkn5njPL4/xdmGm677pkPox93bJowH9N/KwT1pMeGljIu1rB
HNFjmny1rldfTa1W+6Fs4osSPu11nA/1YwOB7K2tLW+fFanx0IOBmlfjNIYH+M8tREN8EQQ6Fio8
aJ45a4e0qPU9PN4RAqOcDN+aIvUl4pDMeKtR3ZEECvKWUhvIA9EXbXLkSBDv7WYQ+4qELsJ7oHVs
DIJWb6yJ6BmauvRD1rLK55puqDVDmoV8SGpA2Z7leUIDsh+p5bBtG+WJ1NkZKItcqhvZJTtLb5O9
a9Gr9gfAhTchd+Yek3TxCnon/7KcshXvIPNs3ZlSu9W7pjvlmdE8pmM9HYhlwoxds+GvLBnQkjcQ
S6Rjr1NiEEh43upkEDCXI7csllGJ+Tgrk5e8zJpoDzE4vBJlzq+QphXi0NRMkuuO0MpGoU/mccl3
S/rDSQPyASg566Acz5Z1TtfI6PHJa/pdYgUejTaoMqY7A+nKpg64d1L3FCRlL3EzxAhx1jSBzImO
jF0BWK11wGFFrHE0jZJlU45za9+olq+GMl7Pwf/11tCcKXaklzi14YUWcdASJIVmBAYa+WZMZhVD
CmCM8P/nQcHoTVs76kGlO+R36Km9GQlVgvdAFk8D3fItdw3AleOYkzELlX/JZI0ad4UVIj54eC/f
xzAllaRJWUm0MPCua9Dl97m1nCkUYBN6+OzidM0MqF2dIY+kjhMap/fFvk+d9lB0U1SDwsjHB1Og
Lt/lhHweNPATX1Tjxkhv7Dlb6Bu1OMiGLtUjDgrcrb0z4M3/n+pAfd+A+q8LuJZlW36ozxSuH/6t
/59ceTqKCcdkqvUTrcR7Fn2WEv7xQ3+oH7DmSW8RBMLdQHqxBFP/juxy7EWhT9+IIgDt2A9SQheF
viOR+xuoJuh7facldOmJiaXbZEvD4BXFf9LD8j5L6XSgE6jbMbIyJMZ2/WmEFxdWRYiWqHdxE82Q
cYda3XV9ODxFveqv5DjcdVqj3RRSkZCCxLoCC8AA3aoMpMnWkGTPhGr1L/BL40OQeh1tYhsZ18x6
bJhKAaiLrevRho/Cy5PMkwzVKQQx9J7Y9usAQwXSHtHTNbCOtV0CG6i8IbirAe9DnjDaR1maOfEq
oA00Qcu1DdL0NJVEZ5VZDzGUx3GU9vAgE1tHYYUVKoy8bu2lqrwtS+9p1BKTfhfGhCJlP7E1eleA
kxHhCRGv2xYidDfVt1gOo03UjmjWK+XdVPjc112n6lszN7VNGxJCHA4cad2GWNk4SCmWdG94FBOB
2XDPmSFAQSSHKIxeXYSJyKJb9doVLsgb+KqYjALkeqYtvbXZI91f42LjAEscivGFHKqJksDqWHZd
7zgYy9orZvov7F9s7xKERAV4waLAqM1efy6xdKBWrnD+uCG5RTiNrAtLAf4ltyJ1H8BItedRbVDx
0ROsCFVhRDX875Lw31NS4eXB3v2zFWHXJS/Ny98cQN9+6o8lgba2w5eNdUZ+UwPzer8vCbb7m4F6
lF4dYgWechOlwF9tbVw+eK8hYxMA/q3j/Ze8GHmJRK5sCrB3rBj/yZLwWYyAp2apAuhrIbBy2JV+
lEN5Iu5thJnORlk87/48MxeibTz+wlK+QAi+753rSxeetccGSyj4vT69TWsjRiI6w97YZtp/6Rme
bKEehrC+VdrvEOf0v9IyL934z+9o07B3dTQWcBCXT/SdysLL5xRmagAX3lgyc6tcxzHSaSCKUefL
Yp1zfr11iXbbq8C9Acbj0bPlp74UkzR2eu0lZ9QE8syoe7HhCQWZM2XDRR7O89EY0+oX8grjb0sz
V2gxdi22ezREzvJFffd5aQCk0zAWDpaMMn+DXkUaumPwv6lXEOVFhqQ/hI69+IjKt6aEjUUKy/Aw
hUQwQUw0P0K69vdFORLBMQJw/+6mPv1dGv430cryBcLqQNqEMIR7kpv4+4/neLUOC3ayN51RmRfx
bGAria0leb4dIoDLgDeoraryPFNy3OiaHu4V890Nn9ndE1HusHyG+RXAtHPDqA56pF2P4GDpVBBv
E9Ez6tNnKJgAerApnwjbLF87cHu7fKqrm5//LubiGft8a0AcYROW0mTj/TTIceN50FUnrU3VZRFi
Yyo5uDIiXI+VGwHRB4G6pGdZG61sh7fCHkjRyfLCYy5B3uh+tD3tuhtH9WyzvnOCJ44n57D2NBrp
tm2tC6eJBXF4cU+NqoXQ3bv+QLMqIow9ea6sJUc3sJ48S8lLpXUrejdXLrqXfUWi7wGkm33Jcl4f
yQynxyeigWQEgUp3G6EC9BMGXZtucpccrUFeNBWsSBes1kwarqzOLbueLxTRTCEMYKEzQ9IxqxBx
5yGZYdj79PNr+TfPHPeFQ1liShwDhrRBB/xwX1QOgfEWog8a1zK/KvW02JbJoC8xtjtHGh8a4qWr
boqZ0ue43PJ912TDh11nzatZ1YqU7qGnfw789sBZNSMyFCyfXxTkwwKbqk5ApNs9ZLiQgVCVT29e
Nxi3HaSuc0Bn2pMh0/BYzZx+V1kFn3YK9fHopl2yVZ2t/+LGYWX9243zDe8iafDhEPz29989o5Wr
0xFbHoI2rftLWJXIxbi05qFiWT9BZ/e2NQwPsiyz+bqhwX8OgpseItYS0v1m0723Wmt6b4ZQ//rz
7+Ef1lcXfyTQGf6j4yT88WvIwinvM2uwNgMd5xUGvY+on1DhExfljP0vPJn/cBnwfy4oEp1GKUv6
j2/G8NMe3ElZm2lqnScdVOLyFCdXP/+V/mFB/OFdPj2lmZvEdivJv0tlHL/rnEWOU1doFSyiYtr+
/L3+YUVgUMwezY66yIM/XT5uyaSqQEpuCkuKc6nl89vMsOloNlK/EWPLsluUg0fBCIji5BVBs/75
B/iHS4oQEH8PPlcK88+awFIbrArzhrXJoOI+GAPZ7mNAVMDP30Us38z3K5/lGhQOUHVYwoWOGvvH
b06w5LrEJYGwtpqbqhULbX7aJXF/PeZ3tHuuRqZiHAPelrK0izLtCsY7R+e5BGUrh2ntdcSrq8gs
r+22GnYkKCjfGm9aUcGtnABXVPhFfTR4h4qx98JHnxtGEfV7gtjr57/M5/sDmQDNQfZKpvtLXbXI
Fb97GGcGsDWRFs6mZttZBR3KOji9IEltsPM/f6u/XTaOX8vGZ9gUMAZMoh/f6i/BiJPZ4Vkwpdqe
AVp/HjZFtpVt0CG0NbxfvCml4Oen+pviEv7XsrI6FuXZj+87CGWJnPk9w6qBEUZabmSIDswLxuEJ
a0tu+8bY3mhhfGjC4dnximTrDJN4YZ5t+EqPzql9lng7x5eBfUKXrRODKpfTX7XLlgltG8TPgWif
yx4WMJZV33VJJCRtWPg1OEHfGcaDlfYm6Qytflqmp6tlwO/FGDJ9DfqqH+uTvm0IVrpwywBCV6Mf
K6FlWwdrOLoeoXHGyq+7GnkczceKB+iGc8uKRf+Qmu5tyGnlarZfoAO+FfrcXhVM+NaFZYVPgHi7
Kw2h0HYgt3EdoFzykcEhEUSoDgwPqgp/zpLnaYn2Gbu4QBEBLvNNZF6zMyMTRkqupPk8xoJmsJ7f
VYgDG3fX8XvGjNS+BrHVbKwAk1OshXTLLIswLZUhdrbqFMpL7FX7JdR3JUCJXpo1AxhjtIm2F0mt
NgYGZd9oOvHeytS9IA+l3cYggtf/l7ozaW5cabPzHzIcmBLDlgBnkZrHDUJVqsIMZGJG/vp+eG23
Pzuie9Wb3tyIWyWpSBFIvMM5z0GUCqeP2Wyy1TMi9DjhKfVVgnrZ5qgI4LmtUAa9Z4GxLR6UQ8I6
giK3irTK1nMHheIRlibLsHzdLuAPYSRCYmn03kadh0sAYf7mZi8gpyH8u87OHUSqFzWNfwqqy7fc
bssdwYn1Ngymd1bspx6J3K7H831J8C2/qaJwGIZ3Itissq35WRWqrhAFYOioxzrUb0s6BhfmUu6B
rV7H/DBlIFkGTNIsgzFBt+hlb+lKPAxTUP80PR/b2AVsApMs/RtMQ7hPb1GhdLjyERez9dEoWb3P
ubNviqFlSoDf/aFta/lolNXNIpeaLOJA+q4xcNf1tUr18Ogk60g2O2hjZXTri5Elci9bo7waUrE4
XxhTlBRa17FQt3A+28SUVfv8y54kio3UUciqYNfcwPo2EvRoLOGJMGRHHWd8egfQMsNjNla/uslf
fxW3dzibmCa6ZHowU3ev2xf8ohZMovVeJeslMfx+z55uPrZW2f5OEit7gWlKWw+ohgI8YBWhMP8b
fqXjYVBDrEMWXO2SikdfEQ9X3vx5plwtQgS75m+AVWBnTO56qsliuG9E8Ach22djMv7e9FYriWPD
U/nOqqM9uFBsN+uKCStzFli3fQa6c2ZsOXbpeyf7d8Yo+NwHYXW/qtYa3tKg9A51qOp96KztViaN
Tbr53N+xKxZxF3beoSCBYtcZsJExf5ADbnrNm9s1xgU2KisO6LN3Xdk8ccIuB1WrGZCj4235qnRv
+/MdUYN/HJGScb94zHlCr8E96CysnTK+wEiz5wmq5XZaJmNXQqy6T3qJL781gmdnXH/1gWifqm72
7sXIqcA9iE7KyadjVYsHLU3nccxqPhN7RF+U9fN4ci08G6E1ZLssnOdoDMkUslt55xe3CTSRRUAL
IQeIRGevA8Nq/kzqs2kq3mCr+oh8MVwxbr/ygCBkU1hZ8Q28eLybUjFf4SlUj2Jt58uAnmMLlnCI
s4oBu5t/Khw+OwLjgS0ZJAINZofDD0b0Au7i2pYY1VdjsX87czFu5kAVMXFMZpyXqXqwjZrxWUJr
5+2c2n1zEiU4A1MkJFnWxJZf3rN1G59Qi53BL0ejA8avLF6YezW8Y1k+OuZCTsOa2z+mXqonORVU
+sGsca334HCRdDVFjJX+voPyFENv1ge1OM9WQrpp49roIRh0+/64b7Qct2Fn/2omdc4sEbPc/NXk
LgbAZnL3s/TsfWeYzy2Qhh7tw6URU3I3j22hNsKU/cegCZjGGdngQ6Q9mzZZUvu7tVhR+UvdnYeb
0wg8FKjTMr2OGtjSYM8WYdKOJsSvXUpk2riZxvwmlBd94+680M2jdk5OlB3tvgWtdW4dY3owgGvv
bkvtu6xt5Ul4kGJdTz1mJam5bRUa37nbtd+6M8u9lfj5G5FURHYubn6XJ53zwatut0RACbZSebVH
W6T3GXmn36FlFCcVwBf1PZ6cHUpa7gtJ7iBqjEgiIbpbqxVuEbTwo3REztEvFOqq0rxUswSqrji8
i7x77Cxk6swRNh6YiZdgYKHYW5mEZFWtT15aBmfZVevZ135xNl0UQeRjJ++NDtePESpxFNqV9YTv
RIG4cHkWZnaxd7sh/wLcxCLGxekxqcD/kKlpHvMsbE+Fk/K4zdYH0yuzeCmd9IHJzrA1ebd35JyJ
M5RwcZc4o9hmyWS+2GaWPxKf6eBImIM7BrlMHcMivUzIXbdmH05XktN+ZK1I5UObEN2gTgcu0a0a
+19BLbJdU1Ev4l24nS4AeFHmVZK6X/veemT1vnWgfcjxXqAxr3uvuZ8rqOgpAIohsjBabI0x8C8O
GomnQefiR+Sq/oAmKMDMu2+4tAU2DhRRDZGMezFPXbgZ9EB6hAudwXC9GquU8jjD3G7n+oYTk4lL
OKPRqWdDTO4tA74Kp50viRcCGyvxo7mQyS3VxtqtufCTgaV7vDTotkns00ciJt4Dd/AfAr5/AyvF
eGzCorroXP14Pel1Jls9KuCqQ+zSjddbuIXfu3+boDulpU4fBIInwEoTUcJEox5JIDRfkFqJSDnr
vGEcdelTuUX9GVGoJbsuqWdyay1Y1pNhhfezFY73w9Cnr7SYnrVpqtyCet14hDBAHL6yP0je/M63
nup6MC/2MMsT6X7LZVmW/qcXaJQ3k8qyl7nhxRimK/44ixn+DvKsITYiL7Z2xvdZSJPijkxbCL0U
fTsWy7jLOBfWbzvs/bt66lewUU7bbLvQb55k4zfHTBWAFOYFSl3hGJI9XUCOGuJrufGt3Ho1EmoS
FOchsnLB83pi/AMHxkugdBHZwKNyVMmLK9H+RVYVUkbOdbpflQPXv0+UJ2+INL3Je7t6a0W4fHS+
rlLQGtWATTgDy7EtCALFcNEW4ZW87Wlnl8YcOzRDhE0lhvhMFY8gX5JV49mjvw+FgZ67RC+1mec6
vISgm3nxrFIwR2rcXpM0FHAYZej7BSUIJVPXy3u5Zv2lmIqn2tO/XL94H2t3JO9ytU9dmqTslPXH
qEla7DU86DUru8MIqXCLwqTZwK0j3tn2farbTqvbiGiJm9pTsayC8Q7tmrXLsHXsfKcgFAn4DfL4
OlmOU4bnrnZYBlThje2O/MqpkV3iyy7OpLfLt4ZsijH50a7/FMz2SxdM3xbkMHS1XwIbQ2a77qFO
jfpRTWZw6M3Gj1yz9u+qKSiHuGrzOm5NRMlIw2Cs1XDf8KsDqa8rY7QYRWH6KdgVk03eDc9GX5bI
6AMHQ6S0xyveldTd9J4Q38vcoDzkJYwPKhHpYxUuz8lSOwfSJ5rPBdM+W4iZ2CZGS/MfLO3Ds8ay
sV+XFrWPlD6CnTXFVMpj72ccQRawdGJV4xLXkTSO3HMnB6hOuvYxSIv5MIHP+SSbikRAawxwxaVI
bdOQINNSAmFn4LKxwpzoU3iNR18085uJ362mV5kQZ2JPkkQianpWIIorkmov/8v3NNsKfDqM+JV8
6YgyJnNZVPXGqZxvfDRiB+/9CjMIWs613HZ2CLHFzQyBN4xEUbI9/T2ir4Ej122dyAKRvmtIb3o2
FtQ15GZ3wSs7rpbUJJ80Ridv9x26cW5uovbgJKUbN9GPiI6iCQTdDxJlvVucwfzmHra3q4PopySB
7cGYzHG74K+nDEaVcHSawLiYGTol8nS68oLxNrnvKD6gO2K9b62q3Y9JAIgc2te5ToPXajJP4HLb
X3pM8z0h7NkzypT2WQsSgEeJVSCvOU77OvQew9A2vzJRhU8jufcX2zfB5VhV+vt2FH6R6pI9j3Ot
BH9YArwvkEXKwghffT0ML37Jqjseh/w3B0t1Bfe/vM7mmhdxDsZ+Z5Eu/4UqTfEesvKQQWK8qxAJ
XC2dqsepW9pTW0jnKNNxuJJw2ALqsdP3XI7JvbQh4iNWs8+zF+TnmoLtvQ5zTCAdEsg9NY+UWzWx
nQvqBdMmbBJwCyjE7pkMTm+IS9cfMHr1qcVCE0LMmPtHokB8xim6Ww8kVIZnrxq8P7OlbAVXssG0
xKX6qIICLgJ8aNs+Cp/+OKvoJg9ldxPUNTnpfCAnmkPWzMV739fdpypc09o6JouDTau0yY4vnYvX
0RLopILV2rq1QdSaj7weZxFZxwjTp+xqeGaztUQrD1MC9cFwLNDUa9Y98JgsdqD4K4e7RKXEiAXr
G24/4hxyA88hmIxYSU3ykGqGa+kvj2QTY2wOpnI8SN6CsZGBbP7yv64XzaDGui3xYUhNQ0KQIYak
gXgysjSPiUujCsGB5EYqTPtXC2Q6iHqT+o6/Vr8riflw0pN9b001+i2SY+ikOmP6FllSfDbCaLpt
YrF7jNrGnXPsMdmwr5RDsWvoFfx9izh106XrE2+UEbokI5Wmqnb2PNTX/YJi8FA6hum81UnS/53s
AreCzeSwOdkYadyIxkDM53DNPdS4ieWvcUUg4RxTSRvGPZSYIcDk7MH2WIT4GOulxp0cOE+VdsJD
buSKoO2pRXhDhY+tSmshgy195nw/sOnmKNB6XDBi5WG2q5tFkuFJxIXwdSC3a9+t9h3jPTgcHnGS
W9LLC70RszKOC1kzl9IJ+9d8QqI1GyakS8VetjeC5a+WIbI1eu/5BN+//iUsOe16STJStPKETTfm
PCH48Gv9DhO6/5sxB7qYWhg/vHX1OSZzjzI8ITqdRyHHAJ+N22zXEfTbVQTpeu1bL5DIyHW1m8Rk
3jENSznPJ8TeMZGneaySVt7niAOvrSmKL1pL2kUf2eWvoujINbU5uN8VQOFyGzjzuRiyoI3m2YDG
H86e/OxV2N5igZIPVkrcV1OV0+jl7XMDFuwu6URa7ozA+VXZDKBmCC/u4LI8YZ65LyZ9Kks0gKjx
fOoZbaRPBGNULwv6lJ1jyvQss8C6B8pmMPjoxg6H49T0uxVwyhG8kL2VRt4N29puu3f2+tOh4PH1
lpYpgXVBQMIJ78TqT50uyu+Wcmk7z+1w4FZNzyoYrQfZFwaaYvIyIbthHyP1fBkI516WNSHF1s94
Si6TvhTY+T9muuFftlDBkelqeran5U9vTX+63ng1aQFuuZnW0bFI1AtQAu6g3BhRK5rxrZNpegpC
iXPBTfM/k1+jn9Ztvl6ZbPFkqCmscdzZPnZNLExb2eVEEi7S+NOjcEAT7Tt/e1vM/e/bP0HeAQgj
pE+Zm4mtZ08mxLMpp7X3WGeuuFIwHEprciI34c0hAqYF12+iI94mIrblV24QbR9NwTLcL4n/MGWD
uAycwYK3lcT5gJ1mE5ZY2KdBYb2cXSA15O+Y/BQCiA0odjQm5d4bVqKQOSKWuFv1VzAyh0v3Ye1+
+l0w35sKS2PPWz+hyPA3zBeHIzuudst0yXnj6RS5BoxAqA2ruBpIGSJqGZRoVRnEZCdesqZW59Dr
oOQNSv6QjMK4rR6NfSLpdY0FLpyj5iEhURhZL4ZS7gPDEseekpZYZx5WEJgXHslDaS/w27Sxb83+
n1ywFtvEaMsrjL5mZ7qdf2x9OyWfMEutZxl03m9GGTcwMcJdMzIKYjes/qlOuuzBspkLhgaGYN8b
nUuSjNFQcB2u3tqmSJbb9cAnPpBhbLssXQPSrDH3nvFjfMyG479l2vNO5drJqAy0xWi2RsDKs/c0
FqTJBtPoxQHlysdkecW5RuscURzIrb1Mc5RPAIlcMt4uyxxgPxpMY8WIRBzHpqG/evRXumJ3QhzZ
+WH+O+2wlckq6SJHsEYjTqB5rfHUvEBn108GjoI39vUtLVGe1MnGHUkuDVIsSpVX4Bhwm+EmEMkr
ZrCV/TysDbrK9QY5cQd5tDQOVOmQftPNHdQOVU4N/A8uldBd6nw/U0vueUxjj8x9vOoGZuAsDjM3
pdxapy+OUcjJniGKcBe2M6V9ovPhyBY6IFu9V7Le9bk/Pg1WYB4qynts0IxHQDhgrU03oZiNx7xa
i6vCi30KVD3sCWWo4hm9/h0CaXWYsdLtAqWLWEw9PVBfeTGyUol+Gilk7TivSFk3TWd/5a33HaKa
IXkLv9SGik9tvUzXPV4PLxpWpNpjIg5oSM0nSRJfRIxlcKrXubrkffnSZKGNG2LK/irLtp79znVf
0G8nx5wSZIsM75mMr5JD2puf5no2kWCK8rrwJIW21twUQ6TXGDp99nSNV28ARWbXTJkZ6DqXuXHH
vfDksBv7FnfpzJkfdObZTCtjvyT1cao6fz+6XEZFNvwd6FZ+UJpHYGKWaFzhly+ERuNpknhgZH00
7RZnT9eUez/rmQ0l/tByhTvpVjs6exnGcafZxzqq4TNm17Ulv+e3C9D4nM4zctpx6CAwlJAJgXMM
h4b50x765rhrS9MAeDHYwdYW9woDykYNpURzLRBSF+vNTT6wWpZol6pzQEyXlsY2LBqCTg3MOqH4
IZY23Y/GYh3XZuCrg8p7HM0uanvvztbDwZD0d+2QEnOvsntmvy27g3rfZsVjawjzVyb1zNFEO2zP
0K8QfK8Y1K3XMnQZK5h+xOIhsvOcYd9EzIbT5UTYo/kauqX6cYYkj0qn+9I6vUNMZ0F+yVuUZST9
EkorUZIK3xA7KWiBtMiPPrGuctOGqpaboWGTRenhnwXsUJSqNMgeNOpN6whSvy2kxcmtnRBWuHw1
BHGc66l0Y6f1aNrHBZTY0semn5ZTjAbuV1s37rOn0oZAvMzGxISelmCTtRhAXK/SZdbSEpVtIFDd
O7UlPrvJMtJv4NMlt2cnPfre0HpxSOul15qYtpUrGezctzKil97qIFgJrw8lo4wuXx8Tw02elYR0
ko9hi7svsI9EAMRpoOyTEnbOAnOa5xVig8a24Sc8Ff2CS6rLrbZ4MXJdsHK0oIt+p8RBi41Ffmhk
qsxIzl5OfxKlpWfNn2FYlI9h6gvnyDob4ijJjLcDLi/uKnGLgS+XJZqxcG1Wb8CNld7wBSYrBM7T
0MNs1OVPxTyVzyNmB5AZIGL2TqGZac4JIdEbL/f8T9lU4/fa2uKn9EvCzN1whOmOmYh0b1S0WBir
ndZAhwO1WsMBFTFMMpOPmmZwoltMJOqSwOg+GBR3WxANHSvMwT/5nmCGb/gb1x1glejq6pktFgWp
7p2CKORafmfQvHmh873g+Z62zb1jpOe+GIxn15ox85HclT4KCpILV1z2mahC0RGrDeAaE0uE9dOJ
ZYzT1ZbEG6mc7RJe/boI93iPvqZ0ehJq+YCOugAlSSgzCu2o40JyWRqkw95tuvYaIjCNvI4Lvc4Z
NqYCYIffW+MTz27Qf0HJlKyoZL2lDaBTHYiIx2yhp/qPxgsVda7TR5Q9x6bJgP765FhDxIPTjo4l
iWTYz88hoXSv6SgJF8sdhtSVUNcCAQM+nAtBWKRCLb4VW0HGkKIniOiDfqE2yYryVeyTaI55xhm+
cthQkGfIQDzroQfOP4myoPDNWQurgYduPaYceVkUMC9YizQ8rKY1xiatDk7ksm6vZtWIZzWHFoUW
89PcNFiOiOKzJ0x1v06cuMxWl0veig75+6I/Vp+uDUQfRFZfeFws915Xf8yz5Tym2krSXT8465c0
c4wBVMcXPP/ex6o0enPFWo+SSAtcx2toXhYyF9TG9/k1oAcjga4maereYTT0m96ULkQXyTWfSKyK
Bn5//CaNzLe2ibCqV1o41KRdty9XO4LwYp7dEDZI1k/laz2oQzfKeSfq+W0gUIzfYPoKcWAvrcA/
VOyStqPu+shc1y6LRSeYcRfGvZOyUuRcyV8HAvRQjEg6k4kLDTCt2f1tdH6VCha8C9fCt7u4mat2
6xGKF7kM8iMNx/48ZHKb2UTP9Shtxg3ky3RH0L1Nj48axotdkf+y8UdIRI1yPtT0nx8mEXs78Gvq
ZsxWP03JPDZebC6QmagzkPY4ep4rgU8rUtZAgB5yWIZr2r/zs6B+tRevxxvKsI4IUjfVvK6bV63x
0sdMldfBBzfdQ/s7sTlh5WDXFfk4YVXHnTlia3brWT/pJW/ItrXmPrZxUhwCYA8YIDCsUa0UxUfB
qfhbW50VNYhrnj2SgJgTLzI/C+1yhAmfiMSStdlEOvmWc8M4V7ktaZnI1Dx2NrkakUe8/HWmjjlN
a4Lteuwljo0sWwj21lXLzT6YNrm6A7/yyLDHt7InnzMIdLDNvYkgssAqKOvso+dLHoNzJvaip4KC
7DLYFzq4dpN1bBWnGC/oYyN/+iI3/rTlYkSdPxp35a3iJT0jf0Kv114d3CVQmXFHFFrD+7AK5yFk
HPTmZra/DUID1/OkG/o9PH627u1IlO0S4bDg3Grs8g6d083RPlE7J2o+c+IuhEM6wW7klN57QJ83
a9vdNmMqsd4rxg2nhC1QLPHrxE3ueE+jDvMLcYjiN05APwFMR7QgGY+Lg1VEGJuMWEawcuMcM0Ny
YjPDPCXJZvno8kw8W1yfj8C0uJRSB7eIq9sngVRrA9Daw9Tq9HHBIcuAanKPpjJLpinlmsdBKern
HIrkHjH4ABCFs641HRb6c4OybbOaBe+4NsYMiGdjsVlK/YE09Tb77aKj/RRTkN+vdq9i1olGZCNU
JOjYEVHgh1Nkm6nHb6q6kb+c9ZwZBPhxik98OnOrgm9jNj6bYP2TTiTridB54IJiWs80KcLyVjxk
hlWP8Vh0t86BZJDlGmpW13tJ1zvuWw7PLMq6frrhqhTlo8PIdK6D7Gjdgv98Zfbr7UE0mXEbVusS
GfxmkQzo8K6ZLALV/br7bcM7cZi5J74z3CujXo+NuRAcUhpTB1u3QD6TDXnymDIseubqyt/LRlof
s02ciOf36TY1RLpL2kTfe01bRQSG0F8m68TaubLMD1SXw2upbQZTQU1yZKGt4Jh12PyQjaV/wlQH
sUzMcht6en1WIVmEDZaWHU+Lauv5HXnTiwlnQuONZP0CloguGaag06gziYkYkdKqOok1tY7GEA6Y
xnM2JroCzNq7k74yaBkg3JbGd4m9683pKbQbmqRDb2Q9c1g/2y95ke+swdtW9jL+GODpj/mMvwmX
3AxHECvqXaLn5YErsqKkdrvP1puK305YMUvPUv3s+/Y0b1b6HUnwrbwpGGKmxhv0jfy3ZErysuLC
AVDkN8ECZWvon62l7q9u2UKLMfFmn4bVInJGGPO4hRKZH1QO3mDQpfmwOuS+0EPU1iG0smorvQGN
iiWZ6oWF/5JMjn3NZEshYvkMbSAMcD9z68m0Z4kZ6Oo1g6snlIGESvftxWiNV78x8MV11UstDfVE
fm6CqW7Jb1UttHE3z99MIkfJuU7xIy7l9GQQURkXxePMqHVnu8X4UbZe/yAsZ/kwkmzYYiYcz04L
ehZk//jBsfLhlZVzWY1bfTDX5RW+hX1uqt7cV2lWP6RDDtVDTOUPMaD9Ts22GXX1lNOqmJwOCKwO
9IZ5GilpDxnhZq44Vn6v9lMX6M86VfAfh1Xbv2vsnuwtJObVijr5XOQijRv3BtNzG3zbnq+jVI52
RK4A0ohmDDiaUnmspcfcxxv2neOPJ4kRO8o8y/oQYUXWcsCrAheX19Yjw9b8POnB2TGzLfip/rJr
pVkeU6xvD9JX/bYmCSOG8hCcR4uRRtH8hTC/A36JDpT0tj1lNEG2640URqKmGUHUbw7KY2rsBeln
kGU/qJT+BExbyXkAtQuGbLnxyNSNTCZV+6f0SqKmPByeeVdt6rW8eXIxjtXTXdqld7Pfvi0QFINF
YySvWAzBJDTZG2dbbtlotFyCs4lirib5vPbWAcVQ5EN7O6xFU0WChGDAhwBFN/PCIisAjCvr3oSI
ZRy0qU6V4x7GYr1zFdPv1fLYCPEjD32wFDt3SNEjSw1Umu1+8eWTkAaOOy0uAfyNZ3BG3oto6Bhb
TSKBV7fW/n/8X+agXw7pt5Fl7oUW2NzpIC33TZ/3r/8o5v4LMEa//4Vi9N8qtM0RNw/Bf+wNO3x3
63fz/f8gjv7X9/y7NUyENzioL0hqcYOb2+N/W8NwiHgOwHikhegLcYD9uw/EgZkbIurFpYFgHZU1
0sP/4wPx/yeuEsBHjCRwOPA3/x/N6D+jG3GkoSX8V2kopRM2iVDwr5jwPW+ul3+VU5YWVvCyzBpG
ukZwjwx69nfAIngwaGqwlDPwUwSyOjbM30GfgTJD+IkEwEQKfegmOzwWiGaeQwzfYMv9Inxrx8D5
sOfGv2ptuq+5SPoLh47D2NcpfrW54VzRLy2YH8GdebUgvyEgsnq9FZruT7loe9z0imUR5Gn7hXYV
bUFOyPpfGmj70gVe9YKIAuB3aII+yRzroVcOTq71RvjJkNKnMkg3lIvFG+HyjJBxWL+ZMisuxObu
8nWAzWJQNTClDLcEUAeAgAZiOny0jaIM7MgpHOvYVkGCbV/AfsCTm17ZSjX7vEe65y5lFTtqJOcO
FhGAbmbb01IM15FRexwmQRxkqH1YZ5h3Lo72CwsT47RUpktzkE1Xl8r0RmQon6fBHC6MRfS2ALl2
VbbbE5HbWxjd1fRUNRnJ0UNI91mhXClHcU1Q0V89tZC0u4zhp0XTB/yRp1rq2+7WsFV5X1VOdxAl
gyTALJDax0F/M9llFpgXcoeRd6Tavh3p2q+2CU63U4dH6TUpQV82g0SEOXQqj5a6nD/NYUnfhptP
cCWB4yVMxuQPcnbOGHy7eM7yf/xnK2vx/OiZI3Ip7MLmbSKEjc39x9IGPW75KlY1u7sS9/xDE6Au
gs64nEMy2bedRFEeu2wR8rgdQ2B3qGeYkoAWCCLDrRib3rCNd4xX67/WzYiXTJbN+qq1cP8yV4P2
yXYwWYR6ZmlUxa5C0ML88e+6FM2jzmDeGIvnXMoqBSZqNMP7UnjpFmjq+O5PRf4GiyGNe2U8wYyS
52Ka7b9s5cWmNgsbRNSoRtA56bo82nbxk2XBlxB+cpGdxsO0+MkZcaaIx7kRKVjCFuUg8ehjSYfJ
uGlCHf+UtWgEc92vp0Vp/x7V0R45I1HfpAkCVk6nu0nZzXdHkt9hZZt0SPMgu+tWmJmigPmYLsmB
aBMm4452vMcb++F+HuaVR6q3nMgpEp+Z03kgD/VkfKBJyd9SWZXHppznL5a/5veckBydZYgQ2j4I
zrOj+jiHJ1h64jFfLPXkTEsdhWM1fReOUm9icbJ9147Op5xkSkjw5Nx85wmLnpbJ6MWtHWCKfKm8
pj3u1o3ruFgeMioa7XfyXix5/5AHUr4n7Lx6rP7meMDqQWNh0gLsCtCKCJXWgrQ913pC2mClqMhr
5x6q+XIYlozpTGbWWDEn25rfcGz5J6RdKyNCo70w+FQbbyjs+1wH/UU2o7WFBNGd+slH+RL4Bfot
DwD9pWTBOW2TarD+JGVn/Qm8dfhD3JO6UMItXczKG9+9sKdqO0EngCXa9zC5Z8+cX3HKNmpvsZip
okaMpR+HK1rvGqQGtYVTkInthCqLxwZjpt3447ateLCOCWzOuPUHU8SkMATBLT5GbgfHp+LSxBBd
h8Bid4L+xvkEO0feEgw3Eh9KgWxhsxKRlMTIvumGutwLuDv1nN0NTL4/SBmG7M9EZXxcjKn5YbTr
LexQUvvLZfwkNo3ss88FbQcsC+eGPPTprRANV4hmPtkwQCPJkGC8AtYT6FKt+UORLtic8hB3LZPK
dj0aiGGb/VAHDhDHMDfAuaG2RGEq/Y8RsViwDauAiZFEKey06+3QBjPHwUjUQB4ZQ7PsRntax31g
m4BoGjs0Pr1sAdVDH2vQnFr9slw81NHmIadZZ8PB8Pk6V6h5t1ir8JChYYfF0Btz0e3XJmAQONui
faYdp26fGSohiU26/pcJGAR8BQOO7Mx+1h6eZWYaZ7/T9W6s5dDdzPopHihVr89mWkoo53Y5fgLZ
xLtc5zSem3mc3RxWKEO3cjQ8dqC9SEooOlaBTMpBK2bDqDmtReUdLWugFegBx/3tDK95Z4jdU/b3
axWhv57TDWiF6ikv/eR9nMP+UoXuX0QoHcqP8MldFhhFWqSuv1mq1tsBNQpPoxiXrxXlNIOfcfK+
3NFEPZnW5Xo0vZTmPMd4sE+tyX9K2K4A7S0T1qmrW1uMVJHn7cICKeW289nIl1U4uCwcV28GYFMX
r+wGlnOfrOmb6ebsfEeCMBH4mhiTZq+b/7CfGTFqzMvA5hsLBwlo4mKUUw+6D9Ut+Yj1KI6GUXHf
d9wIH1JU3ss6gGoAkoLCv4Y8S8gUrpB1rxPgzQky+NexH7NLWQsiukGZF/m28Zrig2ENr9knQ/rk
uSy6Y61pOjZ9FvYn/F/qPfAI2TySELIy6fZrsl9prqo+6swepXvDB2c4FRtUw+x5gWJKqx9lTFhX
F1Xoa2NM3DEDBqx3Cu3xzBlqfZvWsL7PZhAcq8YFnZH4uuDshXUazfxo1gTtMn4SNqUf+8lhkITI
jSGmEManYrt3ttcAmEMz8NCbFgH+qAnfUr2wM5Zh9eg6S9rH8yLgLQ5OfXEq7EE3/N78b+ydyW7k
SLqlX6XQi94xQRqNRhKN3vg8aHC5FJo2hEIhcR6N89P3x8jqe6sKdyqgFw10bzKRSChCcrkbfzv/
Od/54tBt75NAoj/67Hae+15OGMNju3w30rI6+sIClFbblf3oxNjtVpyKxk/ckBMeX2Q/DI54ZSUm
CY9Rwe/a7CNmRVLtjb7H55G0AOxWSVw29T7hFvfa5k33WBZm8eVG3P5fiI4gEzXT4F4TUGrhkg7h
leyTuWOnWqYXP7KQudpACb2W+KDP0IttPG40XQ1txNJAe0OwaYZ4YyVz9pPf1Ziw1vaq50G3PAV6
NH4prfmaNtGyn7Ip8l2F9XJXhl5UPhhuKugTrQ3zuUrYR6/nTro3PStUFjIIUoRE48bvbtxQNNM2
BQnUboLIaVk9wxPiqSio7BVpFLwGasyOOQshwpMZryoOq+q506N6aIfYx70Q83tPmkJfrCyfb+dx
abAzPamvnZVV18FDDkDjA2+pGsvjEw+WAF/tpG5wedn1WvKE453hTHRrJp21s0qrYz3dp/E2mc2W
idaKFqBBk9zTvYxWEXqF+Jgt7oEG9ol8ZSlt3qlm5BXxs7SmPXzkFapkFQPcCb2PNM7sT1gSfFuh
n7TwzMaB1zeaoo0r3fCToufsoCgGfo5ZZeyjmaZRbbTiLqVy8DabHNI1JG7mPf0VzoEnLRparizY
QnliTi7uae3fBFidz6NsUdVA9bU4s+JIv7OQxw+fFRTkZJWffwVdYp+cwAh/skSZWDFoFCpapu4g
CZrHCYH+/zNF/ouAXEm6/z+8NMb5x2f0kf3l0nz8+tLR390e//ziv94e/T9Mk64x8B2CTDtqyr/c
Hp0/6K+n0YI05u+CT/7PXykCNsVmDpKQ6RLyF4J75L/cHrlY2tSKeT4VVo77+3/9E9dH6tL+4fpo
ugIUAdUAC92EGPs/RNUEsRdG+Nbbg0ylN9XV7L20bzC2G1P9yTuS48qM/Oehdry9Wiqcchm0G9p+
g6NQNfEGkgwHHjpiU4r2vsv9fC/zNnnPGvrHSlI9gh1eWn/WLYtrX5PoyIYpvDPYpV09PzJ2ZUcL
MrVObfOLgCZ+s0i718pw4mEbmZWEi0Uz9gqdKtr1Rr6b/O4Wwml2JlZrMbir9ljP4VEpRDmkQbo3
Kv/e7OL6UGGcf1Vh7f9KDRwjTNBTQFQi6HZ2QdwSKmw2/gqB9713TtCdgACzaFZju0f8iw6kPaf9
JMxir8ea1aDIblkze/d2FgzbCRIg2S7TwqYKBH6oJeNQp+fLgMef1foYkXmz1bQH6osbbQ7iCrJ7
WX7FdaxucY/YpBm6p1mbPuA47V1sF/vRSjh9zKtaBpzlccmOG4s1Qckg0jxYpjzp996EPA3iMX3V
3WSeuMC2pyIVnxjWiYnhJAdkhVoXu55+zNh4HG2iviSyZ9NZ6objn5E7Gi8iCL1zHWt5E3o6+FmN
HKKrUTvGd4/Od5sz0ryWPJlu+YXzc2IdXAV1wUrTlHcDckCxcckBrSce/NvA9L5HmUITVhEIsqzv
81OdVkuvhP2J6YKUHCJzx81SBGve8JIXyqC/OxcUec6BT1l3Z772Ib2NtQLU6jsIqFWXWsu1Wx8q
gYN4YO+y90JBe0XIBrhHKK5W4WAnLP2DZ48Re+Ow/XuSZkYdu+Yp1s6R/TZyBzt0AtNcL938Ps7o
c103HtVjCIpI0ngVNm6gt0Pqig0SdrMlO/EleEmY3CiVv7OsPjl2tbfil04+sjXzG6Ds/i+nkuGP
sbfYkg92/jyNIqNLnojfUIAZW42jX3PjBREw0APxgLphFuwUDLmwc5p8JVk0/tJS3/sSwrlFkGoH
MVfczfaU75JBjXdM3B1LdcG7Njb97EdG+W29GVU774yc18xPLMybTdG9z2xvzobnVVdmZvc8x5W3
mwazWdlj8qumdEMxCe6ryXWf0wpyDoMdvCyW404zJZvBSZH1GYx+kBfx7yJ+unbtgIGG5jZwva2j
JLxrSzO82DPSKFRd+goma+YyWwyNudf20K+cwEQxnxK8jblTfHpzqn1WSUZ9MJxG7nCTeltMZxdo
OZ/aGk8eNO61YcLDx6a9a8hu5b1dHbyannUCvU8RJXhwsAXp/ESl0GfVf5YLtpdT7W9FM049YUrO
aQvfB4fwIqr9TQY5cBN3KDXHAZcJ+mlZNM2U/1Ws3nk7FtUNI/6yIRZbWxev2UhLw7asG3IesxXb
gH+L7tzO/fAd5BFYWpqfzj5Seb7GbZ7e0GxRvELhbXbaJTy5VSRD823bNpi2mRDTq//785z+/mzb
kQbdX/C5UEe9nAuDM3UTOVsbM2knjfQ/abFxF7ny7352y4YkxZMHEIJUPHz+4cSfjBYhMQ3NveWE
j6x08Tyn9iOO2HdTQvK3SlCjDqjJG7fpXBiJ/I53Xj+yPa0bAicrI3Qaa+vMEYjCaQ5GRlhn2DRJ
1n8xKYZPUT5OR7ceDpLJr7bnmt6Krnn3oPLR/VKzWNAnkQmP1Vn8WVOpt+a9lV9GzFVHBFOqlmDO
nXxLRydR57lc6xRXGFEu+1j0ja1gK5vtltdRrIMhTTa96tlWUGt06dzBfy8pk3yn6L3fsZMqforc
7u5g9dZ34BXJIA6Lbakd3NfSaIKjyu3gMi1sTf7T3TVzF7/iwItOmP7mDeXu3nbGuLcfMF3sS0Vm
V3jDdCRiQ8AAd2aAf0iEj+yxkh4UZajXfNsDAmQa7VKq0fbN4NCWy0N2m9kUfvAM6rju6aB5boUD
1dz2q2dGfH9Tc8X5pl8txAWapueO7DTWJyc5c2ljOdphQn02iJXf+7NnPNoaLiGbMvw3s2eWX9im
x2dllOrZccviEgV1c2Fl259Mwn8H25LRTVCbzQHl8pg33qbtI2/jlk27rr3F0+J2FgLZMAwP47KB
ojqiw12eWRTkSFRZ+H5YXqa6eewIaa8RHRh0S0uAArGDpzKQJeW6rM/aZLCXvsyBODYhnHcWVMPt
bIv2Zm7aiIyDHs9F6Kmb3EvtHYNzfOM6EzfVxvVsHGXQe1che9m12fQkRFk13aMjECZB1K73oxVi
8cxVtgFrQgKKdNvW7+f00g1ReavGebFyFFzGQrs6wd/0H6LlFMG6wbjiHg1WlA3OoElEjxmXinqA
dGiEE/5E1kUJ1vt1wmNiPXFU6eXMChWnV7CcY3ZoRQ85IM1v0nXFZ7+cdVnDBnyg2k32cbsqgFvu
598HI8RcDklOCrnplpOzWc5QXHecM9gbZg6CCE4jmQP/blpO3nE5gxshx1MxlJy5FXnq1yLovZ0Y
Jk50q6yvvVuX5xkbzruDuLUpM9flcg5dP//9YEiWZ4S7PC2sjKQt0SqeIXWYxvAOEIjiNWl1HkGm
XyGR+8bUoh1atfs0maVzj+VdBgCaea6hmdm4twmROHttkp0z+qra6eU52TVwapPfT9CiCr2ftNpS
0urwnsb8LOLqXGV5zxna0jxbBumwDyJAIITZlkf6bMJxDCdD42Fw6O+0cqqoVgDO/Qf399QwLQOE
wSQxLyMFAAmGi1QNCT5N19lEy9xhMj4GflRDWo1oJwGU7G0DoxvPYDGrDdnS8Rg4FBG1BVbOitFn
Q8g9OSZdJ7CNeOBfrd7H+AlQmX7ALE1vHaGTo02w/TYJc/ESlUretdrxrsVksdJsYLzvkNr9r3qu
xGVE0/sEcElPkZ7iH0aXtI8BYpLehGbngmSOjA29aMa4yZFruGz6g0fDaGTfKcPuDo1Rpzii+FLO
DaEadubCueRTFZ0qbNV3bddDQa8Gt/k5Nv2rif658T1jEbZs09nlgWftPW7RT27ID55wazgSkcST
EOG9fwp9dKxVpaEWsz02Ls4MnZqorHzMk1JdSHRTGufy6OLeWT6BocY4U5pNdrSNOKHilRhisYp6
L+HBW3VrkmOJvlVVEW5VP/gHBkvz5+jP3SfBiIXwO2NpZiAN7d0wzA5lB6hdODYsXsYJBXufJrzi
62xUMea9Cr2p8YyTX/eYl5JxPCUuAhyWqMYnmIzlKA4N880CLjBjx3wixZmvyaRle3oc4hO8bj3y
onnqgahf+p7YijIC03Tsld3k7c8QLem96nCbmK7MoC6koJRV8BOALI64XDjbFv7SWVQ+b37DbTMe
5Wb8YNRkwgs7W7wvbAT0apiUvMT8GEGaFGtH0WZfVrhek5l+CAPtsy1poudMtI1NZSblzovbmhC+
MF9LnUoMSrq7dWzkj9BCTR7w5PDF7oxdNcLWQzivJsbhsTPhDgAqUJ1At3/ng0/nZGkTds4zLkhB
WRxdGA982geG8iKpwyvK/7Tn5GGwDlLzORljAP5l/mzJSrzK2uoOfZdVL4PjJC+BNpuvlM/7xsf1
cehbwGi++WyrDK4wNiR1dGR5CwjoPkHBZujHI9KNo9qmHs8KPlaRLrdmPxLTx5CqAFEhhRw91fLc
DVLnhKZnH+a2SrZW40xvBBoqrIEYFsbBwKYUqeBTNLHch8ojQ+eWy1g/FyODMmVza4ITJAujYA8R
1dgpi+hO3OTxuZpEOJ2hBJVXZfTiKeL+AqcMKNpXn7IIXNup9m4KolQURYV28lhUA4uJeSANkORp
vgOeXrHyYJXjJxUZfyNwFNEpgAn8qX38kcXAUAK3ak4iBrGRQBRfjX0WHIfOS86FRTG1xw86ARgx
MqKFYX2fKgj8BWHX7eBnel8F88jFybZXNfnI40jKYR87/P2jmbmvOZMgfUPz5N8S2pt2Dnz4nW11
7jvdCdZe9DE+ZM9IaUPMJj61zWRCFiiipF1VpT4mmX5jO3c7u+b3UhO0xXZkfbS94d6zseXxWD1R
501/CDFhfRVhMwHpjeP5V8JOaYXv5TlvC4ZqcB4bErDWhkz2sPfMWq8m0BN7s1NoSqwwnykwISYY
0PdMRVvfcCT17SbEcvhQuUFOqwsra2NDFU37hDwxP6mqw7qcmrSGWa5zY6YRe8OSn/mSFaW4Tbiy
r4wgVLeskMRDN8QtfkXYt8UeGrTxCDTJvtDZMXxDLQj04jOsRqIs4Rype0NN8tDEKWORUdzmqHvS
rIkKaCy2RKyTvYo7YO6j4I4xamOTO78grWUJsQWaGDCZZsV6gNu6qdhJYsGa7xgIz63o7xyze/XS
93K+ArxB3kfRqwuRfCdOeJemOekE+GsPrhPUb7y/eHixWLofZhcuRlRUr2YP+xq9EhWC+ITR7H0+
0W+zo4cfKvftN2xYzotikbRuIdkfNTL5iSdBdKOypWc2Ai/SBVlOJ87SV5qEx3bhpPtuTCRl7KIH
NrnqOpnB9A5Pel4B88iphJSEBRPidLRdO9nB8xqHLq3WHV+R/dQaWday8dzRHxNKJz9mMLW3EnmX
BTJBX5Bm8AQN2kumzJWYYsrkIEuHi2zEJDtl2Ff72BoPzJCEliSsVgRm2wwuTkbeQNaLFT7r5DYV
VvQDc3m870XrrBF564MnG/+AeyzCmxLDzo6X1AHfg6ByhV6NHv7Ca91PywZ1BOhGm941LDhEsdDS
7tovD1xPRSzjrPRHBnP9lEpseWlQMZCl0bwjk8mdH+/Fk48QvJ27CmoCZwa+8Smrtk5MRmjdZsag
1lDr+ASmhcmBPWOwX6uOTxbfSrlu/Zyv6FtYzxNx5eepIMplsOz+rMLCPkQpJwSsO8oyWkUxYBfn
h0KgcrdF0awsL01gwpWcZsNQ0yqeOnQfpKyHrSC4LdhbkPP56SDMJKl5DEu+IgrOBMRTqrRHe0v3
Aiq+J9eRO5jbzJmnEwofCJTGv3IvXwuf9GMqcmAaygjy2ygVFAUNvYtf1Ji38ehQDSMwhq4aL81o
dXJcXoLAOg5Naf1ig0ucTujiOwqGcQXFLT569mSA2AkIpNoBW/KiSFIQSmX6BhwE6xNlHsFVUjJ3
WzBoX7irtGcZO93RnBTKEntdwPYGnettGFdvubLJdFZZeU6MhcbiVsmhYvVyoGgp28u+oTHdLvRB
xwM98YySIxUK1Of4M0vRxNrzCbN/tFzXLi39m2QW3GYb52gfEfYHy6RDpF0gIcI5jfowebyeXeET
YOzWLA69qyh6H4HcTZ6VmcljnWbZjRtrD+uq4RyDIbmEthq61d9Itpc/7/t/IclzKeOi1f/zv4l/
6yrsSKrQ4KeSoP7HTmlIPCIIpO3tDYh4W0cmxM/CHiRN7WDpBhTA/dfOxvApVAXFDw3rpXITRZXx
gJdm+olhrmq2mXSiLWnqmd3Colei6diEpXyT8L4V4XSGErUonKbq8LN6IwLhRDL0BIZBQvLihmj8
SVj7f9nEBVEXTty/b+I6fRDM/st//8ir//GX84em16H5O0n+z6//qySv/nA9NHfmG0tKIG1Ypv5q
6LL/wJnlwBY1Ff9Sf9N0bjt/WAsg3KMEnTuVv+j4fzV02eIPAR3XQsrHy6xorftnHF3yN/PxX8Up
yswI4OLTcpZ369+IUoUAnAqmb94Td8THStkzZdgmsDI0g/6ukqkqtz62cQgUxhDRdqtlumX7XlNA
2gfHMgzr3RRRO0EbV7Qxp9Hd4AMfDxnbva3RBuhTlRFa5a5zrH7DoMhmPoAjUZftdMwF02DGWutl
XKYdl0vqVtfm0kHU1PdWJ9KXsAlYBmDp3sO2wzsOD+fsh75/LOaBIWSZq2i/a07IKUBOLT/+8Jb5
y42xF22I/zGW6WVC85ZZLV2mtn7qQW39HuWGZaorfw94dNN7NwQzsZtgJGm/wt/DIKqkeGqXCbGd
6ng613UfnyfYDXDrRmMXgLHbT4yXEmf+WnlYSmlGbRnBU5EO60BUkrga0ykJwJ7lNRMr3BQYM7qY
31iaJ1v0A/tgLTNu6kYTOUJMgWdNn6S9ps1pmYq7HIyLhePttmhkt4rEUndgDMHZSdzqp8S/g+xR
GZR6EohJfs/gyzReJkX6gs5RvYSx3x3MZWp3uRKQ03LAv8TLdA8PB/xKxVb1s7O74GR3lhJ7xuDU
BOCjneMAcIIyENIJT4aRu+PtLF2WJXOXwZKz5vmQ4btbZhajOSszrD6MioJiTmgCHhQ6U19rZuYC
4+NPiauoCtedTXwbu4xxKJBotux2rc2cqWlDlgreoBJ4Z8O4E1dk6Py7HvgtbERjV89pjINu5eFA
D38gDnqY8HuBJWZWgI/x0efskmXqhfc56emjn9fRxRGMllbVBBG/bjKnvGxNifekA4sUhMHIMYhV
SvJHikvDt/jRJSOuIMfA11dMNREg12hH5qmh3IHXxI7CLb85RtKYdnlkBd9TpfieYGU4WIEsot1r
i7dKtA1IWFxdpYMPzuMUtklg8I/REuh6sZNsIn/yGcRrUMBB3C5JwLJ5KIUgzz/7lRXvuhnficDm
c41lFn5jJ6TjmNw+K6AYp4NTgnzATk2FCJf3mVuF72Vdd0g8w/yFdjR9zNxff9j8tTCTDMv+hkjv
8ZEmJgAZhaTrsAJ0jCXbjjXsuKrP4P0BrPFsaoplRY6Z9H65GXtHshrJ+2AnDNeTlyieq3jDgzmE
OZCMJC/rqANVjLuHpnnAHqQVKiPnrg6xS2wTq/Z4Xo+d+TVMNRUVbWyZGETmsGGIAyOELyNwThbl
zhoRyfev2Th+ChO9cLLImshizg4m65XrCLflZuzoFZitWl54UVBViJWMz1D8ww+epvExV016rKYA
yziiVE4UqvXvwZAIdlI652ediTst4w+/pxF715kxlierMzVxTwDR76ilRYs9sB5EoqbmcCP6yv9q
BMrUZmwNtvBuHP0k/Dj8DKn23CniWXczcsglLkDFtJOTXxJ/CeGElC8C8rUm+Q6O0OYW79pwYPKZ
3uuMXxIesjJ85w/JD/jNzYtOLNwl0n/HskKrYlGpm7nnnuF1EG3j3stu2sl23j0ZAhIpFh3F1Qm7
sRaQ6bZyOXtweqT9Gg4L5qqeIfCIGas8Ybmrso3HxECxrSuCmyRxx8OkYm8bNeikW3KuwQ3ZpIwV
FRE3BjjYndVifoM9U0n/h7I7Sl+09q/lnD1MRcGUOo50iUiv2DmGNxWr0emqJ+UATcmrDBaPlPFn
KSKJUWmm27DvzL29qPJ9YhNx1GQQ4CNRoR2TW8qcaNg6dT1s+Kg3W8A89qqYsM3VrTROKhzlG0VK
NMHHkWyAfmFVSKcsvjM4925zU1n3vjYatDpa5M2y0VeHc/5Sh31AlrskzdF3FDKoIZIX1cn0ySJX
8mW5jNU4bdN+20HhOc/5mBwojI0PXeHQXypD44Rug29iEAXxeOQKgE1DntyG5PTgEtoDjaWGrw9J
msfXnNn1iB/qwZ8J8lAnzWcWB48v3nhugwJoUu7rjjOph9lkSQiDZqB03Tfzk9fCc7pnsz0ir5TR
N0i78Mq9K3gSFXZhPh3oNJRLcMfWjbyz8L18DHmuXrh+NBtMK94aB3R+kBJf7sovLNgSCgIu1faD
+5CPNrinZlYb+pGHm74xJC7gyEU8TqzgFIaQsGYzpPaLjDSl7bN9bI0+xM5sUc5ByjG7Oq7Ot3Ec
sFieq6j5Qv6KoztB780HiA+LjSeWYUEHTumsE3scbyJQSetwCnDbYae5mb28fxMk3ndsefDz8BTb
QzgqlzPeiyrudEG6tixZsLy1q7sZqjxFoH4tvuy+LHCYcPzis0PoNz169+rO05/B7JUray7Erge3
cpq9ufvK0Sx3paX7xybkMbQijZLubUTLU4gg/SFidp7cpUR4HxJZRG3PmnhXO0T7w0bZUAjoFSOj
4nZn8CHWuc/ZE/oGUffKTuL9JEtOOoOvOYJsZdVWB+MlgTYCqoY7uFZezavZ1j+CoWjWOY+TdVhA
4UjHUl8Hp2F96gXuk078/hL1A0pWPvG8RnI5e4a6Y6FfHHVvSIYBzTLbpa3+xue5+vP3bPp/ekD/
d6t6lr/o/9JKacbi/2BKjz640H8Uv/5uNlfW7zJqvvLP+dxz//AdhmkEIppu/pzC/5zPPeZzm72t
xLr5Oznxvw0zwvlDePCQ2eVSMUge/F8NM8L6w0dL90lIOCC0Gc//menctf7RMKN82wPy5zGge9Ih
/vH3U7qJrzwMjIkp3ZJzs846kzwPFhtWxBo/KJ8PJ1AvNMOZGVljhZZX6ZQZKZya0NpQpCiXhjnQ
FANHig2QrHV2aBv5rTd2S29Z1F5LaFyUMpRoR/SW0irIOXuIIKqe+YbyTS7pgRx86otvJ8cbxhuF
lH+uSL3HUFm7kIsrK+d4syxrIoAkrub5z7b2ClfEmVa85fGOQU9i6BtrcsT70uXEQavGUkvy3+GN
j5OQq78PShRrT5Bc+86pD5hhXdhzY/HqUFfhr7vAop5YpxZAFY0lXIV29+SCohvW8HzAjw/g4/YD
1mNOzYE2BjTw3Iblqnrase3aLXc0OtAKr3Eg3MWthbE1jWqZb0K3moGjpYGNl5fzHLMkpgH3kFBm
YB4kGLCC6IOM3SXyj4WV9YXxTqW070MZneKbMqDurM67+EZjAzBXTVm68XkEmzZvvGxqC2oi3EbB
B4VJjRsy8F7DoezeMq4KWHC7tvwSs2F/R9I1DFzRVUWwMWZTOPDIYKLCxsTty8eS6vB0OFiGGC7G
bPQPCRuJTzuPuLrQGBRmW4ITxquuJacM+AdyhpKk2sUQTlBthAwzso+6n8N1UPbZU2lnPRAhQiXN
WuKcKqnM86xvVbHeozfYyt5mt7WDXYdzEQ13ccPGcRPb6wjcM+qVu9xAusDwzxb4yJ1VUTAtGl1f
qsmoOO+a5sC6q75GiWfe1YQkDFKmST7w7HeIHzhwFEzdjncm80G3nmpS8mXlpiejacVSAAP9dKzQ
z2IP+808FdO+lXW5Kx1r2kVhCvR4grhshoV/0JAPn8eqjF8kgrxm4vMGUkKeh1Lezo9WOY6XIkTC
l+3Yr1OWZfcJGtw2S/H+A3ZIb7F/+ruOP2vv8tiHxQ1xQuvWI+VcmEststgOcwP+BwbGrdGFYOmC
Jjjh8i4PIo/8XWGrYu+YUf7csCgBU2QzQlGxaipyIdoHa9mfe3ydjOx5PEHrGHBm9AAy4oifdOhM
bxN7sT7X3MY3QRtPP9ARQRZ23XiyW+jBkTv369pUbN7UxDbYyiWvP7JbeMF2Mj/YoqdAtUjGe97r
9h4mtlttIrBU3x7WgQcEW7FJuIs/zuEwPxs5cOfMXfAgQ1IjBNpjVTwjR4sXWSbcumABfHdRkzy7
oJaQALuDJPV9n5gBmpxOW3WZRF6/1TAFHwpyGR+DH7BHrYXrP4q4gyQRZbG5TjCFo0VzpqSrEevB
FrbWjBFBiY9hxpmM4qblDyHq8F72WYqJuM9/jmHi3nuYL96TyNDbKHeCEOOF7q+259I9XYHfiukX
/OXqAJAHCzYBmsVwpvvE5eZA62pSfePksp6XN8KTPbvzN0rpUG28wcx+zLXpPkz5uBToGv1qjDBE
r4njDfycUHzgD3jWm01vlwFvZyxY8mRZcEffTXeaOCOuwRiHXzlX6hJn1zi9pH6BEUxzNB9stTiZ
GeTs77Qp6cvUvk2Ri04FQHbmNLHuuhgNPXPCa5OHxQdLfz79wO0gzJCbu5gEFwT8DUTixvLGG0eE
LV2+88KFrFrS2mB9WWXC4BMetisK/9Bwm4lWQCkocZSBbE6470g8N1nDFbuwyAnBKnbqbTFF3YXm
h2xApeBDUilyV2uvFfqK3RDcf0mSZgXfTD8mCVASpYCOmDC7z6zzgmuYSfkWABQ6QeAP3o1BP5pV
Pt4QMGF2r8jnPKC/pPmhHACV0Gov2O/ZYXdMRwDKiEiTIBQx2Tcq9drbrE4jlCXlR0DfRv/OFw7z
ZDIbgDbKTM4PLNzCgbtCy97bjLOnCAD3u0iMgSB+6J7BjphQPpLhFEtf3WQCH2CcdjkOoo4ATZqO
/n1eTJBsyhGJJWmMhg9Zz8Y+M4fY2LbI8gY71Roo76D8+paPgvihEF4e8AaSZm97daKyN/8Y4d59
UBbc7Rnd+Z4H225+MSi7lCXH4qm3uFPNkkYmD2mZ1G9TfYKHHT78KpkZd22nxXtkUEIBu21oDgrt
Flpom7H6tYrvQHNNWC3TxqEziDL3tW1MG+GgwbTBWN4kA9aVEpv7qp8YwVfu4JS7FpzXMYr6FOe8
NBShBy+vdvGY8rz1Kr++8yOOl1VNcRKa3tAPH4QhkD0iIB/XqJ26b7uHsHZvpSA5eN/JFDtR7ha3
QSwTGtMhBTUklxZJWjcPRenm/lqXsHrhG7lynTKsgiroQAGpXqV3Wo9kBqK8PEVsKAmngMn5RSaD
pQmMjIFYtW3HZ9+ZBn8nRG/+UG4WP/PMTuN1E1fEWVy/7N9BRzrnLPOqva8c/4cfweSycIVxGy4J
7K9T0S3IDsylx7jXxROogUVObHVyxgVvynNEJ9cLCXA1big7PsZaKTYPuihPvR7qc8te5zqanjhJ
P0p3KJLINh4ghZnb52UuNC+Iz6G7bO3bF8evaccBr/FiDo3aZ23NrD57dHTOXnH1g1riWLMFvQhK
q5dWNBHBgcFmHCK14wTHBDrTbRxF8V0W1OlL6VvqloGtlnu8rdidau1nN/7UeW8+cQnwCOrVlFm1
nxRlPJQF8XYOJaYwFuJPRHPSI1HVDCuJXWnsya52fySEbYttBZ12H0GzeCtCc3gWHJ0wQ0VTnUlt
+NuIm4q5AvQwHgQoohO8xu44TfiNRAszOwiMXQxOuV4ZSQJkPR769wnceQLjA1AoHdXpm0cRwe96
WO/QYL+9s2npZhdnmf1X4Gh/2xH2aBiMtma1WD5s/VFgCz1g1UhXXZs6Z6v1niQhrP0AJMZy++ql
kVmz72WDLdbtMf7MSe+Y+9HQiCdlFmaPMW+Tl3o0R26K/XyI0SNzrt9WfBWz34+nznD8ZF3CHAm3
NCrLV1+3088Ke3sM0SSmEHvIfE71JA90d5jRuqJ1SOhvDU7N1Wt+zVCNAFiR0Oqq7C2u1cCL6FOf
PNF84u6DRFjrOerSC+BXPqn+0rBeToZxUZSuZ0v7+mLlfop/V7KXSzt7J4eO/EsJa65a2tsrhx73
dml0T5Zu96QMm11oghfGHGA/DfIY8JLvWMMumX7nVuemecP1U26HvMEtgExAIC/Kj7mFl8qdxvCi
vbbaGMq6c/PYulOMyqg25vAQ0LN5ky6l9Kmx9NOzHMPAPfzurccZ6W76gDJ7vPLJnTWOzU1YL2IG
9ignP+Rp2N5CqGY2arjOPDvAocCq0kNmb8RUGOqMk76ltp7I6MYeZfgMvQFyA+y4a+UOItnYHVPi
zqqLDNu2AZRm5Qifdyd5u7thmqJL6LbQKTFFTrgppnE+eU1fv2plqR+A3ya22C5oEln06lnTvvHA
YWfJVc424I0PsLkDmV4wQhsoe3xmikd3HsPbKnUaTlS86Rt/rjx8Fkb07as+x5VHmRwwfubNY4Ef
HJP4XPgEl1zwU4cqb8XO1raODhhg7IJTc7KMTUeQD65CJmpKdE3au9lThnA1O+3GW9yCjoD1Jo0P
gPT6sQiDGeMhM/umgolyj0LcvZWummDH9lNxC80eqAUmljXQUUacCbDWvadV9qbTkRtaBKAnv9dF
ZFLSUYOc2jiRJIH1v9g7s97IkewK/xc/mw0GGQySgO2HTGamdqVSu14IlRbu+85f74/ZNeNSdU+1
58EGDBhoYKqmJCWVSUbcuPec77iaj3sH8xgELj1HqXsylkJSaXIrY2Q23Eff7jjo9LZPVGFic6uu
s65q8CynSHe9Mp9QralZPDaNJoNdq3QHTu4wkLdhBNF9oRFTcpMV9cQ8PSYLkN5SUMCxyOpp6+ut
DYTWBjDmpQE3x3VrLi64NC0wnzk4wNj0Undgr5oOPDNg7Jlu4w4Iwd3hKMzgSuHwB3R4PmIpfWRZ
sg4KfR0aF989z/upvR2npEmopuZHxKu2xqgBGQPLb9yua8YAyDgrBabjf7f78WPz4/8UiYIZIQlV
/7g9cv5a56/ta/KVRfH7d30fXTq/WZaBZ5n5o/E9jPj76FL+piPrpu2HpJukK5fp4Xc3kSCLGJm7
rh8H3TagiL+PLoX4DRMREnhG4JI/KOefaY4sqvn/GlyiJifayzaWngh7J1K25d9/GGAqDCSl3RJt
QbF0wvHwWvnJp6A7TVgoiqz2pi+Szwp10O83FJ9z8FH8yRzfOYZsfnll5UDTYDqrA7rnd2Gi++Mr
46E3KbzTbqPAx3z4jFdXNBLpNA5WL4JTA4UaGyi/AQ2XSJsPY1PSBgccOkM0b8pP9PL4ahJkzmQY
JpxSC2dCCmFIvNMMG5eWRMD+hr14chh5VDwkHVSYrWn5BPTUhKDMqrfPtKBV24Cz5UzrnCUUqRdu
EFVfDwEIVGWabzGnY49B1DYG6rFutZCQlyo/TNkyqQn0jdIMnecW67Uc6/hgjoJI4nHszSvB9Gif
Eq15ZdNnX4REMfwiJ160n7yeP43NDht4djNZxQaz9AVnu+YyKXkrUG6Kee2PjISpIiK+eaDlvobW
3r+ZSpP3rd2Q89h0IriO0MxdoKO1QOejxjaQYAHzMuD8Gq0VY4SJg4eIOIwDY4YRwVtYegFoezEY
3c1UVNLzixYpDIoPkAC11LYI9U0k/gucZNCa9tMfDXeEEufi9gji1n1vy4EG1TQoki1qV7+nmd7w
R4N7zPNLMzw0dHnhyskJjn5KOVWvMFgv6jYnPDdMHYoaiPMLgwpmbWqWuhqjTF7r0UxGgJFM1h69
nr3GtKxfREe1I/qV/RgMAV1wKhA6MBU4KBztOZ02Epd2hezGiz522i0UzXy9UMW2cdTO5zk+qfsq
d+xuXZUN2AnbtIoHps8MRlvNgd2dDCVHVKd3i31gmEW8CmUCShD9fAsVIK+ytWxKF48SJKkTwDIR
fYlQnx+y1CDBhJZO0CINB445roilmK75uqGCqZqLD0uzLX0TcGLaYJV296EaoMjqPXaMdUfQwNoi
5Ou0a3qSgZy8wCsWMDFmJqobJqlqNtj0IiitB2sCJbqZ4wkVLZZ8oh3G1nFWqm5AQBd2OZ36WWOD
aS6s8hKtZvuCco4bKan0JxDF4Yff2uUb70x0aJJ8GetZSGOqKSW5IZJd+CRz5MTgTKNga4Bz40ii
i37PEJlXmY0QOwIJ5Gi0kKm9DKVszhSqNzgIdBtQq/Ux+IXQFNOGFC1jC7hsujWK2TzktIdwggmj
RYdOLZIxnejHN7LDFOf7YChvel+4L41ThI+cYVJnI526IFsEAAComUA99C0pRHaH1WHTIdx+zYq2
uR8Cl/LKADf8WkUM8lYlgb6eEDWMAQWUX4dqU4kPrYnEbdiW2QMkef9GMdB5yjsOuSR7ofnDPWYS
KOPH+AqkQFK4YX6V3RaqkpsGhyCaYEL0OH5jaKKBxiTP3GIcR56g6pQUPDUyCwpCpWY8jySwirCH
HwwyTSBoA8M80Wrqd2ES1gf6MRWnjkBPz2cO1WKhjLOKJJDNB8Slg3Y9lROAT5E4yUM8aajKdR0Y
9FrldvGm6zXdMxKvsxOOaPQcCFayJ1ZCwz7tcop8up9LukkZO/Fey9Jwb7S21aEDtEj/mxHK3kR0
0h74SAmbKFUGzdMp1caXqr4NOLd4spTMEU0ru0EqHW/mkkMfnY2xejIbdhMWM316Hmj7v7CY84kS
gqDRj7EF6UJ43zV3XfVBzDmd7gqkYycbZ8IHh5b6buRKNXj7XaBokHOFy5i/z1kWep9WF46Iub8a
WjU8pDp2hfVMqkIDqYQJ8omOP/eZCX9vrYPOsmAhCy0HHDnpYIVco9trUJLuHQg1JLr7vY25YMjl
0wA7+L0KZvjWWL1Y0rHjacg+DYJ7CQMMZ2yVTj0Fp8LXDFDrpplcUYHq4R7rx0BICeOEs6JXQbhr
UrN1zyato4U8dYKnqy6yCLVsFWsgXurRXwO/q5tNbuT+tskhsq6GBi2nNKsYvHY50+P0zYUrwI1T
Q6wEU0lcSaFlCU4UEi3IE5gsepFWw5cICyzvWJNtUzdlxrc485mL4mVdGo4PWaWuX+xeEwAjavsB
dGJ21kNGPkcgwkKsUxufqHBiB03ybnrMHMGiFzjRcEU2rZNvsoSVes4TjAwTPftqZVrSfi9ypW7H
xMC1SFsM9i/wN0aAnV1/Tl0f3jDhQz4RkSa46dFBXDnZIEhnAVVtEtz1mHMiI67JKaJ1bLPtBCoN
0Evm83lm5IBp7a45t3n0NsBYtFcCp65w/virztaXsQaCGcQAVnol/a4ZNh2cusU8ge0BYaNl6yc+
MxkmDJ3jv+rBxBmyU20yXRRqSqHOqD58JAiPqU3mpBHi/3FE81wKfrfRD6enBd5zx/Jb7umeAfXQ
x+m5YH++UBB+6NqlRvqcdejmV6KZbYUWUNHX72ObnqvRiYrUiYkR7Vppev0ydFa7Z7jQX/mjb+x1
uyEQahrQDvvRfG/xIL3BsPM59JDnQFsr3RkAZEv6LrCycdbilZ6B3KI/qRrbWruARzkqNMq4iZDy
3haF6E473UjSi6rv7WcLZcjnnKBRR5FYgWIQoP554+JwriGokqEtT+dRkhNVBMxCJlGqV3aX6EYJ
EY4sWwQBjWT61XPqFW2JKoduSWJfo2AuFgTDLEeQgzkZG5pZS8ZeneWNEDp4CBARId1mGmO4/lXR
F49klOACqjlXIZMu1lEGvGVLYVDN8IE1uz9HxKWgR5r46KoJYsk68+mBleFIIhgt5p3I/KnedKVm
kgdgOG+V0ZrneQhrZzXaIqiZpaAHqDRNXXRSPFfKr+6R6MpvToIK98TWuc02LoAK2n3oerBqcV7+
dJQW0wPq7L7bIJN1DrqpAkYtoJNo4ZFq0Xjh2MU8nWZHQ3kYCIyCfZihUtId7H7kfIxacd71Uj4O
bcUdBV0lpxAC5bKWUFhP6lRvyKGiWZWs2ODFZ53A1medToOnqM6BcGs0t69VRNIW6r2s34QR0esr
O2TqdZGM2XRGc1T75kd1h7OIVnECltvR16WVtC9m1TOHSLtIewk0Vai12Uzx6ziYrAKukdHGEQTk
3Oa4HORJ0JfUJvA/hvshGXCjYc0iwZBeuskELfA57iZxPAWXk6mbBz1PZ2ebMsHj6DinVY10jLSg
Vhn2O4mzcO5RrhNSknp1VbprsxVqa/UyfBxGY0mTmqnYUH4JvMfkzMCNqgGjjIxE8Q7QkG+F9jaJ
oHzWrTUDSiT9UqPxjM9xFbROtpURJCQCbzmaI7ddj2VgXHexA/1FWaGXmbjOGDTgYRrzk8C1xhho
tSNv4lLT6Nzk2OiaOt3Yri/Zcnvsnr6FDteG2osLIHtjvC8euRPNzyFq4k3dRyZPWGG7e7ur64s4
xNjCT0ztwyymCBVg64a32iSySzqpvH88FA8jnSb62CbxrTuniadHXzrNXYPnkTzJ2RonD0JKI1Zi
KrtPCLPdmwxhLdPoRcm6LkxfJ2Wd082n6TTQZGc4j3eYUQq2WObFYIpNZDfGIszGrYywEcYKTmXR
TcNnpEEjL+cqux1mFpVVmfvIpcDT2oCpkB1TVLbtaJx04G6YRiXjdAaNjjN+hV+PcwA7LZ4OxgyW
hJ/KNpZX6VVGNZ95CU1A/dRibLEJhIpuywTKWgHhihxBgi/IDkP1oiNT2gy4YteFG5u0mir6yzBL
FIFdqY+8c5wi4ozsULkYRXumbQTEUgmyUaYVscN9Kr1CVCm9HuID6MMz+2s8TU68tbYs7kWbZVsS
4hO16ZJSPyfDNuwZFiwNpIDm9iMNWxBEC3n4I7Gx+K4q26cqyrXfxZo60OhgMIoHvTPTuwFX47tB
XtYJjbCxPCV8OH/KORkXzAXq+DUGbq8jpiqt62FKsDqYWp662FV0gdS1pzx0c3ci9g4wmOn1gy9Z
HKRgoCiLorqpCXdFUJ9xG0L/ItFFdRrHnEbW+h4RbCXOkee1/XaqpX5n53QVBy39YEA22tCnHPxp
tbB9teozpHQnlgrEmaoH66pg9oHTr4Udh1zU0c+Y+nDD+Tz5p21s1fsGTitTqETSBJIWx7x+LBkO
G1I/HZyAoDWtiN+VjRoVhnEkzjklWzeEkzG1wfg+IAjM0DhejWFCOBoSg5bD16YwUWA1EhteASXd
QPO0Ggx13fAAXEea75C80pbk0zFgL9DXe3XRN4i57DbZdBjDl1gRBJYdIlnc1DppsnW0y1Fa3jD9
zLA+1qQoC6pG2ohT7fMyk0wvilxEGw18+IoOK8XFGKtrdNnNFmbyCQw5hLXUl0GTDPtc1fqDnmcL
A4mpmJfVzSO+WWJhIkMdetTdG0Y+eLHy8doOtRHggNUp0vBG95QkBfq8A/lleIs0Vwf7WEXnGFRo
d9eRA/+gThfVU+GezVip5LrwXew5LN4fTmPvKkdvPskjTPZBD5u27TEzFFrvnNkIG58MPI3vDhvo
2uYN6uq04EtggxHSgYCLGM6+TrT9rEzbhs9cQmjvw6a8y+pWB7PnOyWhCZO4W3QE5ymsgRU6yfIE
p2x/X9pV8uJ3+ozGQp/gdXR23ryYCccgCoCoN7a5j5FvV8fE5bGSGqPXLvGgpxEdwndNtPXFRNwp
w6vQZQOLR6FTDZRTMmzTnmoyiR33BtSpE2+FU3VIxQda8HBYkPt1RE6A1BRUCl6y7JmlA70JmanD
QuUM5oAk1FTNGbZRlp2WS3tuFSNxb+xwDHnjqHFT9JjHLVzcHBO2AMBJDDQKdOxrFF+EYABmUS8t
yq+P0ooM35OGm0yeA+3x1O3d0T0h0LjBk0Evlj3YTNWHE8DXjujknDdDM1whhZ3RVeshhWknYvwc
mSQPXQZVRJyeLE7azjQPstWZXgSOzpLoO2R20D8OCPcuG9ygUWZPFsIKmC3rOM17g5maoV90dUk2
RNtTPbVOSH+20Mb2DZ6D0+7+vz+6mBanu6n8+Pd/eX3PIkhCTVtHb+2PQjDkkKZuwDgwTMUfDOb3
v+qWXry+vyZfwEt/+gO+a8rAJhkOnUkG2Ef1GD3Q741T4zeLnqkCqST5gwGo928UJvs33QZk8x3P
5Nj/xfDF8sHVsbJD13ZNi7PNP9M3dSznS+f075YPfsyXviXZwkUikjY8SQcb6iEXDxO7pCeBGzWr
0IC4HH5sLXd2qPWbM73FFlYYS0hED0DzijMhgzXI+BYgmzGtH8DhdFekXU5g27LF7R5BM9nWmC0o
3YbKxYsWNzd2ostxbcfsJGwHpKGxMAUB8/gS2+mmwRVYrBA1I3vscaeVp31RyEsAFOZZOorhtQcY
+a0ME6vZ1DIud2TmALWZwSQC8e4bpbO5KvVSTwkHVrNwRzhKiJp0WIxpX51iCsQkWVHmx0QUCID8
saOim7G0rWAdz3V1Z3H4u2VmM2Jz7ohKGKdaPWNHABIyClxvY2+gsOaEn4JYn6pQcfoEW0vEc4KY
x9TqaO0mrX0Y86insInN/i0mHYjjbybPwO0EBwbb+aZyIuPWsOLuUfdra494ODvAQlE7CCnuCaPf
edfrI0ozTdn+RU/f26MkqzZmwDzbQJnibOnSZB29yi58WziM4YmGhcaFj696nL7JMJ+XmqKyBOB6
S6L5/BEhGmYqF5TV82wk8tpduDmbsInJCstkHNxjYQf22nVZuw9LV2dBi0cyIceSTkMXTD2YyCiA
axv0wz3iRe2hcqMQ7d1g6/ewxsMJ8V9FMCohlPoe16XxLRZDtatnp1rTO0vgPOlBs8cRD+OrKPPM
3mQl4yAG2u1FjH2HQ5BZ5yc2gpPmVGYVOHbivNqXTGKEhbzRNR8BBPQ7ME0DHDx8hZyD6H6uodk7
l0VZKwqzIk9Tighp7JIKvt21BZy22rRA1Ik3dzkbEL1O8O0llltivzIcCXIT97lmbtFQ2R85eh2Y
7USPkHwT5+W8gTSWEvDhgjNAf1eXL/R2wifdKFH8LJX/dWaNVo/WIiMYhINKNhAGZ2Op4Y3F4R5J
3B6rru+4TpMXGr3ImsIDYfIVie6NCp6yxvQ/8eXa05IM4H8kvmpPnLjqxFtJUmu2Qvwg+p2Z+aTi
8FptsUVtEBb7PjXEReeGSycVrcQpQo/mrYOZutHqsss9nRPuG/iWRrsQWlQkm77r3BdJWGK8Z0BH
arMcfes0HqbsviJh632y5uh5hBRKSLyLZZ3YjyxdC1Ad21jXyC6T2KlPy9CmaA8RKBPzpqF69Qwq
d+rxIkGe1IM+g5SmT+WKsFvnw+1rZXhwmQTpQyl9/H5s7Ru985tT8DlNv0ppXdxqpD9/ozJsHgFJ
6ldynOet1TVtQe9rVM6qrN3+Zhm4Pg61RYVrDUBJcIFs+xRD3WZ0YngJUe/3pEK68BQx4MiNQSoU
7wUuC4IX6T89Tnh4cdwnuCaxUOOYAbRZnOYY08ly84mOtbgrh0UVRLpAyPh7RROFXM+m6DmspSPH
9rgj2IqtF9VSssS2u3PobBF9lj7W22ncVWRt7ESZ6qd2SdQOIMtOPNekCL23WhMolBY6OsWs1S47
oOGXLmpFkssKaR+GrIxue9BdHOd6JU71Qc0nEl7PIXKG/roJDEWwy5BDqCo6KE8FWbU9hN8tzDCf
DDeWnLWZBfOW+guvhOWWVLOtjmRmpqZ6IZm2uI5TrCRNhTAldsfxtPPr+b0jctQhsxqqzi5JCtOm
6CC4jVFRGZorOXA8LosyeabBYQxAGAQzFWsEosIa3t7z6Yz9Sifb49rMhmaNiaiazjRrHMBagDpA
4uvEhecT95asdTxboFTSuPiWWvS0qEy5CSu9I0sPP0T8IvClPlnVMLirqqpp2RqdRKQsFd37dZHE
SY6Jpp6jnVHq5QOGmTg5AFnDd93SL9gTZCgrj4OTbpyHMS03r+ftnzd21ALRUOXUo3xJB6hXNQl3
5nVZlfUlejoaWwOHq8QDKupe1ZWdfhvDIPwMsYp5ZaNHd5gu8G+4ANLpitDB2sUVIRHrNChg5NG0
KhH729EJ+tAu8LSiGs9oaY3hypz89KwbejWvLRJNIBAWLSlWsdE3nggalIwONoKhBFblaZOW7Pos
1E8Flh7woVB3gakLa9xWphlf0PYBCmAUeAUpisNdP17X3TgHq7BoCmLZUPNeTDGpx12WkfqlQwZM
1pXK4m9U7vlGT83zYYywMsdpx3cVXOFNWdjNo5k6w1mrUXEgFW/p2jQJOtwVjd3IC1obB1GTWMUj
oy+0QLJtOA84u7ZJGc9PKIM5WLrn7dKPj5PKlaswd9Oz0BwI0xNxXSUUZL7FQW0Gxs5voO1qgXZz
vDFE4a4cvZ/fU3YDNuqovUvz1DkPZoKLJrgzZEs27SH3ux6GQxrtzKA1z0xXvcIvVt7c0VPDKxSc
GG3T3JujZRIEZRGzHqZIDYBly48qcn3Ch9Pe3XdCmNskHboR1LhTngm/zTYo8LoT3xUzbWQEzXC9
o3i8mM2qvciDgrNZ7xOobbGQb+IhB+gPmBX3oHSEhsRL4dlch7Syd3RemNHOUZWczlFTHIxYpnD7
oXY5dMzPZzeS513YOcQRlF3z5HKfeQ1O7zc1+UZOo1lW1zJLAQBlOmLzts0FWmRggIz4jHeXGwbX
LOfXKgbfW6VzJOmDB/JEt9ryXs91sjc7Pn6CCcMn1Kg2DXAjmTlRKMbAAubcVZ646g3UJZO8Gi85
cXFt+dIyXFnPbdXeVUbTvI2BKPeqVSMu05icExhnwVVjNfbGRKiPnl6PkPEhlWmpuQz7JZtN4uaI
3BnvlYzo2FtobD588sSvM18zL+KuhGpFtwfB41C2gg206LpnkMb2xu4r51aTSw+t0v3g2aYXBMcn
6scXjW7MS9JJGsRxG48PpRurXeiU9rWrK/PMHQdm+bTW9jgGp2+wgYDjzEyeKM9IXsGWVjvtHVoX
xp9xM2C1NDEacZaypunGCWpnyylreJilUlsm4NkraRqUGtgJIG+0jT+0K79uMfEYlUm0LavehcDZ
w+oQ+fVNVJuqWuZPMHbaOWWlIlwQsk+JQBrkUKx1pK23iOJPSw7VAfO/UaXbVITiqilL+WjYQw9M
BQv0tI2Ye4hlUhIwtjBq5zwK7JmunBwb8MHEFy5JeDr6oo5zPZyzaaifB4y6sUeiFpmttET9y0gx
7vWsVoWn3CHuvC4Qyr4GjF1pmliOOCQgvIjFIDGGWWAWw9Mfs/RByrA6lFXaABfgPHSIJ+l6vegR
zRq6fR5Bo7oWi2kzOvo3uQvwcrLvopq1jQ7JT7LYPeHlMesmYpOnbgBblW+CoztUHJ2iztE1OiwG
UoyzeEmTo6+U7BtaWNgO2v7SOHpP+RSgd4xuYe+UaJ1Dmhog9eejXxU7nfyMmc6RL+Fq4h684/Qa
LSZX5+h3LY7eV/wU+GCBR+GJrbpqLGGsxrgoG3KJwsU+awRFdGgXS+10dNdSYwIdkk5ESxHjbefk
DdKlmiUqbxy1hczHjSMXu64b0jQEeJ4wqj7aeRdjr370+FL1Mgisj97fsVx8wD4RrZ9pl83UaF19
6h4dwzMZvlsG+gCYkMhgUV7MxdzZdPCrxXJMGkBp7GPA5Bu/V+OKv40MMNJyWudHz7J+9C9zVwEe
XEzNyGXlqbkYnZOj5xnd6eJ/Pnqh66Mv2j56pHEhck1isU6XRxd15frpJ5nYxqE2Cb2g1ElwBvpQ
ZrVYmz27G/mQa4zZrYlFW/kmbm1fpwJcTQFehIDIU7IIde7Fo8fbWuze4WL8XrJXKPAXO7jWCozh
R4+4f/SLE3Wm3fVHF7kTImYOjt5yJlP4zEm88M+KxXw+HX3osxQBfJoFQGXi2Dt3FipV2S7DvHFh
Vela0637yo63eJch/pNSRho2+nt4VQCvZEwkl6YDwXJpiq26BYzFRcszaRo6CRdgs1wk+lsssrCG
rDalHT8QgL1y+ypl9Efo/Rgn3QEhhtassiOjyz/iuhZwFyaedCNwhWKPdFzrXM9AfFHB+RsD6hd1
qrtD/AHla0GCSdcNXow6a79NR2KYFgl/iflMXgj9spf0SdhinA7is2EBjs04ppnCAiEbRyYFYSue
hZ6GN1YEqqw3RnzSvrJAmC4oM1mmwTmCyIT3HdCZE6Yu3vAFf1YkuvFY1TMzRphhaqnQGfhjL4aa
BrATIUAbxFSzC1bNYok5iShLN8mRujaAv+cmMjkc1z1OZeNIaAvMOT0tjtw2fUG4FSAot5Rwak+I
iLwlxs+E99Zo+6KBATcoQHOrYCHDMeRHF8DKSwTiQo6zF4Ycxnb/OVTGzNLmd5gw3ICw6aZbEHRp
rmdX+cKlM/1Q7fsjrK4itjZamUqHmrfQ7MKFawfMcHQYMsTxdZ1WweRZeqZBD4CG52fBhGdnYeRN
Rhrd0wTu9y5SlTeeXbEXR6rewter3RjUnjImWv/aIMWj0cLjS0USn1qVii9tXUcLoy/kvqxlvYq6
33F+kP3SvFvSO6D9+U6F+nIhABqlKj0/leO5tvABE5sfggYWcBjveKE2Fq6Bx5qtDhPpUKVb6Kj8
TL1NCYpOnbs27DT0411pYMYIB7WtErLOQ9MYLwvkVxjdqFyQKdhhficyEW+V7ON9IY1Pm8MguzKz
i4Z2p9ZeTHKEuMv2uekTBubY6eXwAAQphLY1VwWBj33RvidynNb/yuE8RXhkpifmZFHRpPU4erqK
CXacp9C6ntlSOhCHMWOi/5FW4+6juHrNPpp/+2I8/Y+vfyW26rsB1kPE+OUvm2P776b7qKfDR9Ol
7d+Q5ctX/nf/8b9JbrddRIy/EFlevCZN+Po+fHyUPzYfxe/f911mKX8TxmIJt5Up0BIvYsq/dwu5
J3SlS5p4pussdN2/ySzFb7ZuuS7GVEyorpJcRsMiE/77vzi/GUzKyemCHGMbkhbnP9Mu/IlejGLE
BWpm27pQCk+RWMg4P6odrWLw0RyiXlFDduZmzY4tOr0Isvqlhc+0Qv1INBDH3rjueDbQuaF+eABP
rV8UTf9kDvFzV9ZkHswLbL3vTig99/g5kPgpscQ4aZGHvk2SH54+tQ5HLt1NnrC5UIhPS+UPfaNT
WORKgjyH+PqHT+NPxJxf/bXHX84x4TLr2Gxt4ciffrmY5RY3TSG9MYs9YXXETn3mdbnXlf37zf8P
ZaM/v5Lkk7QQjrqC/yQ4oK9vIw1PrA8Ahr2GmjjCzxLn2sVEt0OUgffrX8r8gzRWLm5/EGbKtPif
pcv840cG52HIWHE0L1f9m+1XNqzs/LGdFleZK079nlDtVPWJBwCv9BAhEDTM4rKCwxwSyzIQUduV
Oxyvz3zVXZ5nl5plzJ5l1U+BNpwXyn410F5ZpfIsVXyrUQusOZ7iqcgr1qIAzz1A/a1v6pAouuYU
uX2zbvtk3Eg9GrzQn15VPz9XVYSSgINLmjCN//V7IJZP7otIFyu3i0LZUMpSFnrdr++Bz6EQy5Tm
eoXj7ELwcCIbq3UZttsSdo9bPJWZAmZAHCwNzXHpB8g+e0/BRPz6Qo4v9PVCbI6ZhsnmIXFyi58u
ZArHMcgC+k9pi9cZhQ+gDs1+coIGlINI39IuOZcxI/c0Pa+7+a6wJsSFsb0zS41MSde4Mbv6dsFw
jla1gwTyOsfBSzaJLTbCw19cLLETX941m8kEixDbLMOIxfX+9V3LYwdsJJFaG12fEXlCerP14Q4D
w22lqUuIQXdNV5xiCjyZR7WLKv2BXDaGXxKDKhioeoaQLeaVjQcFlyN1uFJ3Q1nLv9Bg/+HT5Tpd
y2HGgq6anOBjTuEP4m8rqGykK7ZGfmZ6W9I53dLqHqAsj9eD1ZFjhP4hi9EGSNVKhCvzS1/Nt1OG
lIdZ3q/ftOU9+fED/ulanOU9/eFadFWKNLVT3/NzNHAlditXrHTgfSjkMRH/1csd16SfXw+1rg6Y
QKCA/xmpbqNoJT7Wdj2z5TgDzx/OW1t7XTZwV8hbgY1l60xZ4fUFbiBmtdEecd0psqAXe4JnGMek
EARDhsrZzZ9wQRHt4m6zuLmbIyBbEPBT3PbuCI06unEzvePc4q40c76AWyJPiJRFLyyIPCfPEb9U
ITaom88dF0eWhg51I2V1kVYa8cPgNlbEITcnqEqnDdMM2q0ZWiD0jOamNef9rz+Ir0usLZcPQhkM
19irhC3Z9758ELQD06Zo+SDmWeLJDLZxeTXGjpdkl79+IeOPjwktZgbmsEx4IdP6aduwZiYEuc8z
bcacm/vkI7cEiginbNaza3YeEdCPTFJuZTWftt10MCfj2XeyBQLjv9R0uXKreefgv8r1BKkWqLG2
vlyEd7++zuNE7+ut8vU6qR++3Jq+S3sTjQvSecUoftiioyNWL86efDboFVmzxFGVfQQSNSRDfswv
65ETKLHdT8Gc5Qg9Z+0KMbtG2lplngBF6S/xhGZebAwJMw/H3wWVkmezqpMH0tGKdVm1V8xq+pWk
6QVQlPGSZpRYFl1eWOk9wK95ItCvkgZF8dRSxUbZhjCXDv5O8Ti28asflqS4lMP0Qn36YACH8RYZ
zmcGrgqAEz46v6uCc3I2520Spg+/fs/+eBNR7ViSqodtGq3HT09z0rqUG2bueoHlE0aRsAj268jE
E1ga21+/1B/oHgTuLDWHjX+MUB5L/LRPj7FedQ0zSw57s3nWdfMjiRrmeYnE94HsALlK0YOqfLps
gs/AxnhfoGpeGS4b7NAWtTdPQvGhIMkR7vQXF7e89k+3DtwTnlrMPzxNP5d9adyLzIKDgfw9PZsw
+FoaPtv7v3gHfq5UlsghHWIKUSzCFsYy9P7xBq2NBJErwluQYYgaxwVSZUWJ51vk4kRh4XGYPzCO
KF+Zzt0ztbqxGpOIoAJurcy7TTVnkBXqKN/YzbinOxVepBoAj9rHp/zrS/2zK1WOZFPktlhMTF+v
tGVImI5W5HuOKlhVIniCMfHMIUkVAaiylQptDnj+uQMA/tev/HVcz7KGKsCAIahsi13Z+nmxASzf
zgVpzh5o1wd/sFliGN+6hWfmxoH0RFSt1V+8pPiz11TCMJR02WHRHHz9bd1s0iVeC7JfKn+XGRpp
QVE5npXSxhcaUdpn3VuY9PdVKF/jSL0ay7TG174hwwjWoVYUV86Yf8YQ+URhr6P47tdvifzDAuzg
/EJDsSzCyuEp+np9o1YJ4MSt5tHj9IBi7XzL3/oxjwvjMQU7dSayiZtoGA0wzOFZN6sXrPbjtlX+
c13NeKSVPBhD/xmH4TYb9W3QF7igk2hPqNKO4zhbVbGQK4o3fGV0Mrpg28P+Oi345xnXwRlJddUq
AxYyjV21RZ/wMeH47Sb5LBjyAPjaIrzaSvStm97E5P/rd8BeysYvz6djKI4tNkUuzw4ZgF/fgTyK
Wk4boe2RY3pnZNYNeKwTO+81bEVjClSfSMvGCi/LMWCe6/P/wAJZ1VPabNqgObT1cJB1zGagEY6C
23s9GjUbPANeh4xAG1GZl7nwAoWJY7hp25U7sXhXAzCdQYkV0gXy+OTggfJ6JUGBgUbg3PYmMcNG
dCkC00tSQgNidgMs1N6gI5Gau/k9ZCjr0du+qrvI67lQoWfXaTpejHF8kQBkIaHReu3b1tNAcBDZ
PuzaVl2SgburOINsRjexASeoeSsxfm9Gs9oUmi5W+jJ7arPRm0QybkPZrM0RawH/dGZY5dtQB9dF
+mTPZDi3H3/xUfzhkzApl3k0OdotoNefVoZO5T4ecZN6jDD7+cSygU6cVCjzi++l3/dGxv73j/f3
QO63ooQ/iCPsp7/+x12R8d/XZsixwfH37/i/5FI1aHlw5/5jl+q+e2cl+YBh8mP/5Pu3fVdbQcT9
T/bOazly5NzWr3JeABPw5ra8I4tFsuluEDTdCZcAEiZhnv581T2SZuZI2lsR++ZE7BtFSBSbLBYq
8zdrfQs1FRZpuj2G6Q6Hwe/zE+83bvLrmUl8HVfs9St/m5+A5XVtbnmMnD6GVNf++/zEMn+js7Do
fhybG8mJ/iPC7l/vDTApSLd4OpyIBCi84n/+nHp1NJl93as1TM7XGHUIYZnlQog+IJpOlwvIIMDQ
o+BUl87nH/5Svz8tfyRO/7WU+euP/kv1Z2cWseFmy/zbzdENJex9kmze1Xn8MSgr/C9OJPv6Sv50
InGLk2THBIthgWvbfzmTs1iDpHCJI9AZARVCxd0yukKIxtDON1Nbv5giy7a802pdFD1y2UAHS1TW
3gpdygvcP0WOjXgiYeFu6oIbLxuXTl94i86Mn9U1ST5XyDzSKjtawMHX//5vxcTt//n1qfgIe2Fy
4tk8UH/5GDO2bwNfY6HD4MBJyvqdrI7OaCA3uROyihlSTD2ReJA7413UZ+mDG3tnG6gZ5VvYLsxe
veSzj6osNF8Ntzwljru1q/xDBKhKYEjvmXxlixGJxMKWAzzPK9pQDAQdVoRHL8NJ7YWyzUe0DCyM
4qLZsSRYTawOgxm3KzAlQh+0l9y7XrYT0/DBin6RY/vSyOfHWHdLkeYXWL/3NTZGV30h/AZLPC7e
xnSct8HkTyuiZ4Obqolowiwiw6Ow7/c0fFfY1TXpKOTFjNDs3cZytjb210c/Ny+lUTCpj/jJjtLF
CQfS9J7JjjTRKBsZ6nXN0c6Ak7iqNJGSWFGzcq0+PU9NwHywGNTODHKxIfdkXKEZjA4uGGO25Pm8
gNfV3g06dmEjtuWha6vwDbVmgLYirc4hG8hFD62jX5Ro/MY8jtbekNgftTfr76SwmAdtHQc7GW4H
E3vtwgzbdoO4rNp47BsOZc+PwBmFaai0NkYZ1F9pmn2lDOf3qNsjULtqQGpiXYy2Jo13Sg4xJBUQ
lQcFAxU4uw2EQy29dmp2Frpg9GFxuhtknK1QdqgbK+QK6qtHZOnl6d8/kDYH0J8+TkhBXfbRDrPf
wPaDvw7xIoFRoe4ma90XRUlQFyk75bW9SvJlGYp6S7noPJKKjXaBRcJbEnsWykp2RYs4VdUpDJxv
o03Guo7L49D34fcR6eaDk5vFFtpFu/Sj1rxPnCp/Bozf3wRjbP74+RL+p6+rfwme/P8WvcBSgCHR
v77Ubt6/kun9//yzNNdf3/r3i425P7Ncy7RNz4RE/veLDf4C8mVmQOH1qvqDjNj2fwOWavHwEjhI
UMh1zvz7XsC2UBj7sCnpJOjs2Cf8J3sBFgp/HXyR5+cjcSY6inGz6VwxmH9s3lKLKJAZycnmmh/p
rswG36nVNsnZMDJWAF5nPYdKhORusBI/pVgOrQMK4W4fIrl5KF07PTeK8BvGdpP7Rd8XPc5lFxGc
UaF8O+FF6JMnQeczwaevwiemopina9tejYZjLlqzuFcYjb4FHhhatmn6XJfmEwawkSK4HB5Tr5aP
Yi7Lr94LnHNjymxnu9Bi/HlO9o2Q/Z3MxwJeYOARDNgWnayXKjFmHLdTBxBoauHYdYii2YvAscIJ
N12iPgabSM9TVAe7Uffl6Mv5XkctO1E/meVDDbJWr7K00Q/Sqshtn90BK3iENw+vvGsnem8LpMkL
R8f1l2GEPYgYVQIdcCT+oROqvig66NgOAjgFrt1cpimvv1xIcelWRGOunwxLRF+Iq8aP2SLFbWc3
kSLzMXByIAeD4W/SKMJDbECjk2cvDMrhMBue/tHFAVK0MZHqrWAX/1j5QNoc5lEX28WFMGQZmCnH
gYJsJLW5rYrQ/6BKdfXeQUnHTRg3SiyKxDdhio81KyHdVBsrE4DkYstF1kix8+i2VfqKkE189cpo
PkezDW4ZQiIAakPVkS87CHcJ/nE4MhHotuB0yC6D5yO3/FVcOBUeOe1FqzSKwLSmoNYg9YXViZMD
uTR/m3k47kHocDV36KAARoZQzIyC1JYZf/2ijidcJiYKoGXdQ4cn0ZDVrYMDznNz297SUwDPqDNx
csv8s5c8Lewtco5YWUFpSEX2ELagqYjBxa5W8Lox8fpLxBIWFCl3rN7NK+WpBZz1QxQyfCZllYfc
MkmLeUtq3LgAAfQSYcWHQ5eKe14bu2z0xAoCYLo1s7lLVp2M0qPfyfsraRglQ5OcPG/yLtep/GvT
FOmNwCHor4tpTraqC8LPRtpwF3LTKF404jRudtsjTNFHoC2YhthkfPdgg3JUMMWINDcpsvrQlo6x
DUJiMRcTQO0T2vB0hWDmnrwsc51WlstKIevsBZabRwh/+rVxAwJXajxUSxZ9XrLUGqLshsCDEBFi
LOd3D2968gzuMEmX6ZiQzIIfNgP8YRnDsDcJc8Dq189kHlfSTMu9ZYcoEQhkSF7aIUVRKy2BoBnZ
qR5PaqKpXiX5QAwObDYn2ZA8YStmCIN1bpvUCrDzN/4rEEfS7hYh3KB4G8vefXYdUr1uPbdNmk3q
pUm/QbljeStXt/a0ZCXpeJthGidzlY280QvClcGEIjER5XjrqkD0N8QekvpnIciRD2nE/+s+CQdg
eFPAEuy54+kKFybaT0bhwiDYNx3wJi3LCWHwooYhv+sSBIxmVnj70IuEesjbagpRw3dR9n3QU33S
RcVG02FTVhJfahVPqLh6ewljM/9eDF3UrJ04burF1e2I1sYLCkI9zRkXVhsaTUEioQXhXM7FD7QL
ail9ZxBr0i3yds+TiTmzTgEBUHG5F7yk5W1Zet6Xb4ylvWMFGaWH3vWaDycqGmOBSFCtcIQh3oW7
knJIjPa30netb8qFUI8z03I3qIzwApq1YoyD/A4uJjbg5WxFHnJEj1BooLlzgiqZEr1d9lmvqiUv
Ua6AwEL/ziko2OeNOavGrGyGV43w60ZD7XiugmxCo+gNE0Z6G4xk44Bmwec0rjmHhEE4RjTsfKsb
bnSkojtgYgVO9wy4amb448UbSap1IZTeE1gAoWuAEAP1Bc3mPsbvzbAZv8jeUlN67DqYV56BuYNI
TudZAmnYoIjCtl9GPjbMAZum5IqU69EwyRoUDJYdwx4zpGyGmPFqzf3WnProVNMBLAnWAg1MBh4p
HG5Znw0kje+498c32DTuU5tY+d4nNGljNjq+57ZMw62ygvaxsrLxg6bF/YIvMzwOjRw22isfIo4l
MvpUEEE31dVDhhUbVih4m4MizdrchlYgduRWOisJQ2KriVtKl57baWfpZVgwNmGh52bRFv6rIMBL
rXoIDsfcn8IfERSXBcWzS4JeZF51pfItCCT8mMoz7QE0Re+sC12EcE6LaodBpEL+Bd3Ha5UDf6jq
UJpMFi8YKSPOOGh6pz7OnGRpl2hFT5N0IH61zVx9U8VQBBBd5BWYo2t3X7u9PuZ5AkOsoin2gMF3
6ZuHiP+i0ZzfZCqPzmVDRgroz/CTq7k5ke7cvsL/w5c5jGN9qMdcHCWkSX4XYgfuPWds7mVKBDqu
Rh2d+V2whwykDOZWi0+1J0X63g5UssdkUXer2A82bZB990O7+EZmEsjZWKbdLe9e+WoirWSN2pHA
2nQop2xcQWlVfwGpme8STOC3VC4jqu9SwiUA8aMiI032ZYWHBJRqg2qq0nzegtFZWbBaL2Z9tTTK
PpouVm/M9QPRrMbBdqvmzbZKHjDh9jPe6ErJcEW6lh5gP7Tdh09TCT2m1peRbEZnTzRL/lINQojz
5Hb4k83MLT+qoe0+Ywfx5KIdq8Y4tG084TjHf5oxjdTBQ+ROtEiOVwSHGl9MsoBMwn+i48F7wr/G
YWYaQaCxy6bETNqKL+Zx513cjBAzb2g5mXlzLeI02rJbd3A7CENNcHjVFGb0E94IB38euh9eFTEg
zTX/3XSS/oc3dHpPSml9GvwmOHhGWl/yqtLzog1wSa28QmffCrRQ20TJ9pgmsbk1/ZgcyoacRgSK
aYERnpg3qNotlw0GXd0ug1zzG+qEL15j96Jdk8kWHsPkzO8qKjN3rUYHLehkxJ9dOwYAb1pNcKgI
XTi79ng1ySI4b4688SjXbb69ZAVKtvdCBm15VqxO7ylMkxUQXxtWaUorhQilwPDEvym2dpRVbxEk
WT5vTjlssJGmFiGdGsKwp+rXsupo8VOYmO/QnryjixPj3en7dq1j1J8UeEZ8FBXsVXakGKYDfqU1
4QPzdJ0LVM9dKNQncSBqwqxGelKK5wQSXl/590k1jVd8SvlYRSQfL5qmwowdpjpl8IA9qlQza1M4
3tUdp/60apogmncUOzgB2DyIb7FVXM+dgWOytSPS6mRkkSyLIjPHS5aVkpnopN7CNOOqCY1oPjdS
ee6qJibwvesqbx0kWVuRZJDnZwd1sotSUlro3SfULWA8CALqGqsnJBvX7zcxd9EjmtM8XNIJwDab
EnMHqx0OOIsc98WMPJ085GMf3SkXcBEuFCcEwGVwfVy5PGBnuJkBc0/eISkqAIwpqrudUzlGtyQV
CRCD4G+2M9NIb72uI17es5rgQhCLEUCdGuwHFET1qvZF/5TMXfrAmjW8GyZB3ZZ4qr0UUMT0xoxm
D9PRYJgTlb32oW9r4T9oP0rPmZ4BKpNQPp09R+WfUozOPRYRHF2+g+wRLaWHkE97xhcnHgrUovVx
AYbZdwzj9YpSyPuGU7iyNuBk/XuzH3xyIMGwLKPESZesiZn8s+aMDolfBa85CRp30myMj4q44Adz
QkB+tNtOXgGJwQ8CCtL6RLB3FUNq9+QX+Snd0zyM066YC30MsOATwxMkJnP7QGflxscbPK3SklNo
p5T0d/g1jG++mAqNELput5g4u6NEAbkMptSEL+XVztqa+qZfljgkD2Yuh2SJDXB6nsO4W1dJxgI4
AFgTrJhZjchmq/rEHhQYvyHSZj2UAri9aLGsyP5lNDvIAOisVxDr2cSUtnqLK3TqXE3EYidOuE+b
mpPHFe4lHQJofYSvkhw1Aeg3ObxgHiRPds400m0AG/AUapTy0Y8qcHet7zT7EZryWoVdsXGRmmxD
0re3MbC47zFAqTPIPM6/ifTZRTPSHWKmxCFK+jfICheX2qj9WxFV1R0c72Svsrrd4OksGeaQ3alE
0H8OeVdfAmNiKY9vEm/aGFSPWLbFxsdUv4MjKxg8lS3EieQ+LTma255fdJoDHP0oNheBruJj7REL
X0cNEijRtyegLdzUhp4xlwyfdA8dezCiFhfcxHjyygExJsOyAYcJJr4iS8I3HLCWWJXK7w4DD8jS
MKbm2CiCG11cUIeIXPp3bJVfc21QWxGifb1O6cZqvIB7f2oaYE/2TDKJYFGVJHS1KYKIGzCc5ZqY
NmepStTRBA7aG/Dh/qWTJnYPNY4keCncmCYxXXvI/SpbhV5jnr0ZgyxJ8/7JqeJHHvuL74qjHnug
6oMLTghtfOgVM0gZhNqthSuCtxPMSi5Qi6g5S24SoyvzZTb1xRPsIoBHAkcD3ScGsKhU33zEtu9p
nY93eL0A95qYjG+m2Q92vg0ft4qZ0G/NsXU53jDavyL9OOd125xz/PzbuO12PcspKsAeAwBWp54U
pSZekmfqvZAdoz/qub2R+DqPbZHJK7EYxCj5Z+IDOpBJvs44ErQ0Vpupn/CSdsZ81MB8brNC9w8y
4Wc7ofIADtr9RkElZjzdkA8pZ2nfIoEbHruA2nwChg8shrXzKzAF79BZtl6Xsse4PzntR1hCpiui
YDx6UTw8xMIr6HM6czO4IbcbVsqNY1j+c1gqbD6EnQu90o2ezTXVyB2LsUCtMdNgcal6S66VoTCe
VnlfQu6zAzLRB0slOHtc3Hmd4eDvkRRPq8TAQIUmqQseAzGSh2TZZUln0rGm7bhNvhrbGBwUxnLc
ZXNavo2iYTzROzZYPCKAanEns9p8ivE0U35jhgafYL/ZieGfmfVaX6BtKxg7biGzRc37sO/pbjaQ
vWkkgnlMn3I1Dh5EtdqG5VK3ZbkbhQrXtQDjsQ4LNb/opPZIn1Z6P+JYpV8YnfIOQJHt764Dknfh
GRZ65jlAWaNHH2yX23GHdWVnPFjtRKDYoKGRj339kBRB9470mwOgteTO9tK3JquSo0OGQ7kurvlh
5sCchb6ugH8XV96jCqZuRxyfY98IGMDsCzFANWu7tedg25nSMTYOGWME1F+xPk8YlG1zW3NrOuCB
imvJKE5ECmzSocn4Q3RRDxazhSa5yHRk/qjNsb8NwTs/m6MMgkUyOTEonS7IXtIybQ5McEpCvTMF
/8dmYXswgsyRj8M1r6LsLO2fJIP19lglI0DwOZnIYxqMYTkxlcBBEbxGUslojfjG2jrXxRMnUmoO
S7Su8w1NZ/NGhsBcbYYBK3IuSAamNTMeif0KT4Y/t0tKSDR7PeB1PnJpc8uR77tH1cvsjC/W/Syy
PnxmMgPviPuISrr2tmVe1Le4TNWn2wgQ2njwndOI33JjRUnxlRm1Ee9UmKXk0iQNiElrhgOEHk42
HhUfAwP4HXbTLf168CwcTfVwwxq9vbaFvWAeUQD6QgZSd2B62rIf2GWLwYMuBfKFsOTek9gnRj7u
bZZMhJKYEmdkSyeWbeBohMVWB9pcNbnXBUsXQ/SLE6trqczqnzsHOP1jzjjQg05a9OeS9oX/VZIC
vEwkD+aCezr3DwpeyDsIZCKL+0QAagXOQ4XDFTUhggFVncjxMES1/5EXVv3sSyt8mYlsHSGKJngi
wsKZoPAAZVoOcLHQ4sGo36QF3iAq8WKj5zovcHb1Le1dqUxUqVlXw65KQvHmqqneln7vw40vQ5em
i4yrTQfVbuWlIY4G5h8G8iuEer5bYI5NqXlespagsK3l9+qYKd+5kygHdoWERcIT7BT3bHDUjvhN
aFpJQ+9BQrCAu281Puan7MraaZXkQyId3FprDSNabWNbkgqG0CiWNYrPJu5xmVrZFm+ZO7KeisdX
7dNg8UrC9qmfAhiSPkg6XnVwhdHZOdYr0P4TAzQNfOy9LxLrkaQDiEpuF/rUCblwjsR6YH8Wns7e
7bafmVuko2FtcBfD55fa7ZpDFKCMysqepovHExB5LsbAsxauOQIzA7O4laXtHxiIBOkGn1kJINYs
vgCg2jd4fHFpFvmV98KCr/HPaS86OAak16vB1DDqp9jnZSKf8AlqCLCyABa1AIPxqBy6KZ5xczTX
tUqvRfRIFCzd/Ghz/Ey+lX1g0OuYg7BIsk+cExhboDfVPKA54Qv7cFRNuRVhpDHiSt3PaFXG4LPx
+uZbgYeJZiyVPNS5zUiPVIhgAlPvM3ukFzDydd43LOrAEDniHatPcESjwaw0jbLwFkFw3VJPNCS2
B5kgwg+HOZbinBg7c+WVHWSaorQY2PhJf91Rprq+Rct15TsA5nr14wyhJDbBVz5JjX1qTLPfilq0
/ak2bTaWg8FKGxVGK75i2JrJZrR7FE9xXIKk5FriXBnLsZDfIF6gAIyqmUC4vlP+cuCadBeGHw1b
14dOatgtDDRdm9MJpDwiaLpIQyzrZlTQvYqqyNY2CZMXaER5vQW8WsIAy6N2pZDn9ySJu/HNMJJQ
u2y6bF4rM4OsOOSS8VduRuh7OVUdcAxy3BC/aPanafDY2hmYuOZlMdXM0dLGZJjEgpdzYE6i8Lad
O6r7gpuNFgzAJ5GxGdi60CE2Bf+68ClPB8GwaKr4hYUxtvFN25eojApp/dC5Ed436JKYPGYQR12j
6jDRJBnaMy8paiL8irop1y3Hplj4nTIuWLDm8MlOiUYUvk5pYLJOcblY2tjQ1rvpD5fd+RtBmPj1
s9RO75nikt5F4apg2gfpfQ6jd0fEQaI3mN+CpxrK0nFmP8zKPKGShraX3RWqeKkNJ15XaRDk+4xL
ZB1fXUxCdYQj9mNcvrPQMb6qtJ4eMwx4mKgqQJQLmL3ddCy4CpvFGBbylh5yDHdquM6ycx19Usw1
H2YWym+zOUI9qUApg+0ykgNJo1G47KrrK8LH7uDd8uFkJYX73TLYsDK1cDYjA4UjIx2XxECvv2vN
yb6i4yqHjMFgmHdYTMR9p4b6Pp5hQyUZhr1VYgv7oVEtZ3YH++gxB8c9HhPV15uZ+YrYzEOgk6U0
WiZRVt2iC4pdeLu7kMcXIHKlHeaWaTJktwwb8N9CkMA0XV8tNbsW+zjrmaQLXUjVtrXvpuSBSDCC
L0ZreifqaO0YJIbVJvaBUOH8/WQhA7YyUvYLNdnocbdlif+Q05pAWc5haaWNLx4b4psfqUWhtppR
EhhLk1WUQdmm1DMIjeoHcTfUok7DHGAZtqb8brdkji1DB/Rq6Y8M+1WfEkVgj6jIJQc9FWXjy1/y
4P/dz/4X6CfLRNkY/Hve0801paRv/ig6+se3/VrPRi4SIpawZAB6AO1/urN+6Y4i+ze2rEGE8cQl
vPsny+l33RHZgX5kBsx7XSQoHsrff+xnnd9CTI0e/yK7VNRH/n+yn7V/AvD/oMcBaOzxYxAORJ6H
9yj8i/yHAUhZG2Ye7bImlTuGM2wHU8QX3ewgzBa2WHpi5BOVlVto2LgAknn8Jluqa9ZUz40gFclQ
jMtELMdjgFbyvtXuxSpRm+aswhbW4KYYyysQhrJli5s08RMOGHnT5ca+beKI/IywPxZ5e2+UuUVk
3Jh8eAaSDC77cmnr4g6qMkZrujP66NZHDQ5P1t0YQRrNq9rDe0T1EKL57piHDBMM48zFZeKpyVzK
pLrGmMaAB+s82BklErFd1EbjA1bs5IVIuu/5jOQDnMW17BnT7I0h8scQ2eYudd3bDP046wrqqAGB
LZRst11Bff9hGqVcuX2pbkdv8BetEcv7jObvJsqJGYA/sfg5EmtSD6hEM0C/USmWjyR90WMGD6PD
YP8rC7xtB0Vh6+xNq8meMuSDxMEhI21saXEVAZujuJL1vTlkX4PXuoQWxPHSSZBosgMCrMLJ8AYK
lw6rjUu9xWohluz9xYNmvdE5g/Gg+6C46MI3tkxi43JVu7F58QZYF0DohqS4MrS1ubSusk/cc5Cn
8MLkziIvErPcpV03XWJwE5uODVC38Eo4z71BYbIr6kQYewi8xZHmpMvIwbaJa4JSkMdQm2Owkgm9
EA1z21/Tj+Jm3yq/TbbRlOqDYlRqL5inK3+lvQl4Ap5A0FpZWxcuB5prfvrKGZ+omUvu7agNOOaC
n84oKbuIlL0puusQr/nkwGAnW5LeSdtLpFCEPBVv+UvX+s3NzEywXlukQ6Xsh2P3nIhSWqtuQK7c
XIfoKTwGKtBSn5EJttZlyju2eEiODAYGblDAEnUt3CzACYfhPmuCONkx1+vVgSeMSIEipMtZtYGy
bw1jKH9UdSqPmPyFgC5VN/VW+6rlPZ/SAOkSJJTFYDUEUvpDdGm12JOn7i9sb4ipb/M1QToS+AvK
BUTNYu06t6HpvhRtcDdmZKATl2cv27TZJR3bBkYwNzDBYLY41b129Edcuw996a8ny51u08jZeTK/
kUOvSGCLV0ieUB/c+JI5dRlEhMFw93QM/ZeuPXhsmye5F2bu3DEUMr7zOGOLAy+qzTu7S/EJjuHF
NFW9qYZxITmiNpG0cQY2/Q9nvshOo7PmeyyrfpGGnV1a09zXPqmfQ9Mw1UpQ23OD+asqN75cTEQP
EZ3gwjdaoGATWmiqE4UEl4chFLvCY30KvP0Rmm4Cf4h7eihAurCShb/tS7QSE/M8S1btcpqZhKDH
M95dyOXQVrdjSdD67FCr6ZolWRma0B8qZxW4jMPoagFjxFZZ3Zhp5r9Fk3iwC5mSrWj324G+nY9M
tmFsEa4sh/FJ38fB5+zOwOUIASBxrz3ZdjaCjYWtVRbxXnvBA0ffjchgXjuEVB7yNNx00ltD6WUm
Odn+VkXNVtZhT7VrfhXXTPPRn77D1DqDla6WGuzIxm3DR4Dx1vehC/MPYDy/tFb/0l6KIeBPerGQ
cRHRtuhxbJr9MMA08Gc1TlmP8BZSK9oZAg9aIpmGsqcurRVse++cVD6fEgNqb732MI7foGFIX4iC
Zuw+au3rhSQtm3Oy8/nU+QBI7zK77qO1GPOGdjZNQ2fRWDnjWfxO01PVlNanBnXk0kUOIJyD+hpp
V8iZpFNq5uZq4Wn0IbcQC2wT4RvNvsFg+9yVdXzUU6b1xvt5mhg/Txb185RprwfOyOTD2PfdFNg7
Ppc4lJprAllvku8RJnl232XGFOCNMYN9oxTH1OCLTzvGB2d3Ana335+KuN2wI3Q2fYq6AgjbyXST
4eiZJVLFnMEQ5f46syXdvR3BdQaiS6sND1H3zv0srW5BH92ekHZ7W4XXCzNyR0hJlbYrOcZbpyzt
wzX56rsVVuU39gnVWjlJwbNKI42aMrf6cZsxTuyXPpPxbUt2Sbryzazh6UbUVS1dYIT5QzoxOT0y
tIeZkzEvYzuPojDySSpThlzBkyifEhXNd2zOXBRPdCtVkx3pjt07oklnFBGxKF85FOBMqQCCWkW0
fVBdSevSV9lZ1334JTqvXwPCvwCHtQ8+ogzSOWRm3ZguCS8oUcC5dk3HVgEJ1JyeJN6DIwj04MwK
E/2ITlyG2NrYWkbRsZi3Yxi8QnxCseXTOqaqx6rF6QXA0T7HXm9eUkw9kJatD7eIrR1DXLlu8f9B
wZHNXZG46Hg9e1vIatoSeHHgtmuAZBv6yHosJKCiUeshaZslcPKUIMyF6qZT3XkvhFSMa/5yz2C4
AK3m+HEqESHPZarAHM16lFFXLfN+3CGXyrjnSBMcnS968mHjK+NTOVAHSXexsHh0BycAGWxlxEda
x1bGzzG2hZBNMmvaj9SCql9Ft1jkCiANvbcZ5/4LNJ11myvne+WK6Cbv0UBZgdlswtEId5XVvXso
UA9JaOll6+fJ1xRFw0H7YUvulj3t29abQW6m4UJKiGJIaz4pFiGRe86XdomgveayLtEihStppSm+
YON1TqTY4sexbhkR35CrNi2dvLfXZUlSJKb2auN0dbzESVYuNKHjDNf6flUiaYh4s4E0Z+surFdU
CZuqbrububaa1USE5DZw8SvKkQZLxCMYDCvd22QfnAxr8ik+LFYnY2BdEG+0dx5LVifS6d7o0DoJ
MO6Y+OCfHfDp2qSCEUH2nbmoXqMrq3/kWtAa5X61Yf0N0K/1bNRtDMbtFBkUAt1si1UX+UbR29Pr
6AUajuI42c/B1HdXmhMWFDQ9zGk6FxBNmWbZjyROwc3IWCTLjBEOai57bOutcR3SrSvVyGN8vaOb
622d/7y465+XuP/zQneCQtAV/rzo9c9Lf/5ZANTEa9Nk/ywMMEJRJPjXeiG5Vg7/q4b974B2f2+b
kNP/G0Hsd5G8F+/T+z/pt/jG3/st+zdCh2wHNz+tE5ktfOVXvxVGv+HX8Ln8ImTNv77yt37L/w1W
w9XNGYQ4MXga/9Fveb9ddbV4p+jTfkll/0YK+ZMV55/Hgtk/vfF/7reQ42J+oOFz0d1eiRx/lMP2
MYMEj4CgXYMcC0KdyuE6hc48MgdHs/M15uxbIa1BgoeE2D+41hSKtT9Y2YwBJHa+KUSNoCl9n/KN
eEcqsRShPCueblRbgLHOt2ulfBMPg3mWhuF1d45X+s4yGNHxL/DxZURhV+wZ0S6Fqj6ZRjXuSedh
/eoJPiTsd8VjiwzfXGgOcoofy3iMLIbGYR/0L7WL8gUCQLRmUwZGsCSWgntkpR3AsOzTFlFeg7bJ
CQ34ZLRWExjP6B4buCvEycxakqYaUh5OXkKZvxpcppvQWcKtOxdyx3RYnpWd2rvYC0eUbrOzm9KJ
BtJVEQqrCRGjLCb/MiQoESGhh9sBPvpNHRYRK0QwtqCRzbXTSILOiFIG2+DTQrp2/aSrcOjv42qs
A4JCqnsLfjkguzplZwK+2DEp6eJUHIZy0BcMDD5DVhQ94qTSLhtglmhN4Ca7gPy6lhzx7tETEDRm
OMj/0E3Q6wiLvQuMTmBklxnn0HRuROiXF8s1DQaKJsLYXZ4ZEOCSOrRm0lA6PzvEeoiAnmWxpdd9
73vzhoIX9SYxk94lBMBub6w5vDbAiQ2U3O4JECO7nIH4JmYsvg06M/kyq1oES1nLaFs2vfXkxUDi
VsJkzVtl7Y8oGo89rI87uwztE9mOkPkd09gZRF68MO4k9deM74YR9auvBibL3SijG6cZVnBw04uV
5ubGNwtJymRM3as8c9i2MBi/HKmDXUUMRLpNNRqYVVGZxGr6dfjoBRlSvykgy4YgjC58KCxjQlpK
srVLzvuVxl08EHaDLA3lIeGpJWW+cKqDGdBbG20k1mYaHvpmotUjLO4xLlNrAzDNO/j+dSuVGdur
pOEswn6ZV237MLno3xLLb88Gjd6GGBGiSuCI0UwWkJ8ZkSdgRBQMZLGtjKE4YamgjMgcbjpZyFOD
rhjNWeamjzyt/bEyHQsJhV1NA+KBNNtPIgdTWsHglD0Xf4HlZA/0OD9H1D2vxLjSziBEZ00oEBkR
qcTy2FzMCF6R4SQl13nwNKapvKip2lZDVqxJiyZpLdPpl8eq9f+ydyZLjltZtv2XmiPtogcGNSEI
EiSddHrv4ROYezTo+/bi699CpLIUEVJJlW+cMplkJpMHnM1tzjl7r+3TLK4fiiHq9nY8pLzvqdxb
tO0/2TSwDzkXc+ga8iusRHhdtdQK36HtEWRrSCz6KiWjqztZD1OFv5FYncx+q2Wvdr6gO3igRavs
5nlGgKEh7yDWb0CzAlBfNAxyFtemcz4zeC6Q9e1ybOcMx6I8yF3lyATNYocp5jNu0+GVbJCJAWeU
XyNXb44dPGRq4di9jfQmfDdw6vTef47F/+OxuLYB8Uz8xbGYLFX7XvxyKP72Y78divo/DJ0e3xrC
iU3hXyciHUjYTwStroUgnLuV6vSvE9HgJwj15C+d089e8fC/O0SwVHMYCjg1/Kz1b3UgVZ7xo4PJ
MZlxCle3cC+pKi3IX1AKM9FU9P2KMShHYmzNrKzhiTYFcRHqRW8790C486e0IuyJDKqvWmiF58gs
9H/eu/7Xyhjry5/8HhrmRNOmX2tgYPj5YNbdCK0CcTABcXh50DO1MVgHFTfl4SaOT0YTNNYVkegF
ZTDqShNkixaFZ8J4euAC+uPQ2AxDiJF+XpKLTgmpp8AmE6dnAt0j67TsUw3FaTNxi8V0foeeZK+G
HV2v2hJbMTxNXXoDf9Rn+OKjZ7wy0r+dsvCo6TUyfoss8uLFKKJbdBfFJjWzxyHRcW8z9UNmU21h
G66gJVJWNiJqa3/mQVsShaQB8O+1I8xDlwi1QhmkkX6dXCjXxmrG4I3tdL1/ja2JhLtqETtoIJtq
tm5G+mQ7M448qWGtriiNdIq3F3qz93g0Hyh9j10EOFm3j2UMqgqQu7Cbh3k2P6HEQmswZxcMSFw6
IiLuZqNCtmcmSDaLS0vymzWbXxn2B454UzrxtPZ1gAqfW7O9t0J1D3XPV2dlOzE13WgwsfGiaZ4c
aJHJ/ANy75ek0a0AC4G6JfTtm+Yu4YESIkZ7Q5Rgkw0NCsPl1KvTGftMB8MZhtOkap4urYcij2A9
33cQxiyhww4xpgdO9asqkNpMVF+POp3XvJQ+cXgow49Nqj8VDpxeoRAf2T005fxtLJzD3IlPCyoA
WQt3E0/1K46MHXiKE5BYE2YABvmwwnXjPn2Xwpg7kDEcSKqNG7MffSnGS6SEr2GNrsjS71FrUmjY
wxM0bTppX6qCEZsYTwN9Yzrl6LPnZdqoPUTFViPuPsy37ty/pTpKH3r2G3TJrzZfTRIInpICPWYo
yi/UPSFq3wK5BLNZTSh+kfafRQ+VIhQhdEHJjRM6hjp5iDFf0kJ9NIoXu22XW5jh2cu4FKcuM+5C
ekB7RyLiYn41HeBDgQXLTjYcFKsp8Tlkr9YAp16pUGjd1uZTh2UAmJWyqlfEnQYyGpzLcqij9GUl
xgcAB7eka16X0L4ZZ7KXLBPpu35rSHKLakiLrodTjMgpQ1Y3BhFqXEajLST7az+HuU9WawAyhdFu
P3OhwLkROPF1jNSbsiq81j1gbOFaa9UbtoNrkgzphhr2pV5Al2XWB2FASOvKfJMpantuXLVl5SC6
SCzdlzPdfif5MHMH4uKV1A3uiupdUeBhqDBAcGwLpwjGVYHbx9NmWawXJQk9A2InXw2bMa9WHHQy
VTejKgZUg9YFbdYx1miXaMtTMmrmthnsTwnqCI8cct/COkz6+Q6r0a2tdXtNm71ycewTQkAf5Npn
azSuapiuy0kDeIzuhQ76Leqaw5y5b+j7D8lgfiG845A2WIGFQRCjVhWgrUsgPGJacUvprrIJmGHU
cL9SBbwl5P5E/JJfqtcWC6zoBO88PdRIKAeidM7kpkxIofSJQfxIIzNp2YrMq9mGd0VOOp0s60cC
PfZjHBpeYpKoxk7zUcEEMaT1jMiMtdLVW9ppuxwgKhiMCrVS+2Qv7W1Y9p8GWdRBrA4xaTsOIlb5
YE9TtJ3d82z3J3LfNoTzPQrFvYW9/anPzTeNC/FQhTc4Lz41MnvJpF3s+5rXAclBKvgURgm6N9Hu
paHcuw5vT6E2Pv62Yz9gQRsycu8bo2L0YLcpo/LpMAknIPtlv7T1Nz0r9uWQvjvg39HkhoeyjrUz
or1mA+YbiVzjfGVu+DyvqW5VhtR8kju4DjA5DagZhZ6Qb6uWgbO479zVuSx3Lt+/XuxzKyZ2MVWe
tEq/mTvZ+aywC97dFzTrH9JGw2dgP/BE0b2nmc3CKNQ1YOvT6IbXUqEzPDk3YuwviyZGtE02DcM2
OzPvOSwRRHMCBja4K3NMNt0NyJuASdE5GyeyViy4dVCayLQqwG8phoPAJzK57oW+LrITS+/Qq0Pp
D4ZybWsKHRlHma+myhmaQuklEVLAqt7TeL2npdPxNkd3XT7sG5vvQ+vwTmZ+a9nnwdUP1WIcJ8Iu
8/ZoxatE20mwqPcbpNxHy/w06NkTab6IDNs94dZox5HeV2xCogp3fRzua1rDdfUWdyU9R/tlbNUD
7odtnxsnjA7BNNYgA8ut6tK7chzrIBJsdhkSvMx+aMJpSzOImvGCRYVYB+DTUx64fNOdXH2FAnpL
mz7IsJMw8dknfZhtzS4MSLfD8TG2j1bYv7fZEGLhmTOCzl4cyiiTuDCMYtCpNJS+w41q38wLqiwC
PJjhtXfKop8Jad2N9WxtXGw6hP/ZV3OOv9byhP/CR5d2G8/finG5CNPapemyaYWO0bIiuWWAqpur
J+5v3jgl3xKt/BJHxq1u9RfdaoMkix6FnHxBA4t5j/vqpPM2Hb71pupx576uAK7ObC9mM7MIq1eW
yDMZlUc7fxudDM9MSfhiuu2y9GYQw62dEsNYmWwvYXyGUPaC0uGu7SD4TfNlAM4maypws3grohUr
oBgfrt1cxkELqlmewSATxJbqTFDUoNARcanD+7AMr3FKwoy5BJmafl7a8qPQ5SlWzk4dbkpw46Bf
CIGN63NHEkuRUyClzmZKHrTiqLMpxNPWYFtG+BT3JFP2g0/9uZ/085I6h0nLb4WbfKVt7Ou057ZG
yPlZ9XsSb3AoMVHOxLmKEFrnbnMTGdldW6IuWqz7oRjJK2YUUfSf4nMJk6B7So1sqzfKru7SC7lD
jA7If9TH5BnhFELUhY4pFMopvdrLthzsPUqooCq6LwYVdJxkwdzwBiKEMgpNpRmZH9wmIfoNjtCc
bi3bem7n9sNthtDvDWMN7IifzUbpPHARizenxdOsWsYdI0rVs+LOwYEquNhUmHYRoXiT0h6zNPey
nvS/0jCvjCk+RalkbjG8dGO+V2jUgGtun9usDqggGRi3vrkOE7VxTx+WOcLjiFETFTAOHoJlzOK+
IbvEC7u9VLFujPBRo/M4ma43xfON6/JVJ/HTnb7lxD4OyV3fuMepwFjX43vojkoit1ZOJtz9vMS7
qtuBgbgl1Jc8RK2dt8Q0cn6QJyKG+4GjaB3qbGiXLHARbO2FDvB9Mgj2A2efRI9Zku173QyGxLgu
2EXrdriZRXE3qtdC5wtESsiSvCl4peaGSrwasNswjIc0ak3aDXPaCBDcfEQ9qHpTY31zGXuwNmVF
2wawT9pWRDZQSNTNLulvEpUSHIKyBY3IMfp3NO4bIdxha4YiYSKS+4Niv6DLhmHePGOb8YmfPgza
yXUUYFRsWQZX0hkzEpaJB7V4HE2fjAdj8obvU9yQPiKbdfEUCcQ75ZgmaBCLm8HmRG5FtxztsMxo
TVnFZ8UkgakkvuIQhjpxRqJ1+1dzyipa18tIPIQJuzzv5Tcw6s4VqLJzZgA/fhknwnkMco33pona
erNYhFaQaeRpjokhEkXHZ6uEBe7ohXUizInpI5t9EbhanT1Xtuv4uVq498uor8alPn4ruA0HOSZM
e5Mqpur3dVQdU8g3g4fyA/qoXrJg8+Sg2jIK7NYQX3mk8xnF9vKhFORoFSam91CkKknirb7Dgtjf
OrFsj6JMixM2svaBeo/7MRczMh+Rzd7RcdEfYarMnuJCPJJpjAFY7epTNRrRYVCktrMZLlzLRZm3
hKY4EE4U3H/FmLv7oaqbM9nxEWEtbe3NprscFLfuzlpph8e8HbqjO6Dn5RJH6TW3Lu97ZdXn3gB8
X2ryXDkamSXkLKcPFeSqZ9EK+bmGI3NKeyvcRahQb4kVqj7N+uJeiP/Dc9DorB+ni4oPJ4U6o+S6
SYrlGKe3BhO+R9NN43sajfKuQ+F7UafWvB+NlNgV7B8naTyPyB47Z2z37tLPNB1V40kxDDkyo4Dx
aDoKlrGmZitb5hxLrj1cpmSxbyQH5ltsJnaAx9w54QudPxjllFdiFfqrqfbdbU6C4KEgd5kakmB3
IOmkmlTOgGGljPaM6/B660QeZViWmE9rKqERabGHTF/v0cmyq2Q0VDdxFELKyRGmqHpsvugD8xL0
0cVbaubapZ4HPTBSWz0pC4MkaykZqeTJtZrf5njwUuxo3tjn8lbTJCcpAVfjAwHlnkSL18lijxa1
3A7N8tnMUzqfU0f2ch2Oj6SWPTnlcouV5JOV5IFhFoe4wui8DDnbfhLg4D01JLQj+cZPxchLEU60
NRSALpLzV9ivk9IcmAsLb1CNLxZJzLqWvhtt5tOC9cYo2yH+90tubqsRw5zLTc1E/OJEhtiXYfsy
a9WjVhqHRDiX3Bgg0CxenOr8xsN+zC6aaJ9VFW1JrXSv4B/wSEbk67aF9Tga41OoqLe1tFDurELx
OLuRs3KIHHmLdX081GpjQK7R8qAooSZni3Yr6bg7mpF7+Op8IljOTTJ1dGS5lDMr3wyasRvbfld2
iratfUQyQ4yDsOpObrwKeJ1dlJff6rJ7+qE/9NtU4kfkk74OQX5oujiGZRJniELD0k0iaYT7S9PF
Ih467U0L/1r+QpmfnJZ5mG/nCaamoubyKKxV2lRFyx37U3w/JZb5qKYdVP2wwU7bWeX46mRj8WF/
XyrZumpwX7oXc11J8bqmsnV1Nes6U7+vuHXtVUuUPUw4Jrk6szSHdY2iqK7Pcl239De75/D7Yp4j
vTsOeaYco5C1LtdV76zrHyhR5BfF0pzhzrn7aZjwIIckhB/SkFjOUm3DK4o6bVeve4u67jKYjKZD
FLLziD4k2NSY9Ecbasddo3bcz6M47h9EWnUPouoKyIxWe6yXtr+NFqoxEnbUB20lTYbr7met+6C5
7ogK5J2v2rpLtrJP6OhXYACbGO/vupkO676qYB71i++b7ZDjWpeZE7+VNfcMRM7uvZFmrg/IP3se
9ZiCYZrWwHQQ/+hfp/jOwC/4OSRBwCfwztPrlEP++yFQDZm6n9aTAZTE+CVcT4tqPTdwVKBMW8+S
dj1V6OdUz+p60ijfDx0+zeoA5QI/yHomOevp1K3nVGjn8YEQjZtqPcPi9TRTOdagXTNKdZZu+UKT
8OTY4EI2+M+6Zyzq4tX5PoSVSa69SHMdzRbrlHZyZxTTUiestY5oQGV8N/3BIvNwKbjAaQmJXvpc
XuxuzbKNYVVptRZf6pFvnp43eHgNJbCUGIOAgdLq3SjMoQoqnKQUN7jOdx0InHaLCH59ot5S59uF
09mc0wpICnQWcewx3sqvVZla706jaaciZZPYWxM+GrhT5IisIviSAGjLyD50Ud+Neu6GCHg1s9nF
oc69hGrBg0uS0fAqSJlLe5uumgmEYGya+5hqM5gU41Nb0soZxEglsXCvXPj6knuDT0HOvquEj2na
POZ9XPjKlMJhRTMIgQoDtUPB/pUi5kVxhHnWB9f1u9p4GhOunqOi6fTrx4wdNoa52ET5vTNZyo2T
zJnPQU+GhciSR1v08cbCM4Jn1HpM1PTRaZIYY4ebBaXNNXsoxDHS1d4vR6DbO2sG4EtbLmNSZ70l
KkhhR02+SRwEaEKWmFtxNviaKm9gSJC/XPC/T3wxvNQeX81BrY4ldpEdumPcVG2l7Ru4zVt1dAuQ
BMbeiaGi5OWkMElqzB3NVNoqon3PV5kHUUn49mB6cPt4qqv5udKK8mFSasoxJ4/3xjCMJKsPWXUT
23W8zUnp3PdS1j4iPZxLqVXvHMz3+KbHbjeuCYuVQ18zhCGD8QiZTzR3b1M52gcGH8lrspRvJkLu
TWHW7T63nX5fuDr4z4UcE6NN0JkViHpatUs2fU16Hv6NxhM1/cU+xZQQR27B1aIWlPNXdKTONtK5
MQFpRyxO8MxzFfZ8wpKqNVzrgc4dH/k5Amzw2HPsAhl8IiuoPFW9GR60GsJCzbF7rkL7i1p3xWOm
KQvfAjYUpSi/UMV8S3XrEc+j6s0qqn9NiYxLXZFJhCBLo7CJv3R4NNHAIiTMmq7YcitQUcAlH1Jq
r1NOUH167rFhWb2WeLK0r4taaWSrl9+sbrmXasW4yhlKHAd9rmO4szWfoiO6dK02bnUMZlQiFB5w
ODisKqN9GJGQPcFFRLxvq5/R7+oowtInu80DtWXjUnRnojIGiEYkeHwT2fpJ2hPDXJ31NbccEqST
JFsa0pcxNNECDXbVICYdq0PMvDCIpmh5TZ21yIx0FPcQi/g5VJSLxyx1eQuTrNhCS4xB5OSKZ5g0
vew+rd/xdOmHSLHEKZ5cIld6o7sNK7u/Qs0ur2aozNhtdG5PWmMH83qjGte7VbPeshiz53fT95vX
egfTlN4+KKTsbMPvtzN2XOPJWa9s7Xp5G3jH/zPG+r+MsXQBnu6HO8qasfJbdsoa4vLf//WQZHiY
fhxh/fYjvzHOnH+4SNc1w0T5bvxTKv+bqMOBcSYw9aqQoX+S0DvkpfAfXIT3qrkiP38fYK0hyii4
CfMwUIqswM9/Q9Kh/nyXQivCoEyg7XfJGQD1bq4Drh/I/qGOSnoqNTxpY6wcUXujoCdH1gi1+mjP
E65OSMJbI+4qn/Sq+SmZsuhYksi2adjDaWQxiUH15HxO407dhn1tE/Y3zIeK/fFc2HP8N6OunyWg
f/x9fxl0mYq0+sSRauAmOZcSg1KnZjYIQjzcilqADmcqfQbpH/7TSfK/ztig3P507fzjo38xG9SW
UdRtrcsgidh6FzjulyxrnB3kqcpPB6Ui2i1X6F6Qpplp5i0tOeI5GxeNI1W1l9ZmG8iFDEvG94gR
3Mbe2JDkNFcDUFnz7ln6fJvrYXQOAep7iY38L2tLEXRLcl+PqQ8y6ylLBWY63FbsXXWOACJLFLls
ZYM+ooqLak8TagBSLKKbrLNRqOVz4uc1varCFdXZHNzk3JbL9Ckepn6rKnVFqyHXfMmtdNfWvS/K
z3IkrRMgI7nNqULjMB630aSKJ2NCbGPT0d/nhGtCxYmSXQpfIG3dDnhypSGwSUyxj0ta9aAcKdOJ
ifeZgSAY0NIn0wpvBzkR91ijpZ+2U668Gl3pnnrsEUeZui/doil73LenFhzHVpKodZMu0ZnBRUKi
NmBuR6bkMQ6EZk440EbHfu9pTJIqSHsErskR4Jyy0UZ5O4vY3HW4/v2BnAoPZVF/rMcZzNUQYpfK
k0sVLji2WhG0UQUXbD6GiyTKrEVHiLiYQ4y6pzkShmluIl00BNAaM5rzotslC/2qKnXI4p1qOusz
GauoF9HHpgylugT8n9la4m2KWsRP0cRdh/JXBsAm7ia6zEdWDdSN4RRKl0KPEh9FLwlpiJvv5oLZ
zYx9ACbYsIuMqQ5ErAB5mic/wbCy4YLDNQU1CFHXsFJGXc9vXGKBzYzca87t8OCUltj30GgOBiRA
z9FQkzfUKZS+lum5A6X7SLvgUZkxAWSRr1Tj6I1xcVj0Vt/mgGnob/Ntnk0M4mQSVcDh3GmDIlOe
pogxwJz0EHKon+CoPfZZT12jrRpiZ0Pl90iXattZAwNmLiFbc4KRhNIrsPQeg3ZDo7i0Nd3LNdqH
OVFpE028YXRNGHiOvSmMcG+ZuCa6zINmRXPeRGil5/SZMQXDr8hT6K0NV3nbQWCZT/dqKcSJGwdL
bZqnLemkw6aqe/skifd9SHVV2TKd2M+T8ZBVJk0/dKxegVVokw3pxXJo8MrY1rYAr8jbBY1E31jb
K1O7R9Si+IYV3TMIcTZm4Z6wOBygHBFdjGGykfNjPycns068vo8vY6PS1TThYdijPzNIz5tbmyrN
s2kvxoimnpDLJfScaKaJ4T1LtNCzopZeGVedonzsFKz5s7tr4uKzUEu/X0gJyG1kto3WURboxsWl
x7JXqY6StAE14h5JXLqd7eiYhqV2RgytaJtQSnsXhVbJNVOvug8VYBzveykemNrsOoi39wysSS5J
iI4p3XH+PEK73YgS890GM55L8iF6cuqF5DBDaOGjgsDkTQOex7CpASDIHlFrTNNjbvQyaGv4dxp3
wg1pGNG2LTKEXyFXphyuwTkVzRDkSkT4HfviNjPEUwHQdfUXogkHWPDYulRbS28oGz1SxH6K1S4g
a4Y2z1TagnHFLGhTD+19AxLvOg16HSQVQLhwogFOYB/0vgVyFxlv4sZqQloc8kj0p/RNK3uUZdof
gUFxPmTG8wBo0G9rm5oBdTkBoSCWFY3kLq1BhSWcEGYhhnOQSpT4acaV3e26hGBHRIOp0oo9dJjE
t7H5sNl15mtRKrRJF/a7lDS9xUmDkjJtq+END9qJ6BNFrb7ZURmACOv3NDU0TyG8LuA2/ElXWsM3
kvDOTpjyqnGIuqnDuJyNeMcnJVUPBcKky0Jz7oeryZ+1T7Q/HmMOrHBDN1eJKZrRn098iswpLbsF
yfpY2LUnDE0BQo2Uw8lte6sgxNomjZo9YG1HnIUT+hKuqysG+XASadic3KkHJNxVr1aStnfQmV06
6S07X6SW5cW0l5BJCiHL6ZhHQRL2JQ66GffJItkYgFm2DRNLTMPfSpz+4GxWHFNb3PF7KD6WfQS0
/yMn+pPXiz7oh2bR91P7p5e7nuo/XHBSg9TVKjPVQGFWdt+1s86g2sHj4ABB/etHrTDY39Wxvz3K
xlAg+IfhIC366VHqhJGuz2Y1SAb7W2/TxJOm8UapUW5bs37964f9IbSOTxAM7u9PW9G1P7ww5vXF
OFepFpjJeMX0or/oUCsP6RR9UZO28Ror669DnMdHp9eWoFdgC2hZbUJni/ozk74g5ZPcdnw1c6uZ
d2k39MchZMFHM7TtJOEjzMxJMNZKza0mq/IqUnSAddbOq3uYP61KE0om5WZeD+pmPbINzu6/fp1/
9vkRDoKKS1fRedm/NPtUxYhVJevUADjbXZXAfyqYQJLPa/7Ng75rtX79+H580i9X4ayfy1hANQrG
aDADI3S/qghVCZMFI4dG58NCf7qZTYPSdb0p1DY2lL9+retH9stvwI1ftVbppsNHuy7dHz5SOFWW
UDhHAquBTJRZIR5QWmxc3SzlmtBcwVTWoFv+66f+2Qv/6bG/3KnRKrG5VZMeKIbJNtCaX+xM5WRu
aREkrVCOpZwvIfiNa77ecuyJ1Oj/j1+BDxldueoQAgm3+adXngsVo0ORqIGegCTsOBITszvT/Q49
UH4KalULyq/gvkn/h12/2f31L/AnSxcTx+/P/2WXGFCU0fYnerzPhze9S+ZLX4b6sWgwdqIX+Bvw
+Vop/Po5I080+YxVzeTfP7/aeEqUtqctGJg6sjkVrS/kFshkf/2a/mTl8H7+/pRfXlOnCx3Pc2UE
RT+rzDGAGXWl4fcFgYj//pPWlyKY3FGt/mHjq92hREMkggXh/mZy1Jfccg+s2795RX/6Tf3xQb/s
edQfQ09qgMHqrO2vydTfpppt7F3oxVBiBv0hi3rkIhin4luoOJQCdV//TTLan5TMhkCgyhIVkMap
3X/+9MJ4npCOhHow2GkdLFM7PtaaoR6w4elBDay7qnGnRmNk4yOUXN+iuPHsBrMujNJ3nN+ZX8Ny
btbbRXnKouKFWWR+VRPtOW1xbP/1Z6P/8ctmCNi1Li6A9Tc2f/kaKCpkGiyL/GqowksJpkSNBRP7
JReepSxnrHj4zQYRDF3MQGFKcB/oXEfo2HJ9N8scWA5HRzuWB66poY+adVvU1DQdJiqyF5pvdT1F
B9EUXOF040QGaINqAWbyKB3Lq5Wk9+ul4m5Vh81mzL9qCWE2cmoKT6AKu+m67p9XnP9AH/4G+qCB
XWDv/p/b0R8aVdehTN8/fmxU/fYj/2xU2dY/XJqShE8gnkbJIdglf0uZgdvgQApBkmTYBnG7fMl+
01rr2j8wK9m4gRwTg9LK6f+X1NolmkZT6Z7p5DdZltD+nU4VIMifdk26XTYmJk2nH2KY/P2r+WhF
vVrQF8s9DfcuwKg7ALhAHhk5eniFm96dpkbIbQ7PBNakQ9FdlIgZZic9uaJkJILC/NlhBXxxW4Fu
y7CVnY1kdkvmLvnWWYnp2lBI1jLN8Ig8KqIxv7xbgwEYLtnqDIjQzBQnBR8gVSvFqo2ZgnocwbTE
x4n641mrjC/AWTx9NItj1tXNXkMwBAZFANhuagJxQFklfsJ0+ik3EwXXJ3yGo74Y5Zkm+3JbIq39
zCiBpcn98kMmWhzwvOmWjB1lpxkKEAoaUdEzKjokcMpYe4YkZqp1w+zNLIacMGyeGoIApAmVrBA3
ToGD0VQR8utuOijlaiS31HHblMUdcfcVkFd8oqmKfX5qnfl2UEiTrWITLkvHmTFDhZ6Hawy1J1Cy
dSwQYUWS+B1nzyo1Bvh9qj1J+nARKdsPSarTl48N/JJk8O6Vwr5qRjk+9a6IvjZ50r4m1mTcIe6l
xy5WYauDMHtGoOcXVpg8oBvUDq4m0QaNzRU5gUqeR2MeEE0Op74Ik5sxdsrnKZzFPmGyR9cdVRVf
Da9tmvR9bY8zmXMQtTYJMcWbimr8gQiW4sJs5mtoICuiriaiaLAaChgZeooh68/WEn6TqXSWre3O
L7FWB1lsHgfsSozzVfUONRrsNgbP19Se3FfDmusbVdbGSS9awIDDkn8xslXYyHSJmVIamxcJl/5S
LrVDbg4Br59rc2j2tRMVh26OJTiNdjoWwggvEwjhgHgVuH+qA967VJBsSvtr2DIGeNVTnswG7z50
kISOuUkg+oIt1dxo6VD7SyQjbGVKXSKQZPB5BeuEcD1eCLFWFvmkLbkKBg5wWWRUzQt+BXnJJQPD
SIziRmoNvb2maD1I9dN2UPmA4FZr7opdaCv6THVH/ymESlaOPSwp69swGc6lxxfuN7Rad4CfZg8Z
xHzouQJdSAB/Iiqh2YIS6XfE1zq7Trb2o5spNLnyIn+3YoVBZpeAjjUtLEdhFqk+5x5jLQy7u6VU
FG+WQ+UpEjOWNVTCN5aEbKdEMja3KonrcJW2AbRHK48eeYZMoJdg2JylPodOiIwhdTwT9+zKr90v
aOhqeC5tGnpylEDPtOrDjLEvGHlCR4fWDodfdof8MdmhnEDY2WlI3DNjZwGPQ2qYlMzVhfMpS2ZE
MJEoR7xNzXRvlfUnwyo+SsRX5tLdIMf/jGLRQhCeOUFNgb9r1SJk81n/xKJ1kMipU+7Vy/3UGfcM
MCXClLbfkvwkHyI36Tf6BO4uTHAczgloXLO6tAlucOZi9AgGS7mnjTe8xNXESFLNlj16KXFr49/z
KlmqlOdRf6zoFPlYjO2vYBjCnVVZ+rkddBaTsFU/TGz3AbcN7+psIF6R7ux14wjxySRrlO9x6Tuq
XLPOl3p+iQq0CVjI0VZlxA5hQKmOs60kKy2r249VKg9rUy3aqF1nHbolWvb0V5cr+mNzR7+224Q6
1yAZSvyQLZ+2zIhbMBfGByqM5H3mNrmvhCjrazkQJTVwx98Ylv5RE5bJzTur5E3fCtUrRD8D8q3C
F/BqizdWGcRedxqPopnLI5hDh+4qQmT6wP1pijUBRSYT9yxy+hJJvOor0dwlJABO+pOVVDbDUpnX
flbOA2lCRgwujfwDx4+BQOzSMSUwG2bel9ktnvSpafxaJnsl58LDGxHkRkWnJCvN17FU7oZuusiE
Vx6mXkxCgdeOEjEEoa7pKwksi1/kTorBs+93FV3jbdjmLvEqGJ7wesbdpnMH1n8vTRAUhGf0jKqv
nZ37mRjgjkBtUMpw3KTkpw0p8giwItSGXLTSpcKM4zoP5TLOJ7Pi7IZvY/QPEEwTTH7Tl8zRs2Cq
IgYz4XiOy+SO8snYYvWbdwtDQi/pcIz0iKv3+hDWe91kBzcx68IjInVwKIiggqJ4F4/2E2Ps3t2M
/AHgcGv5WqdsGzgSitQMRgv9PIP00BO92HZ52O57tBkru0i+JcRq3QsLtjN/OryZMQjHCL8hu36e
POq6fdEK3O0K/E58LUAUekVszDxUvHju4ptWEelxRqt+QP3beCGv/IVerP6p01OiGRsnO3BKBGUf
1g9RrrR7iX4VjsU4Tkgl4rJ+nRc7OjW0LW/tQqLbU2BaFC4NR7656zEoSf7KihJxhuVu7aVz7zsL
IDrsPd/CLzho4yVEHThM6XJRi4hssVjjmM1LL4TfDmuwSSoBXI9NdVbFUVmRxZPe3eizXNEDQBvi
HpLjKtTKCYdTVbCuGHJqojihlqtLf4DFDS7cqW80wwGHk6dfgb+65s4qM97FHHLsgx5NzU3tfAXL
P31LbBlemhk88cR0+mQCb8TEMBGXua2qqX9fOIa+potwtjXYu6uaxTWJH2gYON5g9D1CcYQzh69N
2QJKLDRvypPmTo6i/3/cncly5MaapZ8IMszDphYxMkbOZDI3MDLJxAw43OGYnr4+5JX6Suqq23bN
qhfdpo1kIhlkBOD4h3O+s5nYUl0Q6oKg6hakaQYG8oWjJ9+0Ih73qq3VarCnYW/acFfmEMqMBg+L
ei71H40iHQ9VOM3VHj4341QnVU8iJXxGteFtaHharJi7vQATmtcCPgenqfgqxTg+CRqGtQG9cKfd
kqe341TRfeg2L2PQo4bp0cXV6bXL5M7XoJ8wxn6zOvksZxKnnbpw7rEsNzvSvqcdj73oUscV8pzJ
LINvuUc+SUNZwfieNaW7h3qO040MDbSKQzfozTC4xI/N+NMq7qyGSANGvKXKt03uEf5jtsz19d1k
mA+Fmf7ggYaIqP9UnrtfCMBXiMYt/mk3WvsAhVcehl+eu1RhcbrFvR5scn+eLkK5Jkrmyt04k8tQ
1Ut3pQfqYTOMgdqwwtHXxHQJlhftYAH5zcUmR7TyxPEbnqdZsXLoesPdUsITOGNRdbrp1WyK7AS5
kZltzwCnnbHAUMVNj01ekh/KXuzOCsnwrfJPjDc8b0ZXY8cyu3Vb6osPCv9opI2xUp5XrjxlK5ao
AANjO2M56FjjjWMA1yKX4T2ffAF6vSzPQzjxiEZKhzGsYROj0LI3c+qd1RBbd5Tf7TEMevtGEPZw
bOP8VNEkvmmooC/EW4UbG6kQfK7JQMSE8utBtqG4jWK0MkPevIdlze8b4QHEAB3jJvMPWLDA87Td
t9aX723f4JayQWJOVbv38S0fY9MyXr2sCr/V1WBsM/KtnmtXbhh0EKvnTRniHt66L/ia1ZaKEgf+
NCUI2mvTW0WVVEc0nbgm2xaLVk/c9ND5vKlVciYTR9wFIQ+ppGEN1dX6FahKe4ZTK9+ajE648IAI
4ChrDQ6eJUFkKOCvx63k2sFRBdQ4Xg9JZOz8oIjWMzqbveh1/FxPaXtvJli427SNHxwWy1dyjsSB
Gmx4aOyyfpWJBNlcDYsjw5sebKMCapB1JbY6K9i3mV//jISIWW0Jdx22VNAiyN0zHD/gU4te6x3E
JplL/ZyDJh5CG0/4lD0mCVUePqg2eyFejEdGKdTG1nFytUrT3CdOZV4RUHNf9wl7k1SpQwwu6AZn
e/K9dmeiIvDlbgaW2J9uq6OrEQrvZbIsVt8dODmfZcJbpNrkoWjz8hHcln0c8B7yyLOynrfeZihA
J7DljsnXSi0P1zq9V7m7Y9uRUrApWLs4sm4MFiLXgJUutLG2vroKWDTkrmA7x/EXqAMJVhOPwa4u
J0q30Yl3hFOGb9YonROYNOcBH4Xajp3VnhKV+9SfPny7zvO+07K22xki0pfoWAdHNICHdAqbWwhS
2bW3MHZ6Lm4Osj7bY+Ow+WgMN9qxeQyttZ3dFWBYtiC3zW2YRdYxMyyMRuyfrzbOsAr3HAwCT636
oKuO4VyQ6Sns6IAt1zl7gyx+8oe22zgSwYkQCJIwy444hKGcfnrx/KOrYCSEmKHWYkBAbEmmd7wK
Lqg+4fws6/gUp8mVTRKVoxVdbMH+2Q89eDwFDtXMyKfNMJdvTdjPuJ/y4CLwDlbenO9qs5rWja2G
09Lkw2+vv6CR7okJipB7ARmKJdscAazpJUXo5EBMxbKYcs/hVkFq5rcp2mgtrbNLCcZi0q6fEwp4
YElm/5LgD8LjYD7mUxLv3HgXDvHeKtriyKriPh8wXCYsLeOJktw0d3AOpusiXttBaoRgNY23uas+
uDxHOIpVfoXcPW+8SULJ7chqGCLf3cvZQuVfmLUgvIQLtYxRQ8jcvwW9DEfIvCacn1tm9uZSG2S7
pmWr1AvD3tLnxTcheGC2kJm870WZ4XNU7U2vonlreHl1w5MiP1o9bOMWd+ytxn6MbSxo17WH7QQs
y8KQMpNjNmprWEFxJ0CiyAnrw3qt4DdG9qttUzxhUXPbMmfY1ZTICAQqRQrfm7Q5F2FInk/SD2cC
Nsl0C40R9bmX129VbHPzOKkV/5AxZoJVnC57RzNtR3Nt9vl9JS3jYUR13lUH6SI5DLvU7CgzvZ7k
n6K+5l1ufecJKK/CKGlzU5ZAdY5CBYuGBXuEBJNv2pnjF9vSOP96+pZVl7ELW1VIGA6EFll78lS6
Pbs5/0HWeMimztcHb2q8B2d03b3ubfnDl3lkbiAuZ29NE3U/RgTNKyUENyOQtRvemugUk11+6Pgl
MXMM06pHq7rOGtVt+AEu2mtzeOl1Vj3CwnWvRWAjWwFoN698U946fKb3QJr4ZcDhviT28CXK3N7S
CS363t66nSz+Dcwv9E3H6ZkbePAoVY2+naetta1ckNdUHxXWYONM2hHBVkT17QIKi1VktWwTSgti
NqAmZjwzlPgr6sngMShHYwsUcKDgbqqLWZlbW87EzCUeJ1YPW8mf+oJwHxIZQHA9jX7xLsVwmafM
wDaUfRaFmx+CVl6qXjprc8IlgVz4VdH8hNzDLLhQjUfT94acimNGKvv9r2He//Tcc//VLLo19feA
7eV1fjT/zOT+/XWXKeJ//PpaKEHLf2x/iebu9ZecHr7A23R/6M/+nf/5u4Du/zDRtFgqIH5jDvnf
DzWv7wlcpfrzz2PNf37f7wgJ7zeIz/BqGSLaNv4BNmv/mGxGzm+OY/tutOzCvcBc1qx/UCQYh9oe
DVTk27+kdgw9/xhter9ZkUmotr+wmviRwb8z2iR5+a+jzWVJ47DNRSS4jFgD+28rhTlUzPMm0EgT
EaLbOnhP4MOuskxW15Rj6wxZ39vURsVqoYCTUGhj32KWf+c4CC45HDMq7HCfe0TwpWK4qx3G824d
Moqpok0pyeZgY0piz1SkQN/d/r6XqMgGG3jMIHT5qNLCwBYpJRZ0F9slJFXlXyY1kw3hZYSrsOiF
rX2vySf0ebJuzQLOqpPHz2MahzsJCo/lhnfGOem/BwjK8KMgC29sBL9hRFoDiSLrbiBIpyxJ9+qR
bjBmHHaDAuZp52joMHrgd9OVsyHKighpK9hoJgabJkIvlro3fIKfA7KPQVRn+DXbSdkPWeWdGing
8Guc0Y3907OykXo2XiyqRTjv7VQ+Zry3t+yNG0IJDLGHMf884tHzjeGsPd7MqBPOOZ/4kzOnuLp1
t2+N2CKmpL3A8MZ6azbVPhu7H8Ke5mv8oiLiLFQLyA5E99G10vKKOe3F95g8t3rLbHhqKwjaVlj/
5AScN5Gf7yilyQj3V/WUP7U47FJR2RsZ4BXvBdp8VP0bY85vjEnfE3nZ48lU47POZo/hS8Vyxh43
TGq30/Igh0ufYLFK0keA2aQbw031JkTkyi134whLOG8ql6gnSSbAgiGdYiHWEzbafdjRoZdgVg7g
JqYnp2oemK26UDQc3EQLYf3RLKE4MvftxL4z8uR29NFSes+OmXf7Offru0Eyn+t6aKEmMFrcvCDw
XpOSoeISqtTp0d3ngzxTuh4Mni9EVr8OySBPqBAnKnE+KnWVsvtZ1I8mkS+bPlg4r5A111M1gfGz
mEv1PO840Vv6U2IsZqRwdnulOz0jR1iSKyGVhyFP9mnhV+DHfrFpIUkJqghY9JfXzg+taaxkKcxn
OwPjHk49JH/C09QO1gcmXpj0+xZGWO1Z725s4CCyop9lDjVqCew2K2Q97Z3ThUjKc4iv9oOcU+ut
lybfkzXZ1tWMXSK/3tVxvISyTbi9mAQbt3Pq0HENM7PPyEr3tUOehaBKPnWyyLq1mjwffr0jjk6s
plPuyvDdk6TbsEBNTgYq3QMmIE1cUkx0nJOQcBZqlZ1TG0VmmicISDEbPilA9hsuVQWjwZzepgIJ
DQrQ5i71GfYHQV1+L6Y4eJxdeFWlWRQAE2twl34TnUSU+TvLH4ZdZ1mLgXEeeV651RPpYuNTKCp9
zE1RPVdyUruW5zWuTFKf3ru4DwgYSvurO0TeBWGxOBd9ONxjvXeunjXrY2dK683KS70NkmbcjU2E
G6j0iwNFpXc7E47y5bgjDnNVTfJTVOgdVrh2osush+ySi2g4e3HZnco4tLD+9b15F4aj+TA4fXu1
sAOeq6JJn2mvI4AXnjxzqQRnxxjMc4WnmnhMmbHmqUSwR9JaXiP+QNQrEKDzXzDoPz1l7v6xrv+L
D81cTuV/rvEXHC2rKAcjKrsYL6J4/+siuCDqpnEYeh5AMZZX4cqmP+SqV1d0cZTJMVpCYbEQnyi4
Nmz5kQb25CV6JEMQD6Kf/V4ZO5JUWu6CfHFzKKvZeEkGrmyxEIEQZU7GPJXYjCbx7vzazE/E9lyD
BZSaLchU4Vv1ip1GeZkSgl64kp69eGxWkoUD7P++WveWArk6eU8wvNKV1kN1izYTldow6fhJDAOC
28ibMC6oYG7rDUNCGM82oi6x9gMx7es5jVmXwDEa92aVpDkpgG7zZjCfzTZEWzfMvq362QnS8E3Z
yVGV3bwz7PBBB8a+zrp6PUGoEazd1m0X1JvMLP19VoHgdJBbTAuHFmnhgxi7M0TKx1gGIaMhCtt+
9I4GUkQA36QUkJQA9c3Q8zoY8gnBXHVi4NifYtmcg4zbP8smIAYq2Q01+sJcy2lL7AgJmwPk3LT3
hmPdD4DXE1QBWIyIHZzygjOGSKdgIe6K2U82QifVVc9DsI9iCOZ6DriqZtM3z4PwsLjqXJ0zz4gu
2jPT55T+/Zxkfnst4E09NJZv3qWFY1vrKOu7E5/1eK6Fn11AiUYXy6eXJw0jVZ9oAnt35QRO+lWV
RN6PMh53crlTpuWeCZe7hwgq0miWO6pUoT6m8ehcC6Me70WbtWfXrHk+p6q/ioFHZe1L9d6ylEtW
OnLVrlju4Gi5l5Eejk9xUNRP/XKng4pMDjAyhl27nAPZciKQfemfBBFs676tl+ugDR8BjpTfQcn0
h3k5V+blhHGXs4b5uqKR5fyZl5MoW84kYITmoWCfca4TnyNr7GT1CiQJMVpRRQfRDcmp7KCk9J0f
vuelPZ0I0hX4NIvgjrE9B2PEV58oQHzSf8J0D2a+g0iR+Xd8tXGr24SpM+71bZYhiYOjNC2okZh1
Jf6tiAqlIIxA7Zj5lxY08iAfdig0gBoAPfGrtZU4crqp3LTqrzXjtLXptcy75iBS84YIEC8CpRDF
+bGeVSJeiYlHwm97hejWee0U3U2TwD8+26WJUrZRGR277sJeg3SowevJNoN7ZCYGMJ8wTSdSsKn9
cXrO9NwoxryZYHU2RTAv67zZkxDu3DJXsy9hMnr3MIgt4tMcFJK5az0oZgPFmjatMvetn5bsR6QV
Dus4b9hmFiL+cHq/HTZhhGpvJYM5NRjUl1RAfb44kQOOzW8wpjOHDrC2OFumPCeTTgIhPkunsx+K
ruV9qdv7ICYtcs5z+BxqEmuWTDeKBQya/u65688+0JptEpuXIIzExc2QTNudwRYtc1KMCUy3oHZV
KwsV+0pEybipiEtZwVwbVvSr30URDbspH35YtUMECB1RGE32XWy2w7XpuEd9JT+y4AOwT3ScWLNx
3kz2pmetQx5f667ywIQk2OAltR5yeABou0MYQkPMqifw10klza1mi3/q/NG/IV2zWmeZc4xD1mSF
5pmXMW4xeP5vzVn8KBVjTj4jSAuTgPOdDnc8zp9nS2Q/PXdIDyQzwd8vm/mUF0z1x6HpXqwQQUFu
tdNP3FVcgzpphAPV6RdH+hdT+v9KB3fJfkgEtj+7v7dwf+7g/uP/oT4POUf0L5Urt5+ZSt//3OL9
/i2/W6yC3xhY/RLdYoxCQEiD9bvFyvrNNfnHQ8iBpOQXUfeP/g7lSuB5S4zJoqJFvPK/+jsrgLZr
c15zbSGIcRBN/dHk/l4ZqL/9958rBeQTf6kUUMyEHsJGnFZO6CCrsWg//yzsBBXessvgwShKBlLr
pvLKmjRPw7ykWIC2MlDRTgsrZvzg4biF5x+fLeAYu7gc21ORY+1A8FDF2F8zgEzxMte2IZJh0I+H
QO7tmq3NaLHoRJmOuzNhrg5AIhvkkXSw9huMjnKj7aY8ZE6Z3pBFIm8AzHTbXuklVTWpbzM3cGEB
Jl0fbTz6AbmuiOxKV5y6GjGHKyUy/xCOUTZmcbTSwlWkLjnGBXdw0ZKsLhmmVNFofMVKc3xSYkcf
WSQ5bM0Bj7eHO7vREa1XVczNmQms/6rM0B63BLvC9S4EqUErmUl81zZIBwhSNYSYrnwbZjO7cBs/
xXKeCXSp+gOJVPLd92fIhnabPsSy8x/92S2XSAR7j5EGamgAXCKb6hTigmEwOzUPHXHzu6Sp523E
W7e1kjwlQQu6nFmnAwMvgkgxwF/CZixPdtKRuKGKTztBMq39Jnsg+jKnPBclcId++g4rwD+nnO3L
ntOoF/Ja0WMUoNM/Fk3GElWZDhgupTH3sNTzwpPRJajreNOAwzODstDyjANQuyoNwmcrmc07f1Lj
A3CoMsLGk9lIR7BQ3RasEsldrmz13gTp0B4GEtBPfpIQKYlwN74lahd1Z9XC+UVokAfiBO+tJPxy
Einrg8BlkzyLJLojsgPzjd8FbrirJ7c+qlHl6xhlBooCMGFIaTQGjZ3vktzHLiMnWlbZV7TH+XcD
kBIcx6He1znYZf6kvnxokyh8Fp3ytl4XjudCVf1tZwUlH2XUAxR2x9DrqCdl/xhaJO8CfHbsV+0N
/ksDpR0yG2P8e+SL/i1TmL7aAGdrbrQXAKKIcD9hPCG3t0OX/dF6GbEc7I62BHIlLQlibHHOjBCS
fgeEikIUUzfhqL6fPaSBDsFgFkAPSNLbUQlW5BEWfXPTiqC50B10u6R/tCW7IZrKXUBEbzMgZWmK
qb+yx2gPFhHrbzTb+s5rZL/2XAQJoaxvEdMi+JpY/ehxvi/ackmpNXjLDNmsEXwQo1N6TrUvPa/j
rp5GknqlzGgDavx09CgMFbfAqsDYGwLyn2uYwxe44TdSDOUZM3N9GdpoPCRiyLGhMH5GmVm5Z6Kz
sbHPinktCWExfCNlSELp4/qk0RPHO3vAfb2WZhbc11mpXqxCgjAbCQ69qMiS30aEWAAApSDBLQBc
gXMpxqnJYkhpkrcTnwdl74TTdxrgzHlUIVWG8urmE/wDTm7gcb4vzqz2JlAKFuld1ivGnpHNSR54
Fl6/Pmy3jYMO6ofjx3EEx5DwYAb4ZJXRKRXRatBBWLEt4cevTaufntPQtDae7qpXyx7d6pg2WYus
qyjy9dx5xJhkmmOaOAkEdNvA0+UrItthryPi93Cu+C+6pVqwnE5d6QLr5xLtHqHwDOYZrZej+RkE
ebBX4BYvEhcIqcFGvOu7PF5GMbNzi7xt+qhVTJEtR2on2XlAskIUIULAXSLp6GnIbDxcIBO9CfUC
QrrPpO+a+9n146/cUNNNEej5Uw4jkbi2yQ+24sxKYBHN7riHBOKpJ9ZDy0YgUGGy7tImHB8m1WIS
C5jy+Lug5UsPCU61TUegGja/vC79m9gei3hRcVTlpcaoYx8q7Wi6Rzsb9MoqkvkJWJtdsTJw8Te5
ru+mGxW6i2SJJAMGByoqLqPXGDxeErAQtO71aoY8gyg6bvYTaYZEt7HAtcrktlRVeZYhOyfDhbK8
MtwE1SIPnlU1KHFk/z8rWgt/2E/jWF2SQg7PHngHYrMjP13Nri2+a8mfs5Z4YpnGDySybALdsokz
jHDetQGQLAQerChviqQegHoRrPHDJPKG/UAxRR9payxm3jxDfCSCdIa11Jp1tCd/07G3LK6mae1m
nrtI55ryQQWBAlBS5kF6in1niR7RGn9kywGfoYky5Wmo0qE5IGQCHy1sd7ig2xmguPrcBYjpTs1U
ZjdDzACYDFG0KXnDMWkOafcQoDPfKSxl7yCuHtweYwpCtVg/mmNBYGFiKMMEJSeDfg0uJ1ArGyTn
u4TTxHaJluNVapy2a9cXeXIDPK1PqVR9oEYqXRKazUWxBRePBB3GzM+e1Q2PHUKbYtP0U/foM6o+
tdzDq9Gw3QdLte4rSPEKOFPtHpWHI9PLiRoahumC5dgd10BFaS294jxDorE7btiVssr5k+7SzXng
uNPEr6joerO0Uvgf+SjBrKLgwRIoB4N4tNJ1flI4TRoRXFhN905Ch+sxXlx+uhmeCqvyk31GdP1z
Puacd4Hpd+LYsgKSMIba7taAdRCv6GuiV1FG1Y2FLQ4Hs2u2TPiQoWPlAOo4sjqiXgMnToYtZD/F
B525xALcMq8gyTHsVUnMdGHeSihmKBYcTS4ykqqaGiKi7zSDEnZmVVe32p4ZECf4eNdJ4qlHBgLG
exgC0FkzuYULSooVB41ZpS5BjTbZSTYqy1v+6vYYp4apbnxhkjNWpFp9KUZEYBGTgViPmAgyyPBT
t6z2NaONdWi0GRMZM+XA9mcLJl7eVcMlGE0xr1EBQYxIPEt8WiFt4zqo++aoUuZ8a3dofwCqLm9E
Owc/NANhxpEjPQrtFo60NU+mGTsAm/JVnpvJG4oQefbMvH81spJcVnNS+aW3mudwaEkYKVWGXBIi
tndCt0C+T9XnepPC4cBNtOQoxPLbXDfNQbYFn3mvfX1Fxx9lkE2IPyOPljZN5+TGlH5IVmQNaBj0
zjxzy8cdoWKlk6fkVLetfst0IdFdmozRdolnD9+mtMKBVIBJxDQcEpUOizN51mAqvtgSOdzSPf3T
ttHNbK3BmHDpjUnVbuZOipZTmQhs1CJkTzJKQ2oV2znzKeKpXnoiZFeoJ+ReInVcoQ4Qa6Oa5u08
pXsK0pvCLBCIyjyvd5BZBUP5mW10MXbNEXtdA/AFY4upAo7ArCrU65BFoOeSblzz3Oc8QX1qHxed
+E2XlAJUUDI8QUUd0IXEgDosd3yLWr8sae3M9iORVZjRPacOy81mPcT9Ni6a+S2N/a8+Y/EBvyO5
UbHdW6twAhe1cqcQJYlu/AbRD1ZwpNfpvJ+m1J62Bivjb4hNR/M1bRujWs0jM2Ka+PAwZ4o8bkeW
RBcnnWB2MUTabjlo6+JDoE0lH5MDgqCJhkbbD1OjB7cYCSzrYCw7ngGHEY33QxNlwwtUF3DcQ2mT
bpBTZRppfepBTxuQdsGOoKaoGJfIunaqVW1Hw1MIWxczfcsv7QQFNCyLIsHOCtfbQPAxvqRLVA+1
hs/PHkN5zwlEAJI2HTzvBZkFd6YYIiZRVmLgeXWiuyKv5aOJva3Yxz65RKthqtvvPosnqLK4Wa0N
Bdr0xkxX/NCoQ8U66Aj8OXHjURhmddq8R75WT57VO2ftOvZdBWD9OXRCEnbhiKOsdhKf/ZidME3s
MyPau3Yz3nD1DOmuSk396XZkHdw0cxadiEqpWEA0Aev8XA4huMPJqftNjsAQjDTC+rKswAwjOku+
oWjx1xOXCvleGpcbHDOn62DRGNZ7FCp9ZGKeXAa7aliohEsJ1ncJ9UA125LiwIkJhF0i4OZoUmfS
liWU3n4Sxmq2YzPCIexWXxwS+Xs+DMGlDM3cgSbc1lveM5P8NPhITMcIPdiMGTuFjQWnR/l5f+Jm
BU1MLvq6F451tBy82ag6wfx4ethyqjKyDQzb2qDrBS1q+TkiJOBfyTOJjtFnEglubZn6xceovfws
hQfDKsjCsVr1Slofjs7EhoVYss6MAvDYRN+IGk5skXSfZDwxIp2LHNFZWt46OTS/JvBzYrAMpiGR
KjlYRJNjHMAAARmwfY9KM4BvpL3vWZHOH2PZViUYuym5TFGdfwi7qTdwbJJHXVnFN5sp12M2JPR/
jNxAtQoRD3vbqhUB6oHdoZsIPdPedQvIF/GfPNncFtuxImJuRQQIUrRpXdeP0NtKkMj83ffM6UOw
gcIh5xHTymlK6hI26NiVLyp10ptxprjYSFho6VrWKv2EOEix2MThtvWAMdfSmZMd1pH0lJB4fwcA
Ij2UfABPkdeXj5wXcFod/gwqIzCffYGWvxt44JI31T/Zg0H4WENHZZVvQc5pOy5plm0zP//r7cNf
raJMFCLiU1lYY/nBw+3/YuT9ySpKiHNbOaKb94W08nvBxunqpj6KTBwkx2wuWYHU5Ij+6xddfIn/
XHgsL8qCHEUuFs1lSf33lAE7sxpg58WISz8pz1QZ3V0S44JlPZg+gZ3TO1oydODD0H7961f+qz/z
H6/M2MQyod6AanP/5gIWngfOq1LzHq0ghPswcPvV2PjGSU7Lyg4C2iIQQETwPy2m+P9vFBew0/rT
h/O/mcge3vN31aXv9V+mcf/4rt99ZCHJHH5AOsIyOftTZIcf/UZ8FEepZ5Lj+I844T9sZOZvloWd
8r8SWzi/MdljTuc5WBgt0/P+nWEcEo2/XcVcRlzHcJgIzOJa9v92LTWmGA1acbUzK7+CShwvwed2
CVUGKX7jH8jcxoVJNar8ffQrMr317bneVEuSupIRI+TKTsKT3RfObnBGB+5ERHIs4nJi2INBUhLO
GBGI6tSVrc8Roe06yIlvL1q80/tJOpif+l7MW8pWAyLvkv6uJVMCqpfaP7D8E5I4paoSe58t1duc
jaBNLGccSbhCJEvEbVOhWDDrODmTguR/OBRs2yQgjn7so5B9jTVfWiMkK0HMBdtlxAOi1cUD+LkW
4IdpvE+/gu3Z9/sfVdHV32yKZYk9TS/zKC9OU+AzKsE+FpBESHxwu2pNmzW6GAJi/QI8oY/KNPWe
tRtEaaIz9BvMO2zx8zS+gbUaMQLXprhmeOPMTVVbOVDHupvJC7DZZm/KznBm8osSusW+ypjC9RK8
3CqpHXGL1q1Fw2Xp6E00FiEhZh1Ss2YNwL/tULTQZVomklfftZa4Dovw8g5yCIVYhLRKKadkf1j1
MLmNIOrBP/aTIrKSwtg64POW8FqR8mrdUXbbXaf4A5CIocQYZbVrGTx+OJ2mm8pdcYclyv1MLWt8
jtj6UVghWaxXAw/voyjmHAC3GMZtXA7ipVI1ypeZ2Qp1vSZxsp5aCgYTOsNLSqDfS9uKItm0c4S6
p53d5sHyk7zd8huML/3QlXfITtL7wqIs3MVTF92kWaf2jjkm33IA2UxZbAC7IWkRGktuyOThVXei
l2CKBguMRzYa1o7Kb7Lx8vf5u0fQVsVImGgqfLliKfewPvKZWb2xwoNnPqm2pwSNQx8oL3rctmf5
qsiiJpqUEXCEOvBF+7Tgayi+4xtrufAMqTMCDBDJWG97noeCC5b9DepTn3ANS2a1sx+qRiKAH7A5
bLu2SoqN2Rj9nvg2fWaYZS+mmRCYFcvpqEBfiuROVdU66qv5Ls6ZhD2MSQt4CLzYTdb6zp2Vzt1p
7E16hFLViJcsBDZvta1J8AhAAyHBZHkoOjPYEN8dGjv6tu6YxZPvrs0RyY70SKKI6sZ/i5KcuE3C
Jy1cT5oo2Q2K7GiAUmpDt2lteQgd4F47fB7ESzUmXKBhNhyEs4SLPbizDbq4TfPomzlk7WtuluGH
34fuKRj6jobN4Ifnw1SwLw1fdZ8tTEIHETdZVu574GU4thI3aXxmFwM7+2gs9S1712FioKjdo+wJ
rlrNJVL5Hapw/c1rUvWB9iNEPIUsu9xLzoF8ZxcznONisif4VL7JK8dM7/SKypuJSCuSwVs3WcDs
PnUiIEKjHwkwyZ5OMDIWpNphkES8OM2ja21sYctlCUutQ0JYyG2OtBT6Eh6RAs4YF+x74xrZe2EQ
enxDnGz5ic3G2uVR4pxr7nBsC6ZKf0jfb65BILz9aBIykkYaN74dO+4Pqav8Npyglp7G2c/kNUHd
+92Ya2eV1+6SBt5EZ3Kvk2euqHyNDpWrspZzs+NhMr0VeiqvbRKaxHyZ7PzwzSb2nsFJDV056EGQ
MW0jlrhdT0juweCTP7TRuaVRjHdW75+T0p8fOWw8+JUEnr2HuRFe7YQLYucj2SQLSBTfSI7G0Rt2
ZA+vzLIyXhHZ6WsB+QbbI5bKVZjD+aefagkI4v4+m7BBPjsHpRJne2ab+9DidHxxRwOUtTYrAFp4
ladg79aS2wwWlqnWXc1A6yKDqbsJ4sZ7CmOrtNCHaIYdaMo3LvKreqtAG51IHPqedFZ145QZmnJb
6Pdy1OJRD/0SR02f4o2e8ehynFWU7QwVkffNDD+TCKYbvKP+nZkJQUOgCeo7TJgsDHrqVEymnXeA
UDN/I+sIG6nVDOHWEk4D0Cnu3OzRdKvR42vj7AWDBxosnYbljjm9cyhGm7z2wp2R/NqDaX1iHQtu
mZ053w2jr+5sgJ07px31S5mMYXZXpfh2+eUT1OGON9Tf87Iab5hxguLRZBh++oyv1mkmm3BrzIy+
1+TRDsFTYuj+J3o9m6VAVbXfPekGEpEMoTpswxNNXE3VdGsSNDxsmQ1CuRLZmFh5cAdaVCnxnZY9
2dooAZJ+A8GZU8s1LNZOvu/y4C7iG3NGh25XEQDvKB4eC4SSJ9uAhpjoPn1qKp2uhAX5V7D7OcZF
p9/UhMtllVSNgcKSgCDmIdyHxgJPqrFaSOe2a/0HXQbjxvHb1yZh6BonrJ7TnJalybz4RPAVLNNR
uZ9jmpuHJI1A4ntMSLpeTBtSar4XKHCBbQVf3ph9dIn7n9Sd2Y7jSJZtf6V/gAkjjcbhVbPkcvkQ
PsYL4e4RwZk00jh/fS9lZRei6uJ2o14K3S+JBDJ9kijy2D57r00rcVrUmy6KS/J/pAQz6sQm97XL
8bhva82dmPOggSpHAH2URwjaxOtIGWX6OLoR2iCaYe2uJe035H2LmYV8jIy2wL8LgBROSfCjrpsa
J5vd2S+wyqxlpbGOqMOYF8F0QbKofkQs3FBDBkYdNynK7uqep9ioy0jtQppG1s2srTM0oMET0n4c
uYKNzwfCbApJ/2BNXf02yTL/MVeYbtRA+1M0hPkXYovzKwAU9V4E0mymZTafViPpOF48l/518NbU
BqnIu/iEWWGWjZVNcLPAWyFawDznOast69kFXNeABRvSeh0ga1Ubp6HW8dJcF2nbkguGNiuNEoKn
oZP2dmjj6ahTS14a+6rKFZPEzFTbvUQNwBF0DBdpfgYNrPnSK0aunUAXx7LEALrmjjD4OzmJ4G5Z
cHCtlqoNb8dFh2fROZxJO0qBPktt5Em1rQVpF2mTwy9FVasurOfvwgEHu5lR7sM1Tlh8tj06pr/H
vw7qsBNISdCui2Vfzhi6SCx02a3dBo5c9TkVsIDavFNesu3iQE2ioPYc88IQxboRJ4zzZZq5fevr
LjkVpQqSTeUEDkTkOZ8ucUuFGQcmuD7ocAqrK9Db7K73bfxhmJ27jYZgvWzsvGtpUaMzBZihHaAi
c7PbjWN7ffqxlCp4rAp+Hrvq5VYBbHPWE+bmTQlE+GEMl/pFosD4qAJpfQwsnxze2PQg0jCOPQz0
QdSbgP3lvO1TvuWZSO6c3rU29MspMy0IBccwv3hh8+Do0nuMTAvFOnK8jtApxDeCML3DdTIoJIgc
QKDA/JVtWiInWEgS1m0Wg+mDitV400e8POsosbG2chtXLxRhLte6uGTWbJson9piew7K11hl9U+n
LZ0Uk8zM7SIer9NRluhFE2yGTcagED3Ow8TiMdDaiFXddDQyceIguZqXKd5UwjOkWbhBzx2h0KR7
ySPXZqPEM/qur+fopuqHYctHoP1Z9sp+HPMhMRtbh8VDskwULDUifHFwv+2dIQx/9nIQzzNm6ZtA
Ket9FpFFCrbJloexzvp37r+MC27TOSDoApPtUUIRfsdSBEdRxfNrnc5sHHqeMa8QP3S3cXO3KLkJ
iCzf48MhGu2GkvaSWKJAMikLoraCqHMAyZLWgQMRz/Lk+QPb6npI5DE1jlfsGkHWCCn/zx1vkjTz
HpRsnJ6WzstvVO/OzbF3bSrP0wyDz6YPi/DXQIzzy7RkwdZQGitnazhLvbjZDPWcBQYWpb1gA2hR
DdQm7gmrAntXSWNgtlPLONLsREgktD7q1viHOXOKoN6ES8FWHgIf4OP1MnDc2WDAqIM3kpl28Kho
L4KEwJWmXfRiW8EkjfoPVWEcm2Oc2WNnkSadCn8bO25t7afK9XDVegi3/cIi5Jyw5WAFIt1BXlih
M7DKGq4q1JMnwfNmAS84Rw95yExwX/T2tW3i2tDknAsXvME+AaRQbMsgBk9OWaUn8QkPw9XrjmWD
5HGVNE1zmyw145Gu0x4aia1L99LR5RGdlG2G5C4Y/Z71eBpF4wGfKHzQQVUPbLcbwOqKmeRpJvC0
7EOqk+TO0HWTHklxp9kbgcK2PLBSh6yg82A238tlFh/UwebeNXKvou+5F1cROa/Y9hmSOvCzvO8j
i3H0QcOY2U5NuradOSXOG8+O+C6xrYL87NqxXzeRBqaaqjk88/huxgMuQEzxuDphWaortE04+b5D
iAdXEXnTt6TqymvKwcvEDmagDCgK6uPstsY15q+JGdbdtsvxaTdWMlibLh69/czmMDpBy5/YTWGv
aNZhFVGfUjX93DirtHMEZJYaf93WsrzCvE8547Zuprm8LSTZDUwe+DQQ0FEN9akS1RweWPFchTvK
rJMXHlKeObpTVzHmiHE8E6XFSoSl1Azlc+JRzftp8xmuH+K+o6bB09fekiZiQSeMN9yDrQ/fM4Y7
d0WdgvY3hj/H3dRtOi8HO2ZjTp0UoUzaqZXvEs30u53vtI1HeKu1bthYvIe07zKR2zrGQap5JgK4
+m7JiYweq+f7zMSP2dCIftOmOSZPpDf0zkUO2T6fPKDzaUTFtcNKKueKsqJfME4shx4cWoxp9Rjx
8XRFMn/NcSsl+hyGSGb7wZyaZui/9Wz2170XY+tzFBiYgY4pdzW6xSNlvtybqtDkN0ABK4epJQLu
EQX42Nd46YZP4weYDoEACY+nUFteYQ+caw6paVGIzTDHLybG6YsGfI2hFqyv7mZPFs4tTJ4h3vDV
9BlBiBHWpsHiWJHUTiZ7zdLkuj6v/B8Nt/50OwFBfTasUfh4gQ/+KC2vOloGuHrh+dGZAIHp1125
XJuNY9UWm6WkilEVsXwknu/uU026JiPMvnxKm5fDG70WgXfqnnjlw4MbxvQcdtDi4Vwv5qhFNX3E
RsQv85x2rzO+qGxvZ7ZzGsAUHntcVdiDA0TeOB+gaOasjMTar21RYvJWWmyqJrOwoPc9ppJFBmW4
s/jDXpo4D28C8uDlasoJ668qHFwNkcsOOGYbec2mUykbuCXNxLAZAZtxx25C728ktX+bunn9Qf/L
smKkuDzgU///oNjTR5kW/3H5+NH/rlz+9WV/+QjFHxKV0Q+cUCFyX+Hq/0XA8v5AfabMmOV78Jeo
+Zd0adNPHNJCA20IK6EDQvLvPkL47r5y+CrXZSVLTvhfahu+ktp+l9+JwsCR5x+Kn8aG6p9SYm0j
gx6ra7vlto4RtkRQtJrvpSvjdcsEaXX5yeXuj12IZtzfXqm/LI2/Wxi9aw7uH344S2pc8dfAQyAR
ar1/Qu8hLIls5GO2tWm6OUQdhiA6ueZ1O5lp1cEDQrPI6DnjgbXvtUhxhtjii1ttvA31hKkx6VwD
LINV82VQbNCmZVI3nPBZTylsu03LZz9tDRmc1BA+b2fMWhHL1fkQCQ00RfsPjN2KUrLrdhYv0pNE
2VjT98s39Jdas1gd7Tu3Jsa+6T1zy+iap6sUPnWtsF4WLHo60u5GXnx3AaktGvxpupTLQzvzvHYC
Yz35uHZAb9Xh3ShxwPi+dDG7XCUzy5qfs7QhOOtHBT3r07JKCq/fc0tRNyEawV7hTTouLqo4bmvr
WhvL8jU/uH7jnH3WrGbTWmkPgqtRtbxpmOP03vVltI9TZljoOF6+ZiQNvsMwYr2bO9p5RLqJ9dqQ
yuUObvGqGfjzM/m5cxe37L9yaNEPwL6Gn2U0i3eUFMOpSFnVvBaMInpN/nZ8G+M4yenNGMtvlTSv
fWMpUhywu0Knuwkq9yasKn2Is9YchjZI9/jZvnu9CG9F707epujZLBe96WndyrM+vWHJONFCW060
LiIO8Wbl9HCyU9wXbBr3TnBttc+aoD5XLFaPsMNQMIZkfIplnRGtIPeWtpw+jUGhXnrebmPn4qMA
XL6FqmSiNV100z6nOLUk13RGXY93OfD9W2kxtDo+tHc18vz2LRMcbHpkttcGBkUpcW+f53RM9NVY
gRkuGyONoQUWRtGWyy7EtgrPmT04kK1wN7gOEnTXm1dqQIJXP8/Frc7oaZpidRPYDQS063WOa7NY
M5W7t5Kqp6cBM+gqKftuA1PTbKWYDAJFiE2UoltAyWimTz7crXClVJt/C2Lcd5sBtp1NSiu0QKvk
dWP3K8Oc9T0LemnvtAdhipdYVM0mN0PKp8UeVb5zl6VENBlxRu6wZS6XoPLlZ+VG3aOQFVOIj0F2
P1fB/G2k5OXnwonqmz+a8PkqagNQSnrre5Y60zntS/dJ5h5+u6meGp9tYR4ilE1D3XIMV9G4sy2r
2UM5zrL1KNKYQpMcM9URm8H4qecJBtdA1v2ctXZrf2cHPu8XX83rUNkBLMvFyz7N1Bb3Y5kBJoj7
4smkjjpgAjyaCiUhKMZfy3XaLttp3OWVlL8QbfSPFAfqYY5VekuHT3KkvAooDo3S2KwaOUAUS/SN
UCmP1H6yu2fKFMOvLJLR0ao99H3FCFCxcWTrbUqFU6TJmk0Kj+p2sbFWs/JvX2VUwAToRxteyqI+
omWodv1Yp78cz7a3kCSqx8oaAlgVof1Rxot3b/dLv48SgJXzFJhnznH1vhiMOHc4WigMVc1LnUn5
zKrUPSYU6a00j/CIaO6Qs9Dp83GvDS1RK3SKiWgpnsD2Cw2PlF8i25jIfVYELmW6aT3iW+2it3aJ
9hFHoV+ULHr+wZ1Fv2xtqhOWA0vlhZroNJu3OEx2wZygOIRMtAFdqi14gFg0HDvUNGMwI+XfbqZs
SD+40qZ5VUVUzqwnP0zFxkq5G2MJxuaXwNLKdr7GorGRV19h7zd+eO70XJ4WOdtM4G7OMSUgynWM
wF58V5YKUdSWgXClH70a6bTRJrOG0dpk1ZhaWxhTfGywZUQfzMwopBFRjhusGuNLn1WU1UScKiKm
vHx5sDE8IfpKYOdRnE4fVTbpSwcNyzklZRBuB4tYI7400PgxL0w1FNa3qpf6J6i0AdAYlQaj75DA
EX2PSQuwG6EWby6rNy5+eGyQqyAeIHiEcg//nd1Rrxrk0mYcPDhTfkOpbt81OGHdUdvvE5Goq2yQ
21cbSUVHet9079RsGXfr59p9LV0t3hqqhNeiWZyvtO9oYneXkPjw0u5EEZu7EYX9h5FLfYFJFmbA
tDpRYchYIjKYy9VxGXNuW/O/pTcoyEhpsfblE2g0DJSjy4eepvCu4WDb8gtgkqeRvkwW1MbRxoi6
ivOstFa5yTXUP5yfYpVAHij2OJYrnF2x6su141EStAvQN6w9rLwAo8v1uYMlrn7h0RNRcYoA16/r
adDPBFKXmxyaw463DC5eFnQ7l76QM6QnHnho4+FKNH53GuoBg0aRSKtbl3VZ3TOSY5t2+TiAtvDh
gc3q3kQc48kv+PIugwNxYVSHOdg41ZmwJ+IF4stNGTbjPslRfDAgexmNZ8S6C6rnZPJI+NX2EPsW
czXrj+L6QQcchXfM2eJBC35kc8l1289piPU8D82vdv5TfgPYBHZssnZM60xC5B+SNxAQ7obkdvdg
5bibCAjdJ+QRHpd8jF/sTv3Z4Oevo1awHqMiGw2kKtU68cP2bJI4uTM+xnheTst9JrExfA1zmvOZ
SVvqrUQ8TzB0PbHgQ5OCxJNqb4MlOWPP3CJZ8EDuG7N3Ra2ZIJzkaZiy8TIsmi9O3IaiRsqlWCsW
8uJOtkfoCKLe49R1YoUgSDNURAU4lSerAZsry7xhZV0Ndcxku1TEFekM+eUOltpwhLnL51isSjLe
AMY0P48v9HZDVPonsG71Hluqsy61TnY4YsbrAqMK7sekBn/hGVuWm9zBQsXJTdNsDpzkjaccGJKa
i4o5iEHoVzkky2U2eiroMLSWR8/JPFRIiWcTkYtf6OgkJYE4B6MnFOu+/cnagc4yN0i7rz5IcJiW
5MUT1rtaH+BCEeMuqgEnYECV6zor/Vlxa1VwxUJoiePxynTlW8cL01pOpTjbjbm5MXO3XGtmXRMw
8imeh7pP+9cOZtXr2IiCyHHAEf86qnirzuvZEIogcNNt1gjva9G5/+Birn6xF0bKdTOk+dUPSJiL
yrGQjhoj6ueGchfiKOPA56mcw/C+MXq5UAQ3HNrKd/92UhSOk91hQwveJihrlKHYPdJ8HniTPkZT
6gIbKT1+k4EbuF5f9zBUhSh4bGEOjQkIgVPiFSPD+k1JpVgiGHz5a8AAQh3EVLfn3goTs51hWJ+T
rNS/Oj/mx7CznIbr+8LuKzIJRgMAvtzE0mFU5tw2YzHeVaULh6Flb1LhTBuGBQukNUd3sZiCapPh
NSZ+MC+8QJQ3pjiVGYjVTuFS/Da0UWtB//fZDmaD4wyn0GuGYGdDmbwEdRGe+sGn8ycpxcQEDJl+
Zc9uftJg7wzTmhPg/xmdVz8RHjpjmA0n2wXDVNrJdF646eTc0nP/GYfAUN1ATiFMIdKxofBiwvex
AaPUMrLqicbLqsDFi9+WOl1rQVD1BWPUdnQqAz6Ak8OAHcxjOc17EranZI6i16IYspd2Lob0vCSE
TI+KzOmxqHEkQcGxfgo7ixDqbHwdgqfKcZ44pK/rIMneWM2SSUIu6V55t8k52gtVckspKfHhZn6I
TOHcLC7eiFBF3bkErAa5NLoe3fnTt7TVhT3LVXeiBlIVycanndaQAjJzv9Fho57IrrCN/R/OY/9E
QieeoxzQ454vMYEFNvYYjmu/+b9YfHd9kbrdNrJFwW4l/qzS6hsC0psMy28kAHiw+rCcGDK/G5h/
D//9efCfgCV//nhPUBjGdEe8Tlz/+28/Po+MU+aj1W3biOYQa9HVmRe/+B8qGf480f5+4r3+lZBZ
OHEKfg4Z+3/8MQBIBmdcXHwGMcukfqCZdO1b0goObgLAcp0PgDRWTlglPyoeTw6RpabAG8D+8I1o
hzrOVtWfPV12jzkGydvrS7b2gL0QF4FhiRFFr9OrArrueS529wi0dbT786X6t0ktvyst/5cynbZH
4tHhYfTblfX/mMmefoLuiT+qj98lmd++8i9Zxv4DndaDTe7x/dDJESf+Fu/0/T8ciWiKYPNngvOK
H/8vWSb8g4kBkxdMPQfyffBbvFP9wcgT4iMEFCKhkv1rskx4/bD9fpl6Sknbo7DPJmMqXeefEPtp
HqQGGmnMCNI9eijv18oFSo6YyXahVY4/s2CmvdILwwMm5nkN2IsmUGAdB54U1PRSsCy2A9cltnzO
fQ8GpXpnQ3k+dlecdFKwt/Oj2LuVQewf0SvrXYeW/KN1onq3FFPm8y119wmlQRg6l0i7rtop9d44
cyYvHR3Mt03dctDrnS6NiDSQ5/CnJTim49ix/o1VWByIH+DrjseW44trDaBkx68oXVpuccENI+Xw
5jklObhaO0SDbC9deMb57qH1wKw13ALyddm67ZFDcfZMYsnV66rxRpZjxURgjKyAVa0r9mR3OSyx
ek3YXWNetoCJ9FGQVlhGfPVctWJ4D0WwzIBu0u6owyx6ukIMMGqRC5vhXnjJZSZ/hDvImkixdIlM
7zqeAC9tpehWIIgqblhNVqthnC82VqcDx8HxqxZliaRecL8yhTF3NPVYwDergurvwlYvkRjluZPS
ekpyX7xZdYWKxgpzOM7NMD4MUVxtWxnHP4KZ0NE69qbrL16QrMr53XuacUDwtoeamO1ZFCmCDW9z
9en1Wh2J/TAiMS05/JJBiLtEcqDMqWe+w33A8J3787yJKIovOHHJbo1XIt07zF/sE+326EJZ2gxm
PNW+gUrWOxal8GPy2E+gx0aSdwCgmoVRG4xdtE4hWHzESZOdRlpNb7mg+ixaeQGHAg/Uyza+Fj0l
bbgZJsPoQhKPNVrrHXyCeS/a1B0ObYvma4v507L8ksXiRJcZW7R9XdYzut8o7xL4ylvAxvHB60tx
wztKWaxlml255OJ7syzLKXHj6L6WVXY7Z1yoLSz2zw7i8k7IyQCOxoIPifapacb1GBKejLI+uc/z
aWTWbfUzbhQa7vvA/UhtqudS0bosKVsMO0w50m/NqxD6HczrvLJ9hiPeJuhMA97Aqu/Ig/iAIb6V
03hop+xeO+j1iTpRxhv7C2MHzOhVP2GqanrdH8BaQElitsv9lYYo/8TngNgkmafHMAerdeCEkZ0K
VitvxhfBE/v4mrSWtGWw539KscFPkrhB2hbzNza4zQEShboIXj6Uzg5DHfpUeoRbTCagrD33pcoC
96LKQNJIe7UTzSUIyMgf019iKPSuJdJCte8UmU+cSEwfPSV8Tz7xY5JHKTcKPF/tNXTkzfeAYmjc
boBZse8RmHKWIL7XECg4PaNdPU5BAN5hJL6zRcEe3nWa4ctM3fE0i0pdMAdyIBvlsPCdigbSY28/
hk7jH4KlkSFZSDU8BeHkPPelPx6o2Zs/wyItn+bOqduD42XuJ9d3+ivxBimJodkNa73ZST7sqKA+
vsGhigkm8X34jkQeZlE6bFGzUja7nI7F/Rg32NeuptO97vPqDvOFfBrw2J6iVjnf8tJIMNAY81a8
KN59Qii03DheY29Fiztm34s+vlvGzAZrFnvwp9Lu3CW6/Mq4hHlXI+m8oNR1Z9jdkoFpaQ5k9dMb
Gw3mUlUltgByKWBnEWPFjYd3/8BBNb4hh0I7T5DnnJuUgv3dWrb9ZClvNFvfK6wtn1//4udd+UBy
Ujy6zuRoDEOkEU9Mw/5zXJQCjxPIva9xucYtS+xfvgCdvQYAuoZkfMrY2fKZz/ARYAUcML1ZdQ4f
Z2zMNk+D5CQFgf0xrC4iawmu2JayNlpeu5zDzj5MgV0+eBnViooP7taQ3N23/GMFg6r6ZgaEos6Q
XLPT8G7I0vg2n8rgK5dhejvGUb6znXpBeu+Gm9grHSjkSnzmS5PfDgP9DlkVdWywlX/D6Z730Im9
cxQ21BL2GSKCT31NNc8k3cEjj1u/LD9tQwCssK32IN3Ke7WSZucF/WvmFQDFaNg42rm3TRon2VhZ
Pvxw6/RnZrS/9Yw1k9GzoZjUKOeFbIgJu81e9colc5/eOZbrb/AAWQ+2VbH9X+KKHuXoJOIWW1nt
TWLbFdb8NuurLBrZcfvgRK6UVENYetu6DsmI4mkp/YkwOAebOtFvhZidY6E7mlfb9PMqZRUnjsO+
XFFolG/G2EXXQ4abdl3kDo/24Ga3sAWo84YMc2kd58YP1Pd+0gfUA72iVI+c04Q0Us5kxIPaOdtu
t+D6IuYM27INEeHHsGYz7PfZjSOrAI8FfukERkxU7AGs8K997Zb7Rmanlrwp0XzYTPMGsCk9JXbQ
sTZEMdTI9MVHORcYM9hBvEsQviEGlxmK1twN+yqxG7GupNU8Nl3R7pdmDDgYugFzwjD1N2US5yW+
NzKkhhg0qWBL/iy7eKDQvhwU0Tn6fRhmrJi2grFPsedqw3MAIAG5/9kxMNTY9nhfVW36O9/rxjvS
PvC3KnDg/shDLAxpsGX5flvXwR1/loeXRgG/k4Y06DoKu7Feg3KZXmBk/wi53N8X5W0Ye25VEvS7
3NDlwQ2xeUw9zs80kZfyz00Tf1TdXKEIzgMS5/JOH4rA915Mp0y2hHBI19KFPnbzWoYt+cwgV5/G
yaPv7HIbCgphYwSh9EifWv6ulbp9rv2hOmC12hZoPic22P29zqL4JVe470t8/L8kidM3/Dx65/gL
m4croTo9FCxgDmMVKr0a2EzQIsEOe6Vct7rnGUBGvciHC+4M8rgMZC+0eOcnON3TqWE9ssGvL466
VB0PJF+dEaRrh6bWNDgmLa+VQlb8cholDkHcmY3EzLgzJbStTWmrPdUk+6XLn2eP6Avr4o2vxmat
gTk6htC1GCMiprgjIEaAkBrbn9IdmedqLkXcAvhQOAZzI96U3VhucKlscLs8WLKRJ0617hG6vzqk
ZVR/KO5na+MyUihTsoQPKrHTXVrzhHE6QnVB8OAtln2Oo2bc4XaLbiu0SqgbEUmyooLuFxELS6Vz
iYf+xnHmX7ZtEpwlPKYmBERP/egLQ7+HImfmMGpdwrx2d1U8NjfdEid7a+HAbkaeKmFrD08doI9n
eCRUj6bTsBvt6SJiluVwnACXJ0DqoZRVhM8pxs0jqnxmV4c7ynimZC3l9M4XDWeqqZZP6FR49jOR
7dwkrs5C5/KV1xuyvOv1Vb7WOvV3Osnp1Y3JmVWpm8AE9P0HjeN9FbHgvMEAkt/BmoL/GC3Rg8CQ
fi4xk1FQQ5IODmeu7vmEolYiv7VnziHlQxU76ueCnZ8AQlTdycmxL6p3vFPfFupnmEThrQdacMUG
K/0m26a5UcKjSycjDf5u2WV3y22zOBLJA83Q+F/YVMODX2XU/rhZf+lcO3jHDNxtq6yqEJ950DMX
yUzfwnTGhNtSu3Ksy9gY/KJ65u6B0TRepmoHHqk/hC20dUv582OUZaCxyP+e8JBHoEfD6iSnfH4Z
panupjJ5q7Fd3ItI51jQguYgfWqF51zuJQ4V1KusgcB1hfGyS6PI2abJxM940ukoJu6M/bIiaYYt
jA5RtG71KjjK8DIHxLN7bnjMj/Vbwtroe1gV+cmOKy7g1rhYxDHYrJa4p0qALHTyEDssgMrew1+l
l+krmulH9KCoEuJ2+MkzcpHxeY5PPi0Qtd88e90QvwZWxJRZetdN8fDetvFxifM9a1Z9tCmpYSs2
3PNEnVB3GXk3gjw5hhlrI8SsNxyz4KLq8YtcZo+dXJcnAqakrRG+j1LZNs3pmL4ck4vNVGIzHpNg
HQrCLSSbIQQXP8ZBkM0kynbMar4VI6xAmCrar5nsxg2obTZEblrkO2fEkxaVI6Bx+i93xAR4+dzR
vbNUwP4tydt7nHTVGrSj/hRcMJc+t6EQOhCsUiejgc42jBNNaIHgmLtbSsAJAcTp/C2KUsO8kBUf
uR0u/Cms9ktgf18cxpzjgOdzg3nIXQ04254taxkf82HBgtlU0n6v/Nr6XqJ87ZpU6AObpz8TIYUG
cT+VHHrAD923pIaIhBuoFMSV8MyG+S6gntdfX3kiCye5IV1rw/ulsGa/EUgaubIwfNUsXthb9Wx7
MQY2PFJqou+4xAnKpsGvkIEfSth5qkK+P4y2CZT1JsSAyngqTrkHF6z0S8jm0wH0/lOACr2m8Sq9
J5nCBgVm28EEfryb3bbB7FR3R9b33Xsj6uFjGbCuhRAWXyy0KaArdfRFFQCPT5BzCNCtCve8PdQw
lIN/S+xUn73OLd/9IOqZjZQ61oKRFku4xVNwhigNijIVh3BRE7QW22K9UlXc4pu0DPeOTIhajDWe
aeguwS5qs+BLUPPsIvKqeTUXkf899CzPX1kiyF80I9JWh3N46SC8vzXTkO7nJIJM7cjpw6uSkmdH
XrFd6GeiSm61PIDfGE65WqYHyxg2AAq/6ZpknEOm3V+OC0rFY0ja4oPCjnTvtaN+0zzfrrgIefRn
t9x6+ch+A5cdxt9Oe9u+s8XGiZr6oVOdB/W/HtqfgF6HJ6vyRn9lBtfceoqEC5EGCQGCzrN3bBfN
HmLHrzSvwpObJPgMsVbJ+yC2Bf0jMn3hxoGvUECk2miqQm4nf3FObeQ4O2ueyzdovUyui09Iio/7
KumK+hK1g7oUbYsNf6HZalMnkEVWLqCk+9zv9B3DNVF4fN3zoc0cbjUND9HHuMZssqJBtjhqrwz2
hOXab5lmhoUmmJeHEoDzBlB4cHZim2VBUZlnT0DdqK+G5tnkV9MqNomojTAwhstAALrynJUy43Iq
Gc9OTbOMb7iUh6eQKfShd0aeJksmX0pnSk/hYGefsd/zLIrG5aIWBZAu1yI+t25m31aGAsXErjwo
H4U6Cj1gv1hYO9Y00nvqY3CtRBObkuKj9Oy8QTxYplc3xwQDSzk0CA8d0I1tHAKJshZjb2XN8n2F
42TZzawzb3mO6/dkivTL4Ddqu2iXg0EA6nKmLP6O8F7wDEHHP1EFy6arH1g1WU55YYPKiJV1Bt4X
ROjhzfZpnAFWkdxF7uTsW2Mv7MfG3HtfbPp7FAHBVaeD4sbKFVMntXf1yurdZutTC4Kp0Yt5a4MP
PaKAJJm1XxCtdmLmDM7fwcaLTcVwxVVFAXdX5ObcrKur9mCDjj3YHbaK1iooaCoELQ256UHw4D/+
tFzOF9OSMS6FOTQobCIN8Atpawp1U8Re/mrGWws/ahplxW3qKn5ZZ6rWanKJiv179d//hVY7pFY4
6lc1/r9x27Wp7tt/1HX//mV/k3VD50/2OoVHwZXZ91tQOLT/sDG5OYDzsGCQ2MeH95es67h/KARb
gGB8SeDhiPu7285xALaHguWExC6DYS34V4LCroeq/Lusi2VVei6mPdej1tJj3cJ//23Joasc05dr
97TNuvO6z0GTWBSNlQNIAzuc3gIvjMHUJgVXes7TuO5+To7zmrFGpc1IPGKbIIfUjD86Co9WyAT9
tpu8fmNZdKVMXVN940NvbvwhZh+NQrzh4QNCoskePPbqmxH83qEylETGsb74mqHSpDOWllq9AQHh
ZN3Pj7Urfpa6uLfnimN5DFGmCjM8xrn1w43lBQs996Uam2BSN1hEvGE6dGT0ETRkxE+Nh++pKQ7M
2ee2yK424RELL6Sfew7XIT07CpWjmSl4k1lF/5Qvb7rMXU7a0sDvsGEz3fouXFtRzC9RGD+JNP8Y
k/YtF0iyPKbn5dbyXbWFrxRtupq1XdLPPe1nbv8I8Bt8Qe6etWdPR4d7xG6J5ppCwpDITGOnFI75
ANS45yi7/0Ua+HI17W/tVrLNRS5fE2lETWDCmY0q13TVV7c+JuI1jUhwUpvYOnhu65+wlehNS7ST
CGfoH0EmAJ8tYu+z8+bvLSZrTPmcG/V4Bd+HBf9GCPmz90LrNvIAB4aj9vCZj9mGtIF7uzAXQ4io
f2Z2N+6tsPlP9s5jSXLkzNavMnb3oDkccIjF3YQWqXXWBpZZWQWtHQ7x9PeLHs61ZnVP98yshwsa
m8ViZEYgXJz/nO/4t53ARsG1A58JJuEVacaAZdl3t3lSDVz6SRi2dIE9BP3yBeMihTOHpDoWQ/7m
1PMb0aILmJ88QB9mzPNxVqDnDZyUIdoshJ6ZdBU/0yrID34dfgt1QeMLnoTVoos54SJEHaMpBfKw
xwMA2OUgmi45p37xlGKUhGKcnQKBJF3GU/rUR1Sq0LqRb3tilNDr4uJh1JxRbbgv6wXPzHZME4KK
jfvsA/lntm6hdWftK89r+GMSld5CPCxv2JJoWdLoiqbpn6A7PSUzbYU1cBF8HC/Z4uYbI7BG9pXj
ArNy34tqEgd2kAdbNdMWgHazwkzY70rCSi8iRmNSXvAAYe5pQbTluMYzy/d9bRIXb5MhCbAKOTvv
p6mPo+vMkS3tj4tGI4pSDGrx3DV3LqP4ra0sC407L27hFxbb2o3HI/3izc7jGbzlUm1OEUWVh/jC
7yiS5KlLw55bdXM9iCwC+FQwvQZ+lz1QTBTs8WLSdaz6Fzvup8cyLOPTSPc2mxDbiXa9Z9yxcp+n
pnwpMgJyfFRmO6qZ0sw8Y8QSDlb0TsnphSQk2ytS3fFpmUcIvmDVXYIthOghhnc/CPNVGxBmjB6m
JbzxSne6J/lNKc/k5ttpHHAs9B55nMC5FQxfN8yB0JbCMb0fbfpN5iYYbkW2lAPzJrqEiDpg86Fx
c/TrA9gZHE/NYt+TZSQfa4HsnJOJaZIA9y36yF9ztsWfqEeGq14TpAeZXBqgy6JkEGEJ6hJGa3id
+9B7HuLBP7TBzPQdP9jaAhSwU0Zke0iiyTHz2/nc+ip9DtMGYkpNiJs75yIfCvBZN7RukW0Li+yV
DtlXUt10I3rzKu7j6sC1667RRv4wjW0e0tEbMa71FOE5hnNwOqFYQkK6XPqbz5RD2w/j9OWtj7/l
xMl5PGhN5Jr8hFpbPlcomwqCwC2aG6sLzpFVSupvVxpLETGSUqDV4R/CbkC4nKMmV2Yn25QX9F5j
Ev9MVCq7G5eouYpsnd0mwLDWJMKvBi81+xK71muFA43YZdnd6HYeKPyCdgAakcQhud81TObs2YT8
GMU4Lw9RstxPCgqjDKAh1fOYHptsuGcfso403LY7JVT8ycyP3EhhPcUT6tbiEFaqZaVvMeioTRAs
lBFXwUCoLwX+kOQwON36XiFmANd0aSS2fY4zvi9XzhREm3mxqYfAvGdztbeGjcZ/TGYnKPeiy7ur
ydIcysoWW0mJcdr4Dqtwqn7YNlVPoVfYRGNDyoe876kMZmY0I7DBED/YJBpUFpMRnB/6ZUupGctL
lKNuVtGLcGt2xcvPAFjD2cbpGK4pmJKvgeHbXCjpkcJcwus8T2S2hivhcr+m4/DTigmKEwkfuyfZ
BD8pZLpU0bL62gfQ6fY2kMGtcSD2TdA3cB7S9PsgR4L6NPRaxFyzB3+ym2tfeNlLA8Zm20pF7n9J
Xhgd7InCFBuPPaGi+jx8p7MeMmHYfNUTD5TXF0+mxc+WTfO4qQpxs5iFG3PLxKvxsuceKxp9CVa4
7i6fNPi0CG0plshsLD06rL4quXwOfv3N+KgZuCIcelMxgW99RqKXe1l6mqL4Lk1a7lMiZnrjyPvU
JhM2RwZoEa4o8jA9KaIF8cbNfOfQm7zDNR0zkutj3Lla46Se6g9hsQpdiOKRjLaeVp9zJQ+jq74w
TKl1pO2KOhP1v0icH791Gf1NC5HDWYJT5n9+1sVN/dH921338fWjT37vZPjn3/yni8H9BzhTybGU
MnRsLTY2gf/vYqBsU9oqdDG7yMAmQfLP464j/gHDBG8BswqJsd3hLyHF6eT//h9JKbuL9wYOVOja
pBr/W/3qvwKl7FAq2+V74ZE9hu3Ej/D7w66udOh1gzL7JtPh4zh08y27H6w9ZkXdpxUu+XkUYdus
f/dG3f27SeL3wRJcab+6JyBsc/a2A0XOjpH2JT7z+1ceerjJkzJm77lDtEs7RzUftHAhiaXGdssV
YGxqi1Lyhm8F7vxlO7nUIK0Dv3AGmL6j8PaiaGy57juneI/I5TE4hX61cu051hfyPCOBvmFTz0uM
q4dRXggw4CsszZhMc+FrOH1/UvO7cvTcVagyjv9eAkD4mGsZvpSCapwt8BtzP7OmN2yPDA9TXBkp
KmDUZJRsyOGtcv10p2wC9kFZnl1qYhhs7uZxIQa3VJ9kKtaJhkq21LR89FH93RSdfdV3Y3bPtMl/
xUHf7p3IAtJWNnx/E/RxWrBjL3q2TJFmVH1b9ZEb+rSuovkHmlhOIYezi3DlH7Wk7AAT/F2QDP7O
TFSyodHla8uuXtIU28bYID/ZI04/stjAWyQV7i0X3owa26KsB44ojntbNRQLTJACpCPiDUXv/MWu
VTtaLGhnvfiZvYay126SH4QqcOiHLt58FD56CljNun0VFTsASAaxgWw40+O9RzXFuqeIiP9RjeYK
QPp27Ib2CnukPi5R160isns77gYlkUl3gDMs8GPFPSHAMfW3lBg7GxC+eq9VPByl6O2dy+J2dAks
XXCjLReCYaAFtE/3Dt3PVBpM8GoUK2KOpWAHLR2ycJlDc6JWeNPhmt4vY0ctIIlf0q52XByrynK/
OG7Eh8FF5vUtz7pBQKBoFW3uYV6KPt9UMFI3cT8gI0HwTBiAZMLJCLgnZbxhtuaGFxsojvbRcfsP
UCd5Tde3w+cODNJ/jwc3uCbkbn+yzpdfyLG4SJgkKmclk3FAlcqvxITnYjPCcL7JZNgeNc7XWLjW
CdZbc0qWsn4t8UzzXmcdRgKx6GTZdmqk5qcPqX1eCVF7HhqHV9+V4LkvUG91wSLVOTgExu6UaOa0
UUy2A7+tL+09m2VRkrRJgsdSWV27sUpXbFqvWuRWWTae5MX3gmvROQnqWDubewmVdefGyRyfuJei
vOF28N97HTDDiaDS3LS+UyfrFirPwzwG4nhx77Df4q7FCVrLY24TygEwE8TELgv3qe46ZiqU7KQz
b+aFP0VBLqcM22tgDpa1eQnjFqcsvhkQHd4kL0xhtxu3gcI5cJpHbf+o24bd0Sntl9yhl2uvS9v9
iRoZhTs4kjNdZX3rCCKzs7IeAgaWOy9scb/3ASUwUsnOwawEA2rlFKDsBglgCX0avFwjSOfwLwfw
fOo/DAwA6bigaWVXLBay1/zlxflnXyZXmAX2jbDc3TCDaSiNLA4mCZ1bz80oynFBHOgc0CBDu6tQ
p/mKYzAqq6B8tVwsfcia9qbylv6uzcQXQQRvhWELpKou4oOA6H5d+T7zgJjfyJ9LXCyln94lkaX3
EyGoM1NqudXjVH8uXmd2M/nYGzFnMUXgczReRX0+/SxLrjzMlmR6DpOA+FeWBXCbloqo3aqblf1J
cUp6KuRQnEPcGhMhLC5kva2djQ2T0fvR1vOlPNanFGAd0EfH99J609R30wrDxdOz1TP3KX/XV2a4
D3F1ImSmWJcYUprTMiw/Gqdl/SAf7WLMhRYWUp11bRyXYWDOIJr6gHg7ljFDKm6Vd5agSXetHC49
F8z9g1+4Oc4Qa+n0CpkQ3T7Gm6+tcrjpR1KPW0SOejWler4NOpOsZ11LwOTO5PNkYXBmtYg/A9Jz
G6tSwcEJgGiBBBBr+I68G4g3z0EBdkfxOa5wDvH/MPEAx2N+Q+lRT5FvdBgKWV4KHE4Eqv3rRnoJ
dGz1k90pvYFO0OyLrkXP8XhS+mPm5NO6ibhlb+kuIKae9rFdbay57b5SC24JqY5OXPkeDHIC8lyM
t0kHixp5xgDCSLj+zHH+qlMM0IXvBD9EYg97ZHPIsCFfmL3CpG0ODcdTd2uMCW6ItJQvPp/T2kw2
dWEFYMQBa+FdP7XR50zrgPvYtyXLrF6qRG9qTX4N2xKtnpuG0wHHVrwTW8J2CwHKxYFhJz4bYkgI
HuAXC2mbs5/SxdJVbxYoovLS0k49HbkUh4pWQ7AU98qAyc5tggAvUpvqp5GUwcWUkbk3fu9DS5s9
ZKnCjO3dHFT3kYNZjz7RbtM3pXVXUFN3M1mkonOSgGng7gQJcLBeF1BVG8NviY80IGfbMXC7cwaJ
xFKdgVaeUuDkJ9cIBF+tP32fWd9xI/ocFYScj+mCzmNNLWg0oparNCYaL2WBqFVMBGo6tQ8Ml/ko
lhF+i5gPOZncc6bil9ghNtXqkQcg4v6AzKNXI2lW4N/WkjyUU0MwK0t31hhtUyT5nZ4HeZVAct0U
FtXvwvLTrymmXiIajL6mzwnktYVMVE8ThNMeiEGMJrNvfIaLfELjlrMgNTN2xX1sWp6jAn8f6NmG
qlPe2KKtomvKfWEN983zqBLQpHXVHXSoKOpaKn+VeZ3e115g71mBgnOsGriBeedtxSDzjQJxcUB1
gSGb0QhhzXx9S+neTnzuDCGBO8jO0ONn5TQC5JMf7zvuOivH6ciLUH5E6eIw9e9pcPlQaXZTO5BE
/Z2XNuEWRayHSFRF4zsMxuLB14s4C+6/P/tJMVtmyznaJhxfs6bwsKNONWN8JWqIfPAFNrEvop8i
WYaDpy5NhrpAuGObjfYW90aMIKmdoEyG7Jx5bMSJQRyUAJk5HyEuuisj5HTLEDeH/tJUYcr7zWw9
DkuyKsZk5QkGdfoYh7Y6i8DYT6Baoh9FTx4Q9wYXYlxcac7CZEfHTAt1inmrBRPNLNzGjpXixZqo
aSP/Y3BCMo/bl0LaL47LdRT4A1oPxp9wncgi/sLHJgxsgtCv+RCq8o5wjfUENjM7IK3NZxjqy74S
s3lzlS7PzLwrYMEcH27mqup3sh+YuGshqNEEwr485dk8/xgyr+RriiPtoYNr+BAmdcP4J/WQbEpa
2kaO9rssyvuXYK7FTZRUFcVhttjPYJkYkeEGBZ/QefFb6rbupixFcVaTNT2ZsXQPpkrNvRUSfNDS
i+6cvg6uwcDYZzDo/psFAmndAuV7c9zo2Ne2Wnk6vumCzCM6HVvLtrWU8XjOXHrK8TJhEVowI4LO
TIFEOwt+3q5jtotlfDVG8I59Ksgo0mLIXmB7pr5glauovIlCP9mHBSRmaarLkH7GU62t5UhYMUfc
rOxnxzMmX9WdJj4XjV68XSyZ2XdsEexvkKXNzAJGmqzsSYoXmH3xt1bhznMqIsCeexmSUz3uF+FH
ljb2Fnwy9cRBNe+loSYcSGPyxaGF5i0Ptws05ULSqzbN1b5UY3dsWtO/86VdHiy0RTrdpwoZmxcJ
LCG3GZ6jLeJwDMPOie/qqZM3Yy/M9FE7cmrvCdK2xaMFTtrfaGaCETcRLnhrLGvZSCF3N0VrVxqg
GP6g0f69wFh7BWT5oXTH+Glq7PTngsFkj9YFr2oZ3Xg/dKK/b2Zpvw916D4N0winfe4kfc9LTLl1
lpINiUsr+ZpGLztZTD0+WlfqeOW3acrH0XjTg+CA+qNzUNfisWauWaZT+zB3NmvFQoyPA1tvs6op
3cb7dspZsrveGQj7lOIjj3z3WXnC654CQkj6Jqpb19kuGamdrd0T6IxLQErYETN7HaiYbAwSKjQ3
rJwzGpjNQ0jfqxVlnNv7bqvL2YNFn/PtdecsQCpjPzzXdhZSKOu0DRQrP8G8beEwa63Gt/m++yi0
tWniY1sPznuxjNRv2mGDCiSHD8mVaN26TfvQKfc+taCg4cHfNH0QnPUcYxPkOQSr4omPjIadbzFT
lKOXqhQR21hvdlOrYOuFs/vupfN0Mnqcd4BW61u5ON59TM6AEUk8RQc3K7bt3ORHTtTJFdGu8dDS
LHYYeAs/jB8buAiWd+fSdbjDg7a3de3fpn42n7QHxXswQ/ZQuZZ7HWpn+M0IJux122B5mIKWkb5f
QJCqu6VjxfGj6zgJvg1x8gV3b7rHlRShy7VdyWotge33ngl/DkHjM3Qp050rqTg0o0xeuiAcXseM
b05hVfo1K+J4E02ec11Bij2ltCTcY8T6GbuJWMtGhw8UgYI3KhlMTzhFfrhkX9lBR8l8KveeFuwT
pyUWYmsvenzJGRateitPbvpIZXf10jnbuWv7alvajb6aIndkcBs3Ry8uk3uDALBxmhSAA3H95g5M
efHZztK9p9ZA7+YlJCof1N0tHY75EQfP6yCmtN5MgZw5HpTOsJ1qEHo4cOQuH/RC+rjAEj4NYp0X
Dmcgnck3k9QSUysqBjWL4VvKBPrbbyIohLD+yLZqHojczd9SzmI3lY7pHugjfT3ABHjUnPJwbhbC
3VEhbJ0c122uI9oGnk3Peu839fAtTbtqGy06/ZiZaSqyYVyp7QqPCE6TDO//zLcrZVfZJHhY4MSz
pwSjMmsMm5iMsOIuTZJdV46JXopA9SfKebIXq+a56hOv5CYI6R33TL4pE8e+8wGEnCLfII2boXia
5kZeJ1ZZ/XTHiWhdKioJVzLTN1R2yoHqocj5CuKcGxbdXN1ZxMyZVgsUxYPFg4ZDoDCUP2idQ8Vt
cx1vasttXvXUtCH3rsl+zNXcPPkdDVQZxQLTyv+NsDeFbfVGzj36GLWAvhfGrC/nHhTr3cLq97L8
xuejzwZWH3Kl2+2yHPhmrEfuV2pInU/jVTRByXK5jMvqDwgeDd4S4b/WHiKNKnV9FXNSA17H2sEP
lBFZrSBRpoxNHiietLe214EpVKaHHtcbhnNGfwzlYM72BUXYyyCiiDotDvPgACq8IAsx/9iMPtPm
rfNFusMLaz2oIleEUUW0sn0GX62p19CCq6+aDMt0A6csUQcGKpAUQf/Mq2GM7RfQBiATm3xKfxpB
oRZMvXk7ZwS6VxFGrWRV445+zblDbmIgWQcqSaBG8svHnAl+wzLKpHdLHA+mu5qFSd5lmNpPflbx
AKX2ws9g9fXDXAf9hBAUVy9u2f7sf4M+tv5cfSyAvX7WnEGPibJYhjB4bJKypUTWWGQ9gEfmMcKW
XeerwZ9Bh1JSrdma16PWznq80Cc5jL3gNq1Pc9c/imiU+5g2qXOcQasMY7iVkNvUxvLqq3xoIk7p
wYNOe/cWAEN5JWKXjLbzGwZzinJSl1V1pj3AO6bTzOMACledlrIb6g3p8cs2VeL4J6kf+gW2obDn
m2Yt52mYg+s0npMNoke3t8NIfCY8Pp8N2caFqEZd8veL9uwlQl0bblA7r3D0Qzb7dzPFzHv2Zuxp
kYVqrm2HrISlxn1hhSDfEKVulRS3F03oXXgRkOeyGW1nQ5dqdsvJ7tIRwXpFEV9Az8zYqwQmL8kV
EoFcPMnwLC7626I3DoP+F1H4hbcKx86752hQuHTH5NGtzFKMLqPfHzQQ/nWGm2mD01nQzjfzvSzo
y9MF4eadxrYL5Waou7PbXeZD7iCj1zY2khqepn/PZkdcg7skceAlFgu4a9S9kw7tdcurreu2je4S
IPnXorGAORME888DZq6DU+fZScLaPoNAbs6pmwYE0ciRVCNdJRtZ8T3FCqlvEdd6vVUOVb1Q9EGm
tcaaRwqcmmwbu/P3EKPRBlYr7aGxFF90eOdHg7/10WNlWnn+QFi5bRbseEuQ7+JsiHedEgtTVtS3
RPq4s+2sDK6nXDf3izUJHr1W8EeWUx28elzwVhb+qVFN9uypllVwqnuKeRwPzjDiFWVfeM1vuRPI
Fy+ZXbyXwnDmImjm9Gxmuob16hPAd3IIhZ20ngNtyNvO5MHsuYRaIqjbw25QTPd+JEmfzIF11IXX
nKyaYgYCoe03kXIAseI63fRlxhA97A9c1/GBle2tgRqwoz0eVREr47ziH9VRu5AAi8kfd07Bdrqp
koy28xk419Z1Er7jNQn3tccwdD/kbWez8UhzYxdh/wI01X4JxiomNDFnyQrligC68bJ06xegJwFQ
pM0TvXml2KWqnzD7Y1etdlaBlnc2SSKRZJuaYEmJ+AHnNY+tV5qVegb60FSxVSIOrJMkMw8kCboU
j6uXPib+AmO+CC3EXpz1atxkbTr8zPxy2S/D6H3L5eI9BFNY2zuqfi3a9DJiVTvlUCyP3TgJOxoK
PQlulsTjA71iHJFHPJYwp2iDfR1cJ/s0lqBANgxG4R6nC7zstCD1P6XuUr21DkUeVla1txOsgBj3
f9vfQ4MjIiHxA941I0KcYy51TLl+VzYtJFHQ52C9w/CbVTvJDuQMuWzHd059IMuXrL9AMCqSaLvB
SySpRLtASNFH3oUFI2sz3XgpNDrcLmH9qLWZNoJ+2yfkS3UKWunfOTPc6U02Bs1VDNuxX2mAWl+o
Bp5axzTi5CvRMTqwJowKcONHKjKB+C/rjjrmtzTw2CCQUOdrXbr+dkju08Yfhk1ceeFTjpub3nkw
ErnX5RsJ/veaeqN5OpAla8hskEr/JG1OizIOCbzEE/x+s0J1Vve4gB1cNONc4LfxZ+ieVClJtTF1
gKXHgZhEUyPFuYUb6ntnlssrwvl4b+FThwJjkxuB+rTXfeM8O4Tnbgn105Mc0Ie3q1M5b3oAmbc9
pTbcy8fA+6abPMEJ7xVn+p7MXWfJvEWCtBP33AYTUxfbvhTgJAH5tTnllLXWvmXeZpx1yP8crneJ
mjJInel0S7CTXKPv5iERRt6I+5paQwuwiYy/IjuBNJK6tv0YRxfMR1qK8jFLcZ5OVsQFOvQWxXba
qzWMHy5SU+mom662ewbatWCq61S3s6WqDKRg2r4vsKRvvCVrucu3gXct6GBDxqn6rMLi0NrPXhLK
M1ZniE0ltuRk1Q/on2SrgGFksxV9T/Ny+WiooXG3+Ou5exrRXnCx9CTDjnG4xi2dKV552oxZV0XK
ToDqOd329Pt8Hy19WeD4EhELK15935FHx9bLtZAVDqMkEvu4LfszazsbUB+Kr94dumQT1ux88Fis
Z89Km3vwbf5pwh5/5Y6adm0nGX72g4vzlse2XVFTxCS+1dP0w8uopuqKYcMdosjW2tPVoXIX/6RY
t5nT18WjC1DmZEkY6ks+D19VdmkcW+BV7ptCVIfM9adqc6ng+rAxmiVbHBv1A1ck1G8ywc85g/R7
iCAFfAzff6TKiH/rWIf62LRvcMdJvBH8YtyR+r110rkYtwPv4SNcHP2dHagMVpk/hk/WYjsUb5ad
TLd1n9yRE+wfYFUopgesLcyyBxfImND6rnT84tzY/CUqji7ZA8+/86YKNUHM5fANKw94S2FfyrGH
vt9hMMM3Ql9g8QAyglrIJMxkg3m9xkhBy+qeZAFjE5F69wy3qmMh7OShl6pZy3zCNmTosOzcmoa6
zqamMKErtTSzd+Kvxbd8u63PCRDvmn98SyKTb+20hvsYLsHN4C/L3TyVX61NH1Y+4AOmunGNMXW+
9shhPaajM+672ifJnISPc0obYe7hbFh5SJdH3QsoM844QSAhcPMEfIVzhefz5ZkvEN6C7zV5wn7c
Ga6vTGgGFA6L1M1Rc2z/Ru+1R1W2sHEzO1P3QN87GzZfZYLZAU0dKzNNzSk1ijIvEHs9GMqpu2K6
+r3uconHR/fqNomlfz16tXs/IWd8q/zAVascxLLmusv4JqHf/jRSZcaqSlAXzxIkKTQF7G3yZ1NF
dESQmgImYte9la6R3QkF5Gqcy7XiiHAeLL96dWK2rKQMObIklwJdW47wPJm2kM+2mxfmqfpY8v7i
09P1YUq6YCN84WwD6D31XjjKZTeNKY5MtS6/eU5EVj1ahm3hzcFPuEP9Gd8vqVS2+3cBXqTDiF9Q
nwe+FChJpDjI+hlzK2cZuMFIOxnPPWT8vSxbsCJMc5B7G/XRKLe6tABq6xhZuFdcNJIUZFa+XOtJ
sciFftsAMuyTR1Ux8wG8Nz6l/uR+1eM8faYcW59A2g/dyiO+zvofXcASYRbUYFin6VubM79csSrA
O2XN44ZXcsdbmYzF2AyBzxwm1w4bTa6T69ES4rNwVFBuxyYi+9rNbFxzFXrHCGDxmV/KWnjUu2md
NA4BdEXYDMoWNLauV427aWJZNZCMi/m1DXLJ3CYJd1I27PlVS4kisOk6WteRtDBd+ulyPaQRq7ce
ZX7yQ68/xVMPhkbls/8ddHuKlieY+BEPq9mtZNpEJE3DWd00ZZp0K4Q2rPlZwi62wkZzaXLxBqe9
CqeJl8lzNwaTUuO7LClkeS5MxxxFVjmWKn+qVzqyrCMie0mAs+sv/8XIl44QVSqfmdk6BRwhCayv
rJT6IhNS3TRMUO/ZvDi7FGyXq4g0fH/UgsqwDWS96Q29WW67PMMidbldlQF8R8o/J73G/CdxL4pL
kVohroPQyK/cJVynkft2VkQn7hpLr4l2ChfBOkQcPi+lsE8E5qYbmD0Qp+2LSF4mNYly4FNB4Nl8
s4zcWtl471ooowDfuF33bwOH8NMcVaCRaBTaaopbNuPcmh92ozKMhF16Iy+rM71khFh8UV1ZppFk
YvhP0HDxY9pDL94EsJubHkTjNVgDua21wItJtgPeDRCxt2RolvvOmOqqzgnD9IltbSl7LI+F7Yvv
RWNgVzdBd4WHEiM+9uFu3aRjuqGxZfkOfDc5QP7xj3RpgI/Gtbce6yFW/0s5+a95g3CuYGj5z71B
rz96/W+rH0BOin9xBv373/unEV78gxhfAEjHByHye+xsAKlEEkgFOWv/Bp4FtPMfRvgL+oSlMhQ+
WFZWFv7oP5xB9j8UvYsASYQf4Ktx/1vOoD92r2HPl9TNKWn7PtCvf/Xn+C4h24Lx/L5LhnzX4nRe
mdhLN8A2AgTr+fi7t+fPHEEAYpp/oalg7Ldt6fo+7wj0ll/6uaDnR5jyQ7RRUNf7WObZRW9s741N
LeE0o3mV0cIcDNlcYJefDeOXLFEDalNU0E8hHU42lNhs/ubn+iUO4F4CBzKAeSSUhA/s/+JTutxw
YdWTF0Jd/6Yrfg57RKAnE3yQ2j2FdB7sawTHHWDwaZPM1wrQyumvfwg+0z+8N46NYCHIRUDX+eVn
4FrqRVM2BPsGdX7PpCc6BZxZnv76Vf7kE3f5VTlIOiHQ4fDy578LPvi8ySz2WbB3anVQ+Yh/1qcp
mapRAIr9+Ddv7J/8TspBY+ETV5JIxy/PVyc7W0xZEO7Dyvd2UwDqJRvgyv/17/Sry4xPj+YL8Mlo
+DzD8penSka53Y4q8vcqIatPOy5bZTE8mDL9/tcv9CdvXmhjaKP/zldY/X55IWUtvKOXxzdKUYBK
K/uJPYcpHQU8Tpbf/A9ezPutZs/FGyx+ebFpcGswDK6/rx3iEAWksFVi2L7KBcPWlHmHv365S7jm
1+cP4yKOK5cVART0L59VagfuQp24v4cQn686Q2nT6EfioYCHSLCY/tIGwXSXcNI4LHVW7wCiR5+o
dTSmVcyTkH+7vVOVZuPkHt0jQuEo9Jyg2CjFeVvLpmw2QVLhfYIZyv5XsrevaNSDgliDi1tTecmU
RGWegQLg3XfUSN//9e9o/8n3nB4jT4YS0faPz+NIXQzO/dTfx1Uij5myguNsFHR3o56tuaKDIOqP
VRf/9J2kYSfO5ROoiOBv3uo/e15DVm43ZBdXzJD/9TvYZdAkoUKE+6IYkFdc3CXCo16NmPvfWDD/
+EohbG/uq4ETKN7rX14paS782iyk1I9K9vU0QKXAgf4NZpHc/s1bi3H9Dw/QBV0OSZ0hCUU1v/35
75aWtrQdy5c9jViczLCPW+klmTndcUeaHjyLB0G2+onbTLnNBs24QweCvhOo0DB7amA+uP4hHvtk
j7nfK+8ROoX6UCgCB0YPulg77TA/hr12r9CA6nOeQESpOkrBVo09ZNOugBPNyJXuN1H6w5GwbXBo
SJeg3jMAttq+3XRdK7eO6vD6t4OglVnFtYr2o5bUJpU2XY0AgG8rZU9YmZIeK7uZJDfyIL2NRJl9
YCsojy4uh60owuUwh8piMtkSPGq1/5Y6i3s7Sn7xpcdTZEWMv1XYeeh5Mrq2s5nQona2RdSUyPpp
t8YzQfQUr82TK7uGosaq+QhiQSwsaalkSOaWu3d9YdJUhkZvAvOHVOjs0RJNexuIEjrzxOycNP/E
2HAanfatIexwjUMqeknCJd2bsg2+Q7XhbB4J5z23steqkITbchjL50x3t9A0nBu/TDZouQfHtcpD
ZWxKeDr87w94e+t+5SRecBau098usC8Zc7Tevm+7fM+vQ2O34TYEhhnJdamHAqZsSrieVWq+ClGw
cdvlDG1whESDj37fpvuiHc0Pjky8JyhBV0nCjaemYQWLUwSBXTlyYNTr9q82brMXUkJwn0vV9Axf
OhG+cGybwb2TEcfTVbrHYcCPMba4MTtPuVet8cpt3QpYjSlBfKbwC1s/8wJk+lVWuPWwyc0l/xKH
3a4K+Lxlb3j7jNUDkCYSTYMOyd+VMHa6dRul3pNGzmc/lO47DkTBNV3kya2BT6IoiwaYyL1dAC9l
8ZhYOd25Y5RdjuELIwe6iR0HO60RIvveKoKxKz9SPPEhXrXHAu0Vk2AyNtuEI86ppGsZG5f/c4mZ
iQGo+X/sncdy5MyaZN9l9miDjAAWs0mBFMyklrWBkcUitAogoJ5+DsrabLr/nrlts5/F3fzXqorM
BEL45348RVw2aW7JDr7dZAt0Tz1f7Lxsz4voRb1LyZ7wCgGKTRjyHuyFA86G9aD8Eo43BBQhYYUK
1jC8gt9LXDrXxwFCx1UsBgJa5sbBoWbMpLZmXpY7v4pucz3FR8RiEoOIN/y8yYh1ANEQa/S2xBQX
bCDgLxd7VDTgWe0Zn9Dat1GVT041IhOkczhh1nq2zWDaM1Luw46f7TgadRwGLc2X9D6XfL8TVUVi
4vkoGOwFoPC0CGXN8A3tSt44c/sHJ0q7T7UCfESXzq8gChgiDLHTngwLc7EwqKvOQUXDRFoYCxn4
Z3dtQf9NjoMHlanCsTPNjNAqhZzlejFe0bT8NOlYv6WzfIQVpaLv3Fm8iCzXCAkuo4+g4Ct+iqRD
mi01iv04U3tgTOzCHEXV74HB5YMddPORvFRJMFrTLk2YPAQYjLMQ9Pw0cECcFsu9iewx209rUaOi
6xuYzBkWus8Q1W/BLS8jEYIu9gneRC8YjxBplRXfGYTqb/DNBp8I086LvXj9niG+420AuRJGqRQ1
jaZXH5OypzzFQ9emnjs+pzmwN4Jdww6JObmJm+Hd9xWzhNpE3/eYbI5aazoAl+raF7hxt407LkR6
UhfimKIuVRqIka7OGMAD6t6Aprkl2p/sh0wuT0DDuivdWunXlLLimthySG9b6aFt8+m+G+oRNAUM
tQadaaPpSXoRrYuhX83GrpollsMgeyd3CQOiKycCWhG9VAhhRfmIFYr2taQUJzJwOI3zbBcvhAYK
Tdln7YjxDxh3Erq052B+9xGD3plOO1e36K5jRIuN32TxdhrNeWu7s3Wh6ojyd+EnRagKyYW/qMew
dgOwIha50wz38QbBa3jEZFeloXJltyl6NJKsMn4mAcF9lN4zh6TloFtG7owdXkeB18qyhLcfx9q6
ulX/0KTqQnR23kjLQJtlBT9EUfVp1Vje8G5PjqJKNY5r+myJCYIg2iXp4u4ne0SI0KNz2446eqzM
qNxDgMQ35rtXt8YLEKwdfVQ7TnSy6fZXFESAkWle3Ip5uWey5ocZUIKRGOEo3ivJTMwq4jnE90A1
IOkjMqhuZcAFqueqeeFcNj3YVeocqcmIDiodAQyz2Nwi2lMM2xrBU8Lv+wFjaVC7fCoUn4YoxcRy
3uJXtQpdyx2+08jce7PKB1KgfCLEWRd5X3gVxL6YxettSFT3ZRtM+DGIB0qfYoYkfiiqkhhlt/zM
OK83cbraLaT+pF6xPvHXQTnypy7MXAiAhGhaqFXFI2v/zmTxueUlbA9LhlfUdoL8wzaBh+GTRrzX
y8JQcDWSFnESpikuRkv4vMajuoG3P91hKH4dbMj4cWCAERhJu7DJ3wt8F2GHPYLcLSAGonFi5MnN
O8DA0m2fbGE+ybRrj3WTGRtYTeYRKEJ2nubOPZat1idNYwCrvK5wpUO2PQytzWS9LqDTwQDZE8A1
cV3hPp370r7XTZHuKjOpPmrf7fYteekIdzDtKKwWE6XUP2xICMnI4MdFmMMLzIw14TV54x9VLPRO
1SahQvo7AIDTxciZ0ZtDw/CJfBZ1eRrT7qe27fo8jZH15FhBG2JVuE/VkJ/nxYOEHDjIbJZlDK9D
nsc/HhHnfcJ3c0fA0zxJr41CowrU40KjEiSq6FsFrb61KiMOixSnovAzLO2Ug+RHSnqnAyXVWE2o
qcPKZT5QdexvOyexQ6C9EyFvz0X6d+PqnHk8Cf5km6Hl6H6DlXMJ6ynNb1w478WGyHw6bpkl06kA
c/m3PdnFTVTZeR9WPZ9IILLiEFVEG13EeUju4iZ39fuspvo61dPtVNTdNyAvDdPeaXaxVUA19+1b
7VDcEURd9+l0wsPG2Q6n0psPeW28Eq7Bp68XPLMYbatzTR/tPmnAGMValC9TN/W3JBHQrtkEj1MT
n6u5VC9uk0A9xFa/a4NBfbfVuLBzcyhATq3Je+t43DU2a3Nei5g0fxU/WAPkHiaXpPFLm8Q7qL96
h5Ax3COTvzUzAMja0JfEHgpiquMejhzxoT5v6LKYdqpmILYZ6uWA+wqrKaPZjjnO1V4YGthpmj5w
sPdoS8zWDCghmE3l+HRZTtVrlxlp2MhqP+RU9Ij0qEerPzGfZpbHJA43gcQwjDWEvW9yj/SA4vw2
KrwgWPtrT4azgN0C18rwz0FN8sh2UjwIxCcnMgH0jGPUHj0qsOLmwFE+3/sxDmqRZPThMa8+OPz7
G1V6v/vWi95lKfpNA9/OHGeBZ3A54r95mfsOOt6AL87Qr35mD/fJAOVnUB9BTyrcSYzfNEu+2k5+
hRj/FA/sUGlp3TGl/xPnfxQJ5gPmRg1mPH4GCE84tW3wHchL6llXw170lubb7lIo46J4gvCoBjmN
1Q4jlIkoc4zNn10Kw2kzHBzRlm+L840UV4S+3Vpba8zKbdE2+Fi8mfrXskufdQ1pse+qF7X4r6LN
+F/7mTfRr6n2LgldYa7t9TcdNijatBVj3TJ5Sezg6JXl8+hntFm3J4a3K06iunVEzs9uk8wQzcDc
jdn5BujouLENne1cD/0iaW2CS2MbjqJ4zHirTow7vpAdToI2acNvvQ3WVsbcw0DrRhIdhWUPdyB4
vbu5kd0fCA0Bopl3wjpTnoPUW5sDRnLZY/SFm5+LOdf9577Fmbte8nllYV/+ThZS9GUHizUqvVAF
ZnGe8wKfYDQm61FKtHgisLYkBRnlbqqynW/hJgiq6mq7TDS6auKs0kQBl/sRl3nMFaEb05xbvcEZ
hl84swnlTLYmFAROj8Ac3zf31nozGvLJF/Gd64zpVtjq10CnT9dzzq8Ep88yx+rmRaz5TcyB3gke
k8W5AjB46+fqtsT8s6kmvneIkCaDy0KdkmRp2PSrF7On90kNRLGmrHnP6PrbkTBogC1+ScN9E4XZ
bxfFnj03HV+ayl8b29Hw3Qj8T4ihm9nziqPCFXakILymMBisQNNSYZoOGoamm5BjRBA5y2qdYEkq
MdsS+h4e2F8V44gDDBJ+Uyq2aIYZ7jyrnWHtO/h7qTb9kTS+3DGZ5HRHdV444wwJDaYdANfMa8Wd
Jcy4/5zHKuJwRGjQs9U9BY0AhBq/fU+gKYGEjPQBieWp1XFNJI5YzRDfEl3r77rWwELJ2rGnBFlc
68Am2JhN3JtTTPVAHoj9qXTKQxObJKd/9ebkWC40RLvQToFt0aeLC3IU07NtQC2SFenMUeE/oN+n
/j3xS52lkgSvJ75S29INVAFDH9hvzdumTQjYEE87l+2xmpdsLyqcmubcFvuYAf41B0f02lm1ePUn
7080WUDe7Wo4JIVjvhFx64+VlRlPTTOoL3CM8X2vMAcQkQGU6zjGoemT4TCVEABH7DjQ9rpy7yLj
AOpPJP0mKfWpI6d5sIFWJ1/MNTSp494JTeh58DzR+ABZdnjaddLoU0dInuh78TGTG6cHOsl/R3FS
7dPWAmCqOAr1q90pwDyGVp1xVspM0gxt5TG/E+LcqH7+0KCquDCJfcHrG+Kr1qe18ms/Zhh1FIyO
+5TpMafFvDlLmQw7slcPCULUdij5xhe6KY5k5q1wQkvJaZvXlGJ16dWdlDpRSL+nI3kKA1507lLY
PQmnDJjAFedKBsbXYNQccKsi2Xq5NeJ/iJJTswwKH50tDmXR0+JT5vNeA/U8LJ49HEnZ+mcqMyM0
l5pZa8ppngvY09jZDm3VmLrF1H9PgTO+W3nMpHkpru2UgIZIl2+u4+oxAMyP91EZWEIM3YVWroYb
w+xebNt745/tzjQonxKh3T0FLDXON1qUFcVULzaZi44vSiW3tmmgDVX4zvelNtGCSsNCdUzpovQr
Hp+6bkIvqSOwUgBm3nTMvJpHsHlb+4bp715Ze7Tvbpjkc7eaM1E9oFVUL40BnkAFSfOZ5YnzmALq
vrfb1tkn0DHoFl1SdZ/bwRfdAsEjepzYNkC6MWQ19GFHC+aMQDKIb7S85F2lLhhD870IJqxzEx6e
po3gEBh1eTDwzm4xnVcbR1rpeU5w1cA1rOXGp4Ed3u7ya+xc8xhTe/ee1ApLepYpFA7xxSQ143AQ
zFvXseI949vmrnAiWrLhwFwYT2ZbP3CyE4/fAxz9xtqoKm6PE/O/C1wV4sN1nd4QYqa11MCTutzQ
JA932qVg+GEGUfoNyqG1zwZWksMwEjbbOmKR7wSpTYCwo5y8vdJJ+kOiQcmt08xZc0nifgaqS1hw
W5iGiva+MfUuFcMKYqrw9B5vITe9pV+eTRtSczMU7I4zkAimJk+Z0KyZgaLuNALIhc9/2vnTFO/N
CoxN3jXeS5RXN3kPSLW01LmQ+BfqnL2Dd7VYrpUqSRxBQuG3kEuHN47h94ZBb/3KP6ReyqKq3/N1
7bTq8rau+jzMqkZevCSwQmJWkEjpPKo+mrpxzr1X2vvFJdq4c+s2OlKNPbyM7bw85dHQPqe5415N
8In70aDoxqwM6HxGhsreFU1xtJpgoptephp0ZbQAGJkt1sQ1H0R7Dw3KmAxJYcdyNPYpJkl34yZG
ti16Eu+tjNHS5xbmSA67D8+p1tSkibYrGFiPzSeGddtbv5P8WbL+3OrS13+A3RvlJuIyedB81P6F
/TvJw9RWj5HXsXrlj8IPykMwJKBW0S83TWDGwOD1vRtjaUHJGbZdNFBCOxi3CO6kwmFidtSy72Pm
CCEeWib/OblaAFW7lRlOR6y7xVJIfHLKV+4tKOirh5dpk7fdq2zTLNkluUMTU9mIT8FV6hgMWCuU
wic5wtZkVtbrR66UEe9/SVc1kWWaXRt+qj55H2d2P9vT096wcvOA9PG9dET46KhbNvUyvuo5ObYj
yCWUWnyifmTed7TC7IGLmTDfoSQVKT7Rqq+K7Zzk7dnxU6JDld5jzzxHLunqLU8LuGdU4T2qjr7K
LrO/plrSS1ZmZWlxBp/loVfm4CGFNv2NK5U+SOlB/4uV6X9jfggOJHybN+SP5qHyu/4xHv3+nTrR
7I5Pnnsx0l1oDUrecZYb1+CzH5a8fTsTpk2fgA0OFmu68xaazTZk46IvNFhO+OjlzU0F6wMbIWue
uRk6KWVIksyg/iZuAQ3kddD3PzQtWdOebOxigkyeGDuWXoVdoXOa4IW9VMOUBPyFFXLWXINpelPL
qQ/mhpRvaTJS9XvCYLUsr72XZy+5GKK9lfjtpYth7UTmOnGJUuPXDBJ/wga3L5Kav12P3aM3Nu4B
PIF5hywi+as7QIpxh6IH7GVCROcsG+BdaO3iDqbuvkzoKWPSA7MArhHWleEuKoodPKoOR3+25wZE
h71qfvSiXqp+Cl6ggFZsuzHpeHxfXbmT1vJeVtPb0gH2dvvcDklQ7Iy149Rv+nhbz2l6jms0IQY6
p7hIjdduNFKAoGiXyO5Eu5IlpaloIvCWuIAGuHW1VL2DQwq4zIJTRHhJlHPiBAuAKlX0N4Vmz664
qTsfaqsHNazaKr/PNlSY0i/gG1inNkxVjNuaQs46NI0SHQdFI3nCsOrdcOirTxRl1Xvs9s0TqK6y
hsoowLs1ZceUGsFDRHC37f6+cwi2soA54tmMm/ao8phLpOK2Uu+cyFVnQk4mRAtznsLc79SmjZE1
zVGKd36vJcSLBiqh1VS8OcuAHYobS4F3LCZQA+re+Z7tlkMvwRUgUkEFJwNlsXmBN8diiQUQCTl3
IufHFTkWs5GY4iFjhsD2hl7yhkNKvvdzIi9MpOor+V/5yOBTnoTtOC/QiuJmJzwjyThVu+BF+6IL
PobZr9eIT1mdcAj3QJZcM0VOE4h22oMwvskGghU7g1btP/iynBdcxiYNHFnzk8sKpkAfgHQikY/t
WRGIXzZt4ObfJAxNSraw1ZpMRp5SKgPiXZ4YHftOLX7N0pV3GMuLr0IuEYppHN/pqXbx6Ti4bTsd
l5+ZF0Cvox8O9+0YIEMUBhcmvKdUzQekvJ4Ckl4NAW/X+uywWR1H1Q8lAaRE3OdmhBrht118TyEj
2m5ihDb01VezC/qfurLrV4ZI0VsZl/WHwbu/Nzo++YyPMydiJL3jXKXLG4i75B0S9EpAhST8YStD
fKICu7+Kbu62Q0OjYLR6pt2OIzwQUbmveETOjeG6bCl1tqczbfqh5WHcGug228p03U2HR7vczuB5
Xw3MSydnMuerGsfgI8PPtDVhEGGx9NOzQGaGq2n0FKPWKvpcEFl4Aeqi/fCrPjovnLU5VC9w43MO
gFjiyi4J48F7ZvOq/gyVru/J5pgHhg0GHjJPkSJLOQRZufErRe7BiI+NAu3GxFsLXOMwUF14i48D
oxvLfrt3MJndMy6DRTbF6F1eShneprLL5mnuRtCs+VyQe6I4Eo6XDQHK7sfi5I6zf1q5G+cU59Y3
+HcGgzVsgnabWZKciO2nxXMXjKa5IwRfX1kw/GZHN4a4t6lgqA9ckyd7O9gtt2gS/Bn1pzCWOWcL
af+2MjU+IFiP96YZtU8eBts/XquLK33xOeyCSPwErudfI4pCLrErDWNrW4Pz4xFJ+IPlcnShC9T6
o8J68p4p1UlaDKQSVJutFsp5dN0Ii58jjjyqwS5hQPrceS24dL/2YKW4UWc+Gqp3X2NZlt9VrF6t
AFW06jiRDDNJUbJ/sUXwwWvzezz882cJ84OOW7RTzXmK6L5Eel+OXY+s5wVDV4ZcA/iQdTNwwDBE
s5jnLGndcpeA8GXeMEXp7Tz1HoEhpq6sEXHlh06c9DfECZSkHNDrw3FpeXTKCurl1vbZbOBaM4hu
SLteh9aFEMEjYd+aWiLYyR70vidk/KnBO+S7WHXvYHgamGowV09DqerHhC/KD12/c186BoTz3oQ+
9s3RyB02VAHMvzP8vogrRSOzYyNh/m2ZGM9zyNOcdQfyzKsyiJNQbGVQiV8EiWjQbDjy38SRM76I
ft3ZAjEe4sVAtTeIgZ5jOX8pBS+fyfE4bbha855wRuI3YJhg2YJwDVsuOvbEHAdaS7EU3yoeIyTL
nmZIMWMVsawLTdKg8RTkAXFw4EYldK7Mk71JPcXAw+H/eLb6YdAU7blWtW/itRVGW7ImKZKkSGed
lf2OOrc4STf17G0R91TyShzMQPai9jdOULpaJpcGp4HRzXyT50axNhqId4r72D6ymMtbqaIyP6oi
d76zojdvZuVWXHCX2TrMQ1kdnHwQ2yID1IIjuWaY51enMdYMyiTDtHtBI3fMDFKzm3RR93vJGosj
nm2oN9Kva4M9pwkaMn6cwQpuPMMNzhluK0B4DlRrfu1ujYup6zxrY8esljv+TFmxgJphMO07cLep
kx235uan9Qcn2QD6A1bie3cFc9+DHbfxc1KWDn1+nTEdM1oCh5C5fRJWnfvp1eb8aEC0+G0IpB0o
CBeizfW39pzsxZFJYR6XsQ4Qf932HfIBrsq4tm6LpjYeY+pq/xsjxmp/+M92NAiwuKDYuG1S/O5q
n/gPjoUkNyUA/9Zf7/QMT7kx30uB07Lom5R9m6Pq3WAZ2Ys5DGyl/9ow4f6f7BJYUJiCAuXCePMP
f89iG1A+gsk/zCLu7wLRqOOgOqYIJmN73OUmiIOErRXo+PANp5BvVesybIbc2mi+2bwhXuHTA7Et
GpMsfMWAqcJSH44c45k329Y9bQsOskwpJFSK0luOSrj1eXQznNEdvlSy6JvRQxt0cGoVWz3mhOjJ
2jbs9aD3CavZB4CJxibFHbQTK/dJK+1yQvGeJ6ChG2+crfs2Fb+zCrKUIYf+2Bos+FkNomrDZQyr
1AQS419/dPZ/tRGCRaOu1AGWgToo/2FiK3mU+PhcTut4KLk3mPeuO801ub75VFlYlgAyHmcH0gAz
Ik2/VKfnMCj2nAJWj8FoA0mMA2zJyUDDsC7FPgvwYpsEHLb1ZFAxprnvFjkHYCfLjlUGOfBf/wqr
kfSfj17gMdCCcGrhZ/BX59x/ePRS9pJmCFQAqbEBC1sFw1Jsaa5Ibhajf7SmQewGNuctLQfJ2TJN
/YeJlz4pc3XrIbh5FlUWdjcSRKzwbfzrn+6/2vbWaj3h81xS/eX90yQYo+EJSwCxB5/OGjo5cXAh
f67+m39mpeL9lw8hcHE88gqwtFv/+B4bBsZuFzXBgfHnnLN9S3rvIYjtpqkQXzYXeNbInLI5K6p2
AFbEY8ohdNohjIOs6+3gjuhTjm2Gl6WBvXlHsB4STx4t2KhT87np8+71X3801j8/G9Zr0/I8E+sk
8A8Wjv/8xbVFuyBI8OwNnc2isNhAGaWJOAicgxAb15DXIL+rzbQGVLAiEUrb3CZDkZxnd4aLotL5
28uC6fL35/r/VZT/HcAxsPkG/u8ebXAkn+o/ubP//oF/xzb6/+YQQ/EgnrMc4gjky8Zz0f/P/+E7
8Mv5z4K7jufwivJo/m9zNiZdKQLyirbAPM2r3f07ttH9N/4E2otj4utbH+n/F0o5bo5/vB+QztEs
LMv1PJcr5z8twRiZiq4KSufQRBYdxbG77NhJq/MkWeuHbNIMn8uPJC8peqQn8yPleHlhp9Mt3UG6
dQ8Mv8Q1qd38LUsSbIbDIq4WXtzoNMGXY4ZvY/zmWizEm72MBDjpTKQHLE9IMOVQzE85KBJEhWF5
w8le/6As9G8Q72JSNo7d3wlpTPfQ3ujD6Exj67Z1HtIZY58nNdiPuqPsx+0qEujo7/QakBeKh1lO
O8s2nDcy97Z70yAY3GRF4ODW8t3qOU/RPk556ho3sNGgNnkusD5OaRx7Eq+MXhBLW1QRw7sRQT38
ajEYseEYPmhmkvPpKxuO+UK31hiE2on5u52a5QH4G7siRz/7O4jRKQhhl/WZk2YM2VjkjEIyhcEH
BOAFn590t4oMO3V+Es0jEY56MBqayTcMreeHALN4OJSyulY+3QwbpsU4AlDtSw1+egZnjlLxGDlF
hMiL8vbZWB76Ew2DoG2AMrW3CSLbvGlNH9obfBUDlTsZ8gd6LmYGfBC59OwgiVQt45p8zCmiJN53
cbzOO2WWFS87bt1OWMqMYYH20Ccm54fWDAkMOvHwLVSFq46Zkbd6Uwem9rdTb/LtJpoBECiikuLg
JMtP+FDlHkhFE3bSkk+czgBMAoP6nvuC3kN8F/qgjcz53XA0+uDwK84Gp9QbD9TCA5Fo+wUigLrm
SE2co2dTGqHXmJmxn/RA5x4knphSPIotzjoW85Gu0+BOtVj9ac2uYqRLtzwDv5AXt2KQ5PW9+bB4
Dd6vzBiBP2jvFzt08Ux6qH9yTTcZjzWNWw/pYlARBIrDxLLjTcGtScr0rhHkVoFX+BSNKd+5eK20
T6ZlwI4hU4hvo6OfG2VgRXsqsbZMAJt6SGMNjzAPhukSjd1TaS7RL276+dnIXfdDIhjdSGMujrGt
bD6m2gpuFXoMdWASgXDTDK0HTuKvlpQH8DM2ou7kElKAht4EEt45dQOK18YRxJrSeVCP3BGX0J+z
vTmmBrpZ+6tpymgXCVAIbT8Yr+06SlVBfTYnbYRSR9zhZveuz+GsSy8IoWBBXFPuW5Rws9B2F2IU
X+UEmTDp9sfvomx/09PXMhdVTy0KXJDioIkcQHMBToymYZS9uONd2cY7iXC3tVbPNUctUsVCl0id
q9In/qp+o23DlyT9SnMVZ6xNX4OK404geyjG2jsr0cKmckYWBOglwJj68uJLV+x5DYeXKnCrq2Em
NNRZTn0o3F7rh15EHGbjvzLmYhrAJ2NjgnWT+QAUer83Bh7XOPlNmwz3fVYTe9rX5tIH5/V8lBwc
zYezYVxvTNg3R6RJ/hB51Pqvvjo5ozYuqM6kwUZf5t+pU+lQM0gMfZF5PBb9RK+n5x7MwTWpUW/B
lim5bIfRRJmOXQpyUG+jF8lHu9X94OPm8ag3Ik7GyC9Zs4UUDLT0cPU6pP6cs7SXmk8+8ehfvtWS
aWVyOtyUmHJOjozy+whOSWhmdfpDdot6KSP3YDihnc3hOOdYJB2Da+sCTRobx6A/GpdrEJWfAL2A
2qTHNSId6joHPVh20r4qUhAwEoL0GKAXvuM7Q9BWs9q1EVTasuE+WrjV8IS9WcH20uQCy3Zud3Ym
5aHTbc/7EHf3sNfWRFzj6q94AgTvYFdYYu/Goor30mPJe1d23N3E8QRBITeekBryU0YDweOctvGd
6EBDYG0BrVZVzn1LhQSdvsSr53sSqenOls7wEnCsDrtmrGzI27I9LXlj3JodHTU3Dk/T3dio4pIl
rPDbXAfWmTj0RxQE/Yc08vwVrEF95WPOH8p8cX/1eM3yXavMqaG4Z4juYvomLskwg4Cz46XbZRpz
NYJ9sO2IfV6TcqE8aiSMyPRb3xTzQkp0GTzgJcNyo8DOpdxe+eqWMS9gfpJ+hvJjq21UAmb0gwm0
UTP1dxzpnLMsyF1sdLHQmiey7LvNEw1hBVgMORAEy8KNecrWf1umqXPfkzSA45nPR9tqxG8GUvNB
UDPc7DkP0mBYFVByCmvCGOg6lXGRXUxE3F0VtZHtvlFtaOFTBJGUj49J0GFdxRpTHyi9zk/BMseH
CAPSNsUu/UYP+vLSu759WRyT9d2SzPoaN2qRDwEKnWLT+e5mYpOmNeZfHtOAnIlh1rxMpN2RIjl6
4DlslbxMjY8iR7899hzWVuI0mKiqlMcYlQ+LXgyBoHNiEDhRDAd1DPJfI+spw4sE8yvVcFX9IF0f
w9HYpsszhGWw+/AQ9BnMo3ilkmJ4mTLrG2oM3qY06kD9x4VzB+8//gMTLQ4rkSAlzvbkbDDcoX3S
00ntBHWTr5mS47NkqfmMJpmy6EJ0Y7iam5W7oX+ueYG6W/wpHErH8IAVuKrTDEm+tz6SzLYFWYTW
uevbZmRSjkk3NnyK17zsvDTe8B5E8RdZ6yOvln/T+gFCrM1oajBIULfWkwnzZwPTczzjyL/1CtES
UWkZy+pxOVUZfLanXPGSHDWjuhuMMeJpqPJoY3TaxhYY9CcIERw6MN91X03GxHJmqGHNtjqhtHqH
NmMz3bTwQXfgoItd5dkjzB+eacq+2FoRysKGPeWlnuuC2gMalf3KUveMTaeXvFnoecwDAuBFxfy6
KyhIrj3j2Z/kfsJtt1Gm7T9gRi9vsbFw3nPS7M0CPHEa6MTcq6FqviuV5YeREfc+5rh1nGQVvAun
nO8iS9Tf3HUwo3YU8W5GIeYn5abtUWdYKRq7O7qxmVySmjt2PiTYtGlLvZmQmn/kYlgwUr073HHp
TWmw3WOEsr7mv1jaNPNB1JKFRUWaSYvcFH8htkEHzzaishuk8Aq5nVbeLVRRFpKVgVsSQWZQCxcX
JlJ/GMsxvRcrNdf6y8/tLXBbK1NXR4FxqNKqpIzUFZu2m74Z/nT3VFbcat/pj9bK551XUq+/Mnvl
Su9tewZUsx4vHDrTHeK+i6wF7TdqWNZrEwJw44DmlinmzuQrABHcWMGdjGNqTuoe7dldScJ1s0KF
24aseQJomDWRyg57pQ+Xf0HE9TyRfzJHzcUfy+tyI1dqsTP38ItNMEEfY7P48jwQJzhI0QR893Xh
/nDIqjH6OJCQ2aTawzRCR5beCkpekFnbDSzP4HvQvmWF2JuXX507jE8wnuTOBdC7UjWuuZV5jxwm
53MWQKxxzC6HU54GnOZWOrMPM2em3N6CWTsqz3kucis+ll3fcaQMot3YZzeO14hbVgRQQyv3WcT2
oCifcdL3hj9xsUuDSQfnzOVW/QVHNyYM6YKT9VONynThffU0Zy8ETLoWhocckXHENgWJ2v0LpW7+
AqojTrg0JuSW2k1WVTwtloAG3oxN/EF5e3lx/sKurZV7DSCpYryOCZ/a+KwkNhPDyM7t3gPPzkiO
dpm/GO28VbDf4sUEfZVHTfJGisO6UU3D8C8xIXHHkiMGyukJI0J5O5ieWMeZ5dUehHwgluM6HMCw
QwITq0q64lPrK260fxVBLj80+N6T7weGJkEPU2BbkvpOthFlh9PWLcjh7ioNs8OoG6sFJzf6z92s
SN3T1DHvJ19KFHa8yW7rEasJsFTRF5PvDAwN2FkidWDV+hwgKTALBbqV+G5yAFhEqivFhGbHuFq8
n3bFnEdVbZwmwihA8Y0TzKSj66W3RMQJ94oG3lYW90/mCCUdwxpVdys5nfmXswXBfCADc+KcUB75
IBbi5GFVczbkJzkLr/oxZz6SlO4lm1bmDV8EmGvBlpOCI1pxKG+BYrAzJtgykwVHdhG/kBOQG66D
Y6iynrCRXdHU5F8dG8NZSf+qk/ZTyGXky4icS+5lO5pB/e0SpOwNZvwLzDOYdK5mXkeNTq+l2C1Y
NxhPJ/1JkgfYl6NFgSjiJKJe6dCfMpBBoUh2lw50GQsKKbGHQWQs7J1ZTJ+ADnf0EB77oE12+APv
FkCA9yMwclys5nLl3cPM4tCQxdZjbcZxVg7uWNs5Z1UXP0YgWg9/G2jgU+t9a2pQjm4K4gosrRMu
ZZdzKDVmjGnYTB7myLOo7C3y2dkagSavJYteXcSssxSnKJ+vT0ThkOP2YhzoDkfXkNGrtigdAH6D
LSD520WQrbUE09+GgmUtKyj+9haIuAleATpOn/+LvXNrThtL4vhXceVh36zS/TI7SdXYJsbGl3js
TWbzQinACIEAISRz+fT7O5LAEgEnnjNVo4dV5SE2uCX16dOnL//uTo2g21nQw86ivoNs7HJs/REs
4yxopUyHIX+3wcG5Vg0N0EQcUIBnG8amHa/UFT0vPPUL2fjoMSVHTXfdhGA/DYKjxTUQBfqIPpOY
RuU9x19MM3001oiimrpPNBS0OiiYMcnk2G2vorm/iWk4OreXdotmfueetfBawAmeB/o6G4KdBn1w
F2SG28bHAv88VGOgdrRgOF/plNWdkbB8/srOYsKSFYdz5jgPL6lCsC9Xa45qK8SF04decD3a6Aw6
c4kSnLlDzWsBi4k7dFglwDAJ1OXnwBpH/51FYJFDO81oTOmA/XMxXESZyyRanXVp3V0Utv8/+vaD
6Bu1CISITcpsj0fgLvyJPz3xp/2TizCrRuJe/riIxjnM+NN0fgvWy1aJPxMuLqJxjqpQr87QLUJh
+I5E/l+icarCJ45ONbark3z2eJZtNE5VDOSYUDaamsJ6uih8+LW3+iUYzD4VWaDF3s8n02wimuGk
i/fvPBHYrSaLLGJxJqX5/KPJi6WK2uJKxD5OTudEOzSzpY3CP9FDd05iXcZ0CBsxKRlzUGtFhLYw
GbtPYaA/xBub8AENfL2vjIBgquBp0GFG1OdxZlPhb33UTk9bI1qFJNfp0jpfOUCzus+3w6X6ea4b
l/TpZKqodTnaJG0VzMKw22LOVUdLzu2MmhqgZiM8rmiUtM15dDW2jQc7se4oAb5czs0Hs6vdmYzy
toNvK6pj1nTvdqP5o3saP25WXVrIGOcUVXA8qNQ9fdtEj2v82RH94yycacdc3jqxewWk4kaLzbup
ufoc08Y/TqefbEttMeb3MprYzAgHpKx3nzZk9BlVRsrbDoBJj+4nXXNKsYEHtMJK2hsiIWejIHpI
A+oI4sWI7f38NU28J9VN/hB9rM44WZmOYl/NAUO5k7R3ylCCeTy5EQ13K5JXLmp1Eb8rAM8X0VHJ
+SFMSI2I7lcWkWoOneLnU7MVzeeiv9vZxJncMJP8nvq4e4emTWfDIZVBG6d1mtFjipV5/QHM/Vk8
lqfaBI9Vm0w5MToRV64+AD3MmPash90WNRcbRpHfuFnyEdAxdY3gzJkpqN+bXeaZZN3Np9F885nO
3YSyNOv0amIzzsY5G6yNNPm4sRP7/HlshB8djfoxembdULhFK+IxI7LdgGMfcMBks1DPTSuaXFxO
l2uwFwkgJXdJSaPh0XSYbpezWddqdz2jM18lGEFUArSyhd5bL7tUC642Dxl4Z7AWZDF07Ysx1zs0
7bp1R1kHgBFzWedx0Mn58yZFehv2ktli9mf6q/iz3gwAB9O+03yvvvx09Fu1P2KHl/e+8FO/9gOD
K8J0/QCccv37gCZ53KDy1e8+3ekKQShXEk+zv/alrdI5TOhk8DNzqwrdaeyPac2fK3+l18hEPm+e
9QfMmTLRnial+oZK9wxxvTuJZtOg/NhjDBUJQMfSnOJTPkbRV9h0jBGvv+OW34UyluSD6pC+r+zC
Hbm38EFVNIIRpiZOlgoDHEMht0rtDgmi/OLjZjGAo0hHh9SO37dKgeYpJikt10A55RdHW5UJNkwg
p0W/iuIi4dUsJpSWhKwUMJDNoSMT9TT2ET7Qtoi9YJW74Z8Sht4sm6ZCawXhbFqzqLSfZMEehYpC
0BV6QZE4cUuBxwqqioInTCqbKBv9aMRVKKBmKQQsUjFKT2pL6JZC2tfUUC07zVfhg6cpukNIwiGz
VFyN2xJYqUxpKRdoT9G+RTPyppjWNOsqBaKuG1xdUU1Nd5CYpnHAIUGvmT+5Ifz+hJE94SJNwl6K
yO9OSE1XhDIA1Vo/GRhwTmpet6mEa6gEAGiQNg9stAGtoDxNNNcSV00bCB6w9HS8KjdJwewGaQPQ
GaqsBHAquKYY4KnDzooOcCzFpKWAaNJX8KZxbw9qRVYPapbiWJbF+r+IeZUHnuLRUkfg2JrKAxXj
AAUmex44igVOlAZS2IPiqp+LnjCRsEMJTRRXYZI1aCcwNcTQBVhN7lhEGwJ6ws0v37OuEByaUzL7
i5NTLz5vqHlggrWV44Or0CKPXn/0AMyv+qnoOAo9qEwHbGdDxQEwh12Y8X/dNNA0ha3FfhBt5apK
wVWwO1R6EDVu+cUuAHEtufooRaxgnVzFwWPRMRWgenQyopVofjXPX6L/tKzTqHuK5tHeQYDmq4uP
yWCqGJ70vM2vxmlCUbohfRzYChkfosrlaSCCwRUmuKpi2TRYo+1iIQHNMw2IPcpuA0MrmEDg/YgS
1NlsmojbN1MSAN570tahwVI7HhjiUtXvnYiWMAzABG8/btx2QIPnjqKspagbCjFtomhbma8fCnS7
tugQz7lT6sx/Kniy5+kV0dar/vt3AAg0WYdJI56qES+kxfLBLYGZiLAgd03VC6IRuSwTdGxlqiTA
mm2txLpyxDxwiLPRZripesE2RRxYykLUVAXgHKgNpx43cGyMI0K2uI7F2zcubrJVCLJnJH4z251m
5nYZI6srBMdTsBABlW5tqMZZSeS1kWFcOo4x/kPRu+zOMAwy3CoR+627vHdYsHFwGUyMp0I2mmc2
MEFEVi5wG5iFDAf23QbMZlOHvtM4SaDIUGSS5RSCprieziHDnsivusnIdiCeTCVoufTCouR+DYog
aGJpJJmAkWAZLhkUq7QJ95jgKpQpeYA2SmOqcRtALJCsyajbbHPKoyhcLbyDPS1A0hVrUodNhaA0
bjugwiiNE1WhUjsCYaDEjoCaUT8Z8tC6rerUZjfVeyoY8DfsBqBO4nypSwDZJaYDCMBTqSqaKAEi
yyYtAbai0miS1zzoPHmmQhGy5pB1La6C4Q3SidRSSnuQOsECDA1mJliH1IELE5jXYpJnaqo6YAmZ
V2PI6kXNUVhom3FIdX3A0UiFuEhBlvqgsEAaJAbGgUlRbwVhoA1ZZY1aZKS8GktyFI86ZJodlNLx
BmXwEyzawZrOh2HUzwFN4WBRQUX98AtbqM/3BEoMUu5cg0yofVEASwvSL3inDzXfPLd9Kh9ubaH8
PuWfly/4/a1r99q+1faX7XCQ+ElvuM4/WJePeedPQET9Nu0PE//kU+L3B4thDVyRZ9NeHuj9u9rj
Vg7DV+nTeHpSJVukaWXJHitzP44l2x3drz1t20/W/tSvPq9WxI5lH7jNnIXe0I8OcroITsre4tqf
TLKTf/mT+N8nHX8xnIRJ7UWK6J/sXTp+MgUROK4zqYglSdNGTqM9wnloQpbwjT9eDP3+cjCIaywp
3DtZ6rd+f7g+vIcKH0L2Bvf9kMevPnl5EMsS/pT1s95wkCTrGvHC/ZMnPh353+qEc3iCLOHf/ZG/
SId+DQtWeiqytB/D8TisKawyRChL+MmfhNHJnd/Pqhwp85KyxP+Tpn5ySLWUyR9Z+l9oEvLK5EdJ
rXvr07MEhZUmNRkvoZ6yz36ZjaCeVrm+AwdI057VnniXbpWly6m8qyK5C3uzb6zu1SKiqGRRf48S
8iV9P8Z3HD+edpAS2dvchptZUjcHXnxrWeJPSRhndQkqiWNgyhK/8PtYSaKo584PWIy2/zyIwi3d
3OITPnKOzJa9l7iDWOo96qUDKkv91p8KPh0g/jew6XYQYOP469quYBVKiKrss18MouE+0yEt4C3S
pHf77XjVlqSaO+fE6odIT93MLkrKcCZlX4HaSD9Nw8V3d3iBxsreIj9n/LF4ke3zFqnEIqeKoyp7
h2uOgqP0CRvJ0n8asLWCfRv/xaOXpX/j9+HP9jkFcw6mVWRvc1gfnfwmqg6PSTKxNwBcLpsRtxs0
B7WH2+c8WPb4Eo6v+Zu7IH3ttxUP+odfwA8WjmwvGvjJh/8BAAD//w==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5.xml"/><Relationship Id="rId3" Type="http://schemas.openxmlformats.org/officeDocument/2006/relationships/hyperlink" Target="#'actual data'!A1"/><Relationship Id="rId7" Type="http://schemas.openxmlformats.org/officeDocument/2006/relationships/image" Target="../media/image5.svg"/><Relationship Id="rId12" Type="http://schemas.microsoft.com/office/2014/relationships/chartEx" Target="../charts/chartEx1.xml"/><Relationship Id="rId2" Type="http://schemas.openxmlformats.org/officeDocument/2006/relationships/hyperlink" Target="#KPI!A1"/><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4.xml"/><Relationship Id="rId5" Type="http://schemas.openxmlformats.org/officeDocument/2006/relationships/image" Target="../media/image3.svg"/><Relationship Id="rId10" Type="http://schemas.openxmlformats.org/officeDocument/2006/relationships/chart" Target="../charts/chart3.xml"/><Relationship Id="rId4" Type="http://schemas.openxmlformats.org/officeDocument/2006/relationships/image" Target="../media/image2.png"/><Relationship Id="rId9" Type="http://schemas.openxmlformats.org/officeDocument/2006/relationships/chart" Target="../charts/chart2.xml"/><Relationship Id="rId14" Type="http://schemas.microsoft.com/office/2014/relationships/chartEx" Target="../charts/chartEx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microsoft.com/office/2014/relationships/chartEx" Target="../charts/chartEx4.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microsoft.com/office/2014/relationships/chartEx" Target="../charts/chartEx3.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22860</xdr:rowOff>
    </xdr:from>
    <xdr:to>
      <xdr:col>24</xdr:col>
      <xdr:colOff>10582</xdr:colOff>
      <xdr:row>7</xdr:row>
      <xdr:rowOff>22860</xdr:rowOff>
    </xdr:to>
    <xdr:sp macro="" textlink="">
      <xdr:nvSpPr>
        <xdr:cNvPr id="2" name="Rectangle 1">
          <a:extLst>
            <a:ext uri="{FF2B5EF4-FFF2-40B4-BE49-F238E27FC236}">
              <a16:creationId xmlns:a16="http://schemas.microsoft.com/office/drawing/2014/main" id="{E56F386F-FA52-B8E7-E74F-CD05E10C129F}"/>
            </a:ext>
          </a:extLst>
        </xdr:cNvPr>
        <xdr:cNvSpPr/>
      </xdr:nvSpPr>
      <xdr:spPr>
        <a:xfrm>
          <a:off x="0" y="22860"/>
          <a:ext cx="14742582" cy="1259417"/>
        </a:xfrm>
        <a:prstGeom prst="rect">
          <a:avLst/>
        </a:prstGeom>
        <a:solidFill>
          <a:schemeClr val="accent4">
            <a:lumMod val="20000"/>
            <a:lumOff val="80000"/>
          </a:schemeClr>
        </a:solidFill>
        <a:ln>
          <a:solidFill>
            <a:schemeClr val="accent6">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11043</xdr:colOff>
      <xdr:row>0</xdr:row>
      <xdr:rowOff>0</xdr:rowOff>
    </xdr:from>
    <xdr:to>
      <xdr:col>3</xdr:col>
      <xdr:colOff>80439</xdr:colOff>
      <xdr:row>7</xdr:row>
      <xdr:rowOff>77304</xdr:rowOff>
    </xdr:to>
    <xdr:pic>
      <xdr:nvPicPr>
        <xdr:cNvPr id="4" name="Picture 3">
          <a:extLst>
            <a:ext uri="{FF2B5EF4-FFF2-40B4-BE49-F238E27FC236}">
              <a16:creationId xmlns:a16="http://schemas.microsoft.com/office/drawing/2014/main" id="{7874A0A9-8DCA-4130-74B2-9106918EF0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43" y="0"/>
          <a:ext cx="1891570" cy="1391478"/>
        </a:xfrm>
        <a:prstGeom prst="rect">
          <a:avLst/>
        </a:prstGeom>
      </xdr:spPr>
    </xdr:pic>
    <xdr:clientData/>
  </xdr:twoCellAnchor>
  <xdr:twoCellAnchor>
    <xdr:from>
      <xdr:col>3</xdr:col>
      <xdr:colOff>110434</xdr:colOff>
      <xdr:row>0</xdr:row>
      <xdr:rowOff>44174</xdr:rowOff>
    </xdr:from>
    <xdr:to>
      <xdr:col>23</xdr:col>
      <xdr:colOff>596347</xdr:colOff>
      <xdr:row>7</xdr:row>
      <xdr:rowOff>33130</xdr:rowOff>
    </xdr:to>
    <xdr:sp macro="" textlink="">
      <xdr:nvSpPr>
        <xdr:cNvPr id="5" name="Rectangle 4">
          <a:extLst>
            <a:ext uri="{FF2B5EF4-FFF2-40B4-BE49-F238E27FC236}">
              <a16:creationId xmlns:a16="http://schemas.microsoft.com/office/drawing/2014/main" id="{9FEB8DF9-1B31-0CF9-B3D1-6603715CE8D3}"/>
            </a:ext>
          </a:extLst>
        </xdr:cNvPr>
        <xdr:cNvSpPr/>
      </xdr:nvSpPr>
      <xdr:spPr>
        <a:xfrm>
          <a:off x="1932608" y="44174"/>
          <a:ext cx="12633739" cy="1303130"/>
        </a:xfrm>
        <a:prstGeom prst="rect">
          <a:avLst/>
        </a:prstGeom>
        <a:solidFill>
          <a:schemeClr val="accent6">
            <a:lumMod val="40000"/>
            <a:lumOff val="60000"/>
          </a:schemeClr>
        </a:solidFill>
        <a:ln>
          <a:solidFill>
            <a:schemeClr val="accent6"/>
          </a:solid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Times New Roman" panose="02020603050405020304" pitchFamily="18" charset="0"/>
              <a:cs typeface="Times New Roman" panose="02020603050405020304" pitchFamily="18" charset="0"/>
            </a:rPr>
            <a:t>"Employee Performance Dashboard"</a:t>
          </a:r>
        </a:p>
      </xdr:txBody>
    </xdr:sp>
    <xdr:clientData/>
  </xdr:twoCellAnchor>
  <xdr:twoCellAnchor editAs="oneCell">
    <xdr:from>
      <xdr:col>0</xdr:col>
      <xdr:colOff>0</xdr:colOff>
      <xdr:row>7</xdr:row>
      <xdr:rowOff>68580</xdr:rowOff>
    </xdr:from>
    <xdr:to>
      <xdr:col>3</xdr:col>
      <xdr:colOff>0</xdr:colOff>
      <xdr:row>15</xdr:row>
      <xdr:rowOff>25560</xdr:rowOff>
    </xdr:to>
    <mc:AlternateContent xmlns:mc="http://schemas.openxmlformats.org/markup-compatibility/2006" xmlns:a14="http://schemas.microsoft.com/office/drawing/2010/main">
      <mc:Choice Requires="a14">
        <xdr:graphicFrame macro="">
          <xdr:nvGraphicFramePr>
            <xdr:cNvPr id="6" name="Departments 1">
              <a:extLst>
                <a:ext uri="{FF2B5EF4-FFF2-40B4-BE49-F238E27FC236}">
                  <a16:creationId xmlns:a16="http://schemas.microsoft.com/office/drawing/2014/main" id="{C50DD8B9-2B38-4DDB-B9CB-1AB0FA7049EE}"/>
                </a:ext>
              </a:extLst>
            </xdr:cNvPr>
            <xdr:cNvGraphicFramePr/>
          </xdr:nvGraphicFramePr>
          <xdr:xfrm>
            <a:off x="0" y="0"/>
            <a:ext cx="0" cy="0"/>
          </xdr:xfrm>
          <a:graphic>
            <a:graphicData uri="http://schemas.microsoft.com/office/drawing/2010/slicer">
              <sle:slicer xmlns:sle="http://schemas.microsoft.com/office/drawing/2010/slicer" name="Departments 1"/>
            </a:graphicData>
          </a:graphic>
        </xdr:graphicFrame>
      </mc:Choice>
      <mc:Fallback xmlns="">
        <xdr:sp macro="" textlink="">
          <xdr:nvSpPr>
            <xdr:cNvPr id="0" name=""/>
            <xdr:cNvSpPr>
              <a:spLocks noTextEdit="1"/>
            </xdr:cNvSpPr>
          </xdr:nvSpPr>
          <xdr:spPr>
            <a:xfrm>
              <a:off x="0" y="1376920"/>
              <a:ext cx="1811547" cy="1452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497504</xdr:colOff>
      <xdr:row>34</xdr:row>
      <xdr:rowOff>85294</xdr:rowOff>
    </xdr:from>
    <xdr:to>
      <xdr:col>1</xdr:col>
      <xdr:colOff>5738</xdr:colOff>
      <xdr:row>36</xdr:row>
      <xdr:rowOff>72833</xdr:rowOff>
    </xdr:to>
    <xdr:sp macro="" textlink="$B$11">
      <xdr:nvSpPr>
        <xdr:cNvPr id="7" name="Rectangle 6">
          <a:extLst>
            <a:ext uri="{FF2B5EF4-FFF2-40B4-BE49-F238E27FC236}">
              <a16:creationId xmlns:a16="http://schemas.microsoft.com/office/drawing/2014/main" id="{E1648196-8549-45B8-8207-67EE1068F1DC}"/>
            </a:ext>
          </a:extLst>
        </xdr:cNvPr>
        <xdr:cNvSpPr/>
      </xdr:nvSpPr>
      <xdr:spPr>
        <a:xfrm>
          <a:off x="497504" y="6303214"/>
          <a:ext cx="117834" cy="35329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85B17B5A-A2FB-43D8-9C0A-0588864C28B3}" type="TxLink">
            <a:rPr lang="en-US" sz="1100" b="0" i="0" u="none" strike="noStrike">
              <a:solidFill>
                <a:srgbClr val="000000"/>
              </a:solidFill>
              <a:latin typeface="Calibri"/>
              <a:ea typeface="Calibri"/>
              <a:cs typeface="Calibri"/>
            </a:rPr>
            <a:pPr algn="l"/>
            <a:t> </a:t>
          </a:fld>
          <a:endParaRPr lang="en-IN" sz="1100"/>
        </a:p>
      </xdr:txBody>
    </xdr:sp>
    <xdr:clientData/>
  </xdr:twoCellAnchor>
  <xdr:twoCellAnchor>
    <xdr:from>
      <xdr:col>8</xdr:col>
      <xdr:colOff>460060</xdr:colOff>
      <xdr:row>34</xdr:row>
      <xdr:rowOff>85294</xdr:rowOff>
    </xdr:from>
    <xdr:to>
      <xdr:col>9</xdr:col>
      <xdr:colOff>4314</xdr:colOff>
      <xdr:row>36</xdr:row>
      <xdr:rowOff>72833</xdr:rowOff>
    </xdr:to>
    <xdr:sp macro="" textlink="$F$10">
      <xdr:nvSpPr>
        <xdr:cNvPr id="9" name="Rectangle 8">
          <a:extLst>
            <a:ext uri="{FF2B5EF4-FFF2-40B4-BE49-F238E27FC236}">
              <a16:creationId xmlns:a16="http://schemas.microsoft.com/office/drawing/2014/main" id="{EDA33734-A9A2-4695-BE85-940A82E5D882}"/>
            </a:ext>
          </a:extLst>
        </xdr:cNvPr>
        <xdr:cNvSpPr/>
      </xdr:nvSpPr>
      <xdr:spPr>
        <a:xfrm>
          <a:off x="5336860" y="6303214"/>
          <a:ext cx="153854" cy="35329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CE755CD8-22BC-4263-BDBD-E2491666DE77}" type="TxLink">
            <a:rPr lang="en-US" sz="1100" b="0" i="0" u="none" strike="noStrike">
              <a:solidFill>
                <a:srgbClr val="000000"/>
              </a:solidFill>
              <a:latin typeface="Calibri"/>
              <a:ea typeface="Calibri"/>
              <a:cs typeface="Calibri"/>
            </a:rPr>
            <a:pPr algn="l"/>
            <a:t> </a:t>
          </a:fld>
          <a:endParaRPr lang="en-IN" sz="1100"/>
        </a:p>
      </xdr:txBody>
    </xdr:sp>
    <xdr:clientData/>
  </xdr:twoCellAnchor>
  <xdr:twoCellAnchor>
    <xdr:from>
      <xdr:col>12</xdr:col>
      <xdr:colOff>519864</xdr:colOff>
      <xdr:row>34</xdr:row>
      <xdr:rowOff>85294</xdr:rowOff>
    </xdr:from>
    <xdr:to>
      <xdr:col>13</xdr:col>
      <xdr:colOff>64118</xdr:colOff>
      <xdr:row>36</xdr:row>
      <xdr:rowOff>72833</xdr:rowOff>
    </xdr:to>
    <xdr:sp macro="" textlink="$I$11">
      <xdr:nvSpPr>
        <xdr:cNvPr id="11" name="Rectangle 10">
          <a:extLst>
            <a:ext uri="{FF2B5EF4-FFF2-40B4-BE49-F238E27FC236}">
              <a16:creationId xmlns:a16="http://schemas.microsoft.com/office/drawing/2014/main" id="{511D2054-D8B8-47B4-A4BD-BB3242EF5949}"/>
            </a:ext>
          </a:extLst>
        </xdr:cNvPr>
        <xdr:cNvSpPr/>
      </xdr:nvSpPr>
      <xdr:spPr>
        <a:xfrm>
          <a:off x="7835064" y="6303214"/>
          <a:ext cx="153854" cy="353299"/>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365BB3A4-98CB-4E6A-A245-2C1AF1BC8CCE}" type="TxLink">
            <a:rPr lang="en-US" sz="1100" b="0" i="0" u="none" strike="noStrike">
              <a:solidFill>
                <a:srgbClr val="000000"/>
              </a:solidFill>
              <a:latin typeface="Calibri"/>
              <a:ea typeface="Calibri"/>
              <a:cs typeface="Calibri"/>
            </a:rPr>
            <a:pPr algn="l"/>
            <a:t> </a:t>
          </a:fld>
          <a:endParaRPr lang="en-IN" sz="1100"/>
        </a:p>
      </xdr:txBody>
    </xdr:sp>
    <xdr:clientData/>
  </xdr:twoCellAnchor>
  <xdr:oneCellAnchor>
    <xdr:from>
      <xdr:col>14</xdr:col>
      <xdr:colOff>14543</xdr:colOff>
      <xdr:row>35</xdr:row>
      <xdr:rowOff>71963</xdr:rowOff>
    </xdr:from>
    <xdr:ext cx="45719" cy="264560"/>
    <xdr:sp macro="" textlink="">
      <xdr:nvSpPr>
        <xdr:cNvPr id="12" name="TextBox 11">
          <a:extLst>
            <a:ext uri="{FF2B5EF4-FFF2-40B4-BE49-F238E27FC236}">
              <a16:creationId xmlns:a16="http://schemas.microsoft.com/office/drawing/2014/main" id="{521E6C5C-E47B-485C-B239-E416C6ECB556}"/>
            </a:ext>
          </a:extLst>
        </xdr:cNvPr>
        <xdr:cNvSpPr txBox="1"/>
      </xdr:nvSpPr>
      <xdr:spPr>
        <a:xfrm>
          <a:off x="8548943" y="6472763"/>
          <a:ext cx="4571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0</xdr:col>
      <xdr:colOff>41064</xdr:colOff>
      <xdr:row>15</xdr:row>
      <xdr:rowOff>48684</xdr:rowOff>
    </xdr:from>
    <xdr:to>
      <xdr:col>2</xdr:col>
      <xdr:colOff>593290</xdr:colOff>
      <xdr:row>36</xdr:row>
      <xdr:rowOff>21167</xdr:rowOff>
    </xdr:to>
    <xdr:sp macro="" textlink="">
      <xdr:nvSpPr>
        <xdr:cNvPr id="18" name="Rectangle 17">
          <a:hlinkClick xmlns:r="http://schemas.openxmlformats.org/officeDocument/2006/relationships" r:id="rId2"/>
          <a:extLst>
            <a:ext uri="{FF2B5EF4-FFF2-40B4-BE49-F238E27FC236}">
              <a16:creationId xmlns:a16="http://schemas.microsoft.com/office/drawing/2014/main" id="{CEB88DF7-B227-CD1F-324E-577997853D1F}"/>
            </a:ext>
          </a:extLst>
        </xdr:cNvPr>
        <xdr:cNvSpPr/>
      </xdr:nvSpPr>
      <xdr:spPr>
        <a:xfrm>
          <a:off x="41064" y="2747434"/>
          <a:ext cx="1779893" cy="375073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317500</xdr:colOff>
      <xdr:row>27</xdr:row>
      <xdr:rowOff>84667</xdr:rowOff>
    </xdr:from>
    <xdr:to>
      <xdr:col>2</xdr:col>
      <xdr:colOff>328083</xdr:colOff>
      <xdr:row>34</xdr:row>
      <xdr:rowOff>68156</xdr:rowOff>
    </xdr:to>
    <xdr:pic>
      <xdr:nvPicPr>
        <xdr:cNvPr id="22" name="Graphic 21" descr="Database with solid fill">
          <a:hlinkClick xmlns:r="http://schemas.openxmlformats.org/officeDocument/2006/relationships" r:id="rId3"/>
          <a:extLst>
            <a:ext uri="{FF2B5EF4-FFF2-40B4-BE49-F238E27FC236}">
              <a16:creationId xmlns:a16="http://schemas.microsoft.com/office/drawing/2014/main" id="{8B175EDD-084E-D5C0-E0DA-4FC34E69672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17500" y="4942417"/>
          <a:ext cx="1238250" cy="1242906"/>
        </a:xfrm>
        <a:prstGeom prst="rect">
          <a:avLst/>
        </a:prstGeom>
      </xdr:spPr>
    </xdr:pic>
    <xdr:clientData/>
  </xdr:twoCellAnchor>
  <xdr:twoCellAnchor editAs="oneCell">
    <xdr:from>
      <xdr:col>0</xdr:col>
      <xdr:colOff>338667</xdr:colOff>
      <xdr:row>17</xdr:row>
      <xdr:rowOff>169334</xdr:rowOff>
    </xdr:from>
    <xdr:to>
      <xdr:col>2</xdr:col>
      <xdr:colOff>328083</xdr:colOff>
      <xdr:row>24</xdr:row>
      <xdr:rowOff>84667</xdr:rowOff>
    </xdr:to>
    <xdr:pic>
      <xdr:nvPicPr>
        <xdr:cNvPr id="24" name="Graphic 23" descr="Document with solid fill">
          <a:extLst>
            <a:ext uri="{FF2B5EF4-FFF2-40B4-BE49-F238E27FC236}">
              <a16:creationId xmlns:a16="http://schemas.microsoft.com/office/drawing/2014/main" id="{DB265391-D54A-3A38-D019-6AA4A33053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38667" y="3227917"/>
          <a:ext cx="1217083" cy="1174750"/>
        </a:xfrm>
        <a:prstGeom prst="rect">
          <a:avLst/>
        </a:prstGeom>
      </xdr:spPr>
    </xdr:pic>
    <xdr:clientData/>
  </xdr:twoCellAnchor>
  <xdr:twoCellAnchor>
    <xdr:from>
      <xdr:col>3</xdr:col>
      <xdr:colOff>22413</xdr:colOff>
      <xdr:row>7</xdr:row>
      <xdr:rowOff>35136</xdr:rowOff>
    </xdr:from>
    <xdr:to>
      <xdr:col>9</xdr:col>
      <xdr:colOff>296333</xdr:colOff>
      <xdr:row>16</xdr:row>
      <xdr:rowOff>34239</xdr:rowOff>
    </xdr:to>
    <xdr:sp macro="" textlink="">
      <xdr:nvSpPr>
        <xdr:cNvPr id="25" name="Rectangle 24">
          <a:extLst>
            <a:ext uri="{FF2B5EF4-FFF2-40B4-BE49-F238E27FC236}">
              <a16:creationId xmlns:a16="http://schemas.microsoft.com/office/drawing/2014/main" id="{7EDDC610-8550-3198-4A52-50A2FE1FB167}"/>
            </a:ext>
          </a:extLst>
        </xdr:cNvPr>
        <xdr:cNvSpPr/>
      </xdr:nvSpPr>
      <xdr:spPr>
        <a:xfrm>
          <a:off x="1863913" y="1294553"/>
          <a:ext cx="3956920" cy="161835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800" b="1">
              <a:latin typeface="Times New Roman" panose="02020603050405020304" pitchFamily="18" charset="0"/>
              <a:cs typeface="Times New Roman" panose="02020603050405020304" pitchFamily="18" charset="0"/>
            </a:rPr>
            <a:t>Total</a:t>
          </a:r>
          <a:r>
            <a:rPr lang="en-IN" sz="2800" b="1" baseline="0">
              <a:latin typeface="Times New Roman" panose="02020603050405020304" pitchFamily="18" charset="0"/>
              <a:cs typeface="Times New Roman" panose="02020603050405020304" pitchFamily="18" charset="0"/>
            </a:rPr>
            <a:t> Performance </a:t>
          </a:r>
          <a:endParaRPr lang="en-IN" sz="2800" b="1">
            <a:latin typeface="Times New Roman" panose="02020603050405020304" pitchFamily="18" charset="0"/>
            <a:cs typeface="Times New Roman" panose="02020603050405020304" pitchFamily="18" charset="0"/>
          </a:endParaRPr>
        </a:p>
      </xdr:txBody>
    </xdr:sp>
    <xdr:clientData/>
  </xdr:twoCellAnchor>
  <xdr:twoCellAnchor>
    <xdr:from>
      <xdr:col>9</xdr:col>
      <xdr:colOff>263315</xdr:colOff>
      <xdr:row>7</xdr:row>
      <xdr:rowOff>42307</xdr:rowOff>
    </xdr:from>
    <xdr:to>
      <xdr:col>15</xdr:col>
      <xdr:colOff>455083</xdr:colOff>
      <xdr:row>16</xdr:row>
      <xdr:rowOff>622</xdr:rowOff>
    </xdr:to>
    <xdr:sp macro="" textlink="">
      <xdr:nvSpPr>
        <xdr:cNvPr id="26" name="Rectangle 25">
          <a:extLst>
            <a:ext uri="{FF2B5EF4-FFF2-40B4-BE49-F238E27FC236}">
              <a16:creationId xmlns:a16="http://schemas.microsoft.com/office/drawing/2014/main" id="{0FAFEE45-1611-F35D-82EB-B1E912F3959E}"/>
            </a:ext>
          </a:extLst>
        </xdr:cNvPr>
        <xdr:cNvSpPr/>
      </xdr:nvSpPr>
      <xdr:spPr>
        <a:xfrm>
          <a:off x="5787815" y="1301724"/>
          <a:ext cx="3874768" cy="157756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800" b="1">
              <a:latin typeface="Times New Roman" panose="02020603050405020304" pitchFamily="18" charset="0"/>
              <a:cs typeface="Times New Roman" panose="02020603050405020304" pitchFamily="18" charset="0"/>
            </a:rPr>
            <a:t>Total Attendance </a:t>
          </a:r>
        </a:p>
      </xdr:txBody>
    </xdr:sp>
    <xdr:clientData/>
  </xdr:twoCellAnchor>
  <xdr:twoCellAnchor>
    <xdr:from>
      <xdr:col>15</xdr:col>
      <xdr:colOff>497417</xdr:colOff>
      <xdr:row>7</xdr:row>
      <xdr:rowOff>21165</xdr:rowOff>
    </xdr:from>
    <xdr:to>
      <xdr:col>24</xdr:col>
      <xdr:colOff>31751</xdr:colOff>
      <xdr:row>16</xdr:row>
      <xdr:rowOff>52916</xdr:rowOff>
    </xdr:to>
    <xdr:sp macro="" textlink="">
      <xdr:nvSpPr>
        <xdr:cNvPr id="27" name="Rectangle 26">
          <a:extLst>
            <a:ext uri="{FF2B5EF4-FFF2-40B4-BE49-F238E27FC236}">
              <a16:creationId xmlns:a16="http://schemas.microsoft.com/office/drawing/2014/main" id="{B14B5529-F406-857E-33AF-6200137706CE}"/>
            </a:ext>
          </a:extLst>
        </xdr:cNvPr>
        <xdr:cNvSpPr/>
      </xdr:nvSpPr>
      <xdr:spPr>
        <a:xfrm>
          <a:off x="9704917" y="1280582"/>
          <a:ext cx="5058834" cy="165100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800" b="1">
              <a:latin typeface="Times New Roman" panose="02020603050405020304" pitchFamily="18" charset="0"/>
              <a:cs typeface="Times New Roman" panose="02020603050405020304" pitchFamily="18" charset="0"/>
            </a:rPr>
            <a:t>Total</a:t>
          </a:r>
          <a:r>
            <a:rPr lang="en-IN" sz="2800" b="1" baseline="0">
              <a:latin typeface="Times New Roman" panose="02020603050405020304" pitchFamily="18" charset="0"/>
              <a:cs typeface="Times New Roman" panose="02020603050405020304" pitchFamily="18" charset="0"/>
            </a:rPr>
            <a:t> Targets </a:t>
          </a:r>
          <a:endParaRPr lang="en-IN" sz="2800" b="1">
            <a:latin typeface="Times New Roman" panose="02020603050405020304" pitchFamily="18" charset="0"/>
            <a:cs typeface="Times New Roman" panose="02020603050405020304" pitchFamily="18" charset="0"/>
          </a:endParaRPr>
        </a:p>
      </xdr:txBody>
    </xdr:sp>
    <xdr:clientData/>
  </xdr:twoCellAnchor>
  <xdr:twoCellAnchor>
    <xdr:from>
      <xdr:col>3</xdr:col>
      <xdr:colOff>101476</xdr:colOff>
      <xdr:row>10</xdr:row>
      <xdr:rowOff>105833</xdr:rowOff>
    </xdr:from>
    <xdr:to>
      <xdr:col>6</xdr:col>
      <xdr:colOff>95250</xdr:colOff>
      <xdr:row>15</xdr:row>
      <xdr:rowOff>31750</xdr:rowOff>
    </xdr:to>
    <xdr:sp macro="" textlink="KPI!B11">
      <xdr:nvSpPr>
        <xdr:cNvPr id="28" name="Rectangle 27">
          <a:extLst>
            <a:ext uri="{FF2B5EF4-FFF2-40B4-BE49-F238E27FC236}">
              <a16:creationId xmlns:a16="http://schemas.microsoft.com/office/drawing/2014/main" id="{C624B80C-C0BA-442D-B74E-A89FA590B3A5}"/>
            </a:ext>
          </a:extLst>
        </xdr:cNvPr>
        <xdr:cNvSpPr/>
      </xdr:nvSpPr>
      <xdr:spPr>
        <a:xfrm>
          <a:off x="1942976" y="1905000"/>
          <a:ext cx="1835274" cy="825500"/>
        </a:xfrm>
        <a:prstGeom prst="rect">
          <a:avLst/>
        </a:prstGeom>
        <a:solidFill>
          <a:schemeClr val="accent3">
            <a:lumMod val="5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fld id="{7B5CF5AD-74A5-4BC6-99E1-3DE921183A4E}" type="TxLink">
            <a:rPr lang="en-US" sz="2800" b="1" i="0" u="none" strike="noStrike">
              <a:solidFill>
                <a:schemeClr val="bg2"/>
              </a:solidFill>
              <a:latin typeface="Calibri"/>
              <a:ea typeface="Calibri"/>
              <a:cs typeface="Calibri"/>
            </a:rPr>
            <a:pPr algn="l"/>
            <a:t>1060</a:t>
          </a:fld>
          <a:endParaRPr lang="en-US" sz="2800" b="1">
            <a:solidFill>
              <a:schemeClr val="bg2"/>
            </a:solidFill>
          </a:endParaRPr>
        </a:p>
      </xdr:txBody>
    </xdr:sp>
    <xdr:clientData/>
  </xdr:twoCellAnchor>
  <xdr:twoCellAnchor>
    <xdr:from>
      <xdr:col>9</xdr:col>
      <xdr:colOff>307473</xdr:colOff>
      <xdr:row>10</xdr:row>
      <xdr:rowOff>138728</xdr:rowOff>
    </xdr:from>
    <xdr:to>
      <xdr:col>12</xdr:col>
      <xdr:colOff>359833</xdr:colOff>
      <xdr:row>15</xdr:row>
      <xdr:rowOff>52916</xdr:rowOff>
    </xdr:to>
    <xdr:sp macro="" textlink="KPI!F10">
      <xdr:nvSpPr>
        <xdr:cNvPr id="30" name="Rectangle 29">
          <a:extLst>
            <a:ext uri="{FF2B5EF4-FFF2-40B4-BE49-F238E27FC236}">
              <a16:creationId xmlns:a16="http://schemas.microsoft.com/office/drawing/2014/main" id="{AB4A5BED-6672-48B6-9CB2-B44D4C2BF176}"/>
            </a:ext>
          </a:extLst>
        </xdr:cNvPr>
        <xdr:cNvSpPr/>
      </xdr:nvSpPr>
      <xdr:spPr>
        <a:xfrm>
          <a:off x="5831973" y="1937895"/>
          <a:ext cx="1893860" cy="813771"/>
        </a:xfrm>
        <a:prstGeom prst="rect">
          <a:avLst/>
        </a:prstGeom>
        <a:solidFill>
          <a:schemeClr val="accent3">
            <a:lumMod val="5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6E7AF500-3AA0-4C19-B21A-0F61D9611C64}" type="TxLink">
            <a:rPr lang="en-US" sz="2800" b="1" i="0" u="none" strike="noStrike">
              <a:solidFill>
                <a:schemeClr val="bg2"/>
              </a:solidFill>
              <a:latin typeface="Calibri"/>
              <a:ea typeface="Calibri"/>
              <a:cs typeface="Calibri"/>
            </a:rPr>
            <a:pPr algn="l"/>
            <a:t>1329</a:t>
          </a:fld>
          <a:endParaRPr lang="en-IN" sz="2800" b="1">
            <a:solidFill>
              <a:schemeClr val="bg2"/>
            </a:solidFill>
          </a:endParaRPr>
        </a:p>
      </xdr:txBody>
    </xdr:sp>
    <xdr:clientData/>
  </xdr:twoCellAnchor>
  <xdr:twoCellAnchor>
    <xdr:from>
      <xdr:col>12</xdr:col>
      <xdr:colOff>487719</xdr:colOff>
      <xdr:row>9</xdr:row>
      <xdr:rowOff>137584</xdr:rowOff>
    </xdr:from>
    <xdr:to>
      <xdr:col>15</xdr:col>
      <xdr:colOff>391582</xdr:colOff>
      <xdr:row>15</xdr:row>
      <xdr:rowOff>158750</xdr:rowOff>
    </xdr:to>
    <xdr:graphicFrame macro="">
      <xdr:nvGraphicFramePr>
        <xdr:cNvPr id="31" name="Chart 30">
          <a:extLst>
            <a:ext uri="{FF2B5EF4-FFF2-40B4-BE49-F238E27FC236}">
              <a16:creationId xmlns:a16="http://schemas.microsoft.com/office/drawing/2014/main" id="{5987E8E5-A392-4F53-8757-8E90DF04E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42334</xdr:colOff>
      <xdr:row>10</xdr:row>
      <xdr:rowOff>114550</xdr:rowOff>
    </xdr:from>
    <xdr:to>
      <xdr:col>19</xdr:col>
      <xdr:colOff>370416</xdr:colOff>
      <xdr:row>15</xdr:row>
      <xdr:rowOff>95250</xdr:rowOff>
    </xdr:to>
    <xdr:sp macro="" textlink="KPI!I11">
      <xdr:nvSpPr>
        <xdr:cNvPr id="32" name="Rectangle 31">
          <a:extLst>
            <a:ext uri="{FF2B5EF4-FFF2-40B4-BE49-F238E27FC236}">
              <a16:creationId xmlns:a16="http://schemas.microsoft.com/office/drawing/2014/main" id="{014E0722-B39C-4C9F-BD48-570F3BA1B1B7}"/>
            </a:ext>
          </a:extLst>
        </xdr:cNvPr>
        <xdr:cNvSpPr/>
      </xdr:nvSpPr>
      <xdr:spPr>
        <a:xfrm>
          <a:off x="9863667" y="1913717"/>
          <a:ext cx="2169582" cy="880283"/>
        </a:xfrm>
        <a:prstGeom prst="rect">
          <a:avLst/>
        </a:prstGeom>
        <a:solidFill>
          <a:schemeClr val="accent3">
            <a:lumMod val="5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763AB03F-57D9-46B8-9F1F-15058EEC6C21}" type="TxLink">
            <a:rPr lang="en-US" sz="2800" b="1" i="0" u="none" strike="noStrike">
              <a:solidFill>
                <a:schemeClr val="bg2"/>
              </a:solidFill>
              <a:latin typeface="Calibri"/>
              <a:ea typeface="Calibri"/>
              <a:cs typeface="Calibri"/>
            </a:rPr>
            <a:pPr algn="l"/>
            <a:t>1330</a:t>
          </a:fld>
          <a:endParaRPr lang="en-IN" sz="2800" b="1">
            <a:solidFill>
              <a:schemeClr val="bg2"/>
            </a:solidFill>
          </a:endParaRPr>
        </a:p>
      </xdr:txBody>
    </xdr:sp>
    <xdr:clientData/>
  </xdr:twoCellAnchor>
  <xdr:twoCellAnchor>
    <xdr:from>
      <xdr:col>20</xdr:col>
      <xdr:colOff>117039</xdr:colOff>
      <xdr:row>7</xdr:row>
      <xdr:rowOff>74083</xdr:rowOff>
    </xdr:from>
    <xdr:to>
      <xdr:col>23</xdr:col>
      <xdr:colOff>518583</xdr:colOff>
      <xdr:row>15</xdr:row>
      <xdr:rowOff>90893</xdr:rowOff>
    </xdr:to>
    <xdr:graphicFrame macro="">
      <xdr:nvGraphicFramePr>
        <xdr:cNvPr id="33" name="Chart 32">
          <a:extLst>
            <a:ext uri="{FF2B5EF4-FFF2-40B4-BE49-F238E27FC236}">
              <a16:creationId xmlns:a16="http://schemas.microsoft.com/office/drawing/2014/main" id="{A79D4675-C058-4C81-9117-2E51BF12F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403411</xdr:colOff>
      <xdr:row>9</xdr:row>
      <xdr:rowOff>95249</xdr:rowOff>
    </xdr:from>
    <xdr:to>
      <xdr:col>9</xdr:col>
      <xdr:colOff>211666</xdr:colOff>
      <xdr:row>15</xdr:row>
      <xdr:rowOff>169332</xdr:rowOff>
    </xdr:to>
    <xdr:graphicFrame macro="">
      <xdr:nvGraphicFramePr>
        <xdr:cNvPr id="34" name="Chart 33">
          <a:extLst>
            <a:ext uri="{FF2B5EF4-FFF2-40B4-BE49-F238E27FC236}">
              <a16:creationId xmlns:a16="http://schemas.microsoft.com/office/drawing/2014/main" id="{810EC97F-F1E8-4AA4-9750-E22F192C9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xdr:colOff>
      <xdr:row>16</xdr:row>
      <xdr:rowOff>67235</xdr:rowOff>
    </xdr:from>
    <xdr:to>
      <xdr:col>13</xdr:col>
      <xdr:colOff>112059</xdr:colOff>
      <xdr:row>35</xdr:row>
      <xdr:rowOff>169334</xdr:rowOff>
    </xdr:to>
    <xdr:sp macro="" textlink="">
      <xdr:nvSpPr>
        <xdr:cNvPr id="36" name="Rectangle 35">
          <a:extLst>
            <a:ext uri="{FF2B5EF4-FFF2-40B4-BE49-F238E27FC236}">
              <a16:creationId xmlns:a16="http://schemas.microsoft.com/office/drawing/2014/main" id="{FF02E41A-658A-4FC7-0C4B-2F86424888DA}"/>
            </a:ext>
          </a:extLst>
        </xdr:cNvPr>
        <xdr:cNvSpPr/>
      </xdr:nvSpPr>
      <xdr:spPr>
        <a:xfrm>
          <a:off x="1841501" y="2945902"/>
          <a:ext cx="6250391" cy="352051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3600" b="1">
            <a:latin typeface="Times New Roman" panose="02020603050405020304" pitchFamily="18" charset="0"/>
            <a:cs typeface="Times New Roman" panose="02020603050405020304" pitchFamily="18" charset="0"/>
          </a:endParaRPr>
        </a:p>
      </xdr:txBody>
    </xdr:sp>
    <xdr:clientData/>
  </xdr:twoCellAnchor>
  <xdr:twoCellAnchor>
    <xdr:from>
      <xdr:col>3</xdr:col>
      <xdr:colOff>21168</xdr:colOff>
      <xdr:row>16</xdr:row>
      <xdr:rowOff>84666</xdr:rowOff>
    </xdr:from>
    <xdr:to>
      <xdr:col>13</xdr:col>
      <xdr:colOff>74085</xdr:colOff>
      <xdr:row>35</xdr:row>
      <xdr:rowOff>127000</xdr:rowOff>
    </xdr:to>
    <xdr:graphicFrame macro="">
      <xdr:nvGraphicFramePr>
        <xdr:cNvPr id="37" name="Chart 36">
          <a:extLst>
            <a:ext uri="{FF2B5EF4-FFF2-40B4-BE49-F238E27FC236}">
              <a16:creationId xmlns:a16="http://schemas.microsoft.com/office/drawing/2014/main" id="{31987C53-8C19-46E0-810B-CABED5723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137582</xdr:colOff>
      <xdr:row>16</xdr:row>
      <xdr:rowOff>42335</xdr:rowOff>
    </xdr:from>
    <xdr:to>
      <xdr:col>24</xdr:col>
      <xdr:colOff>63498</xdr:colOff>
      <xdr:row>36</xdr:row>
      <xdr:rowOff>2</xdr:rowOff>
    </xdr:to>
    <xdr:sp macro="" textlink="">
      <xdr:nvSpPr>
        <xdr:cNvPr id="45" name="Rectangle 44">
          <a:extLst>
            <a:ext uri="{FF2B5EF4-FFF2-40B4-BE49-F238E27FC236}">
              <a16:creationId xmlns:a16="http://schemas.microsoft.com/office/drawing/2014/main" id="{4A353332-A82C-693E-3FA8-F811A37A7C3A}"/>
            </a:ext>
          </a:extLst>
        </xdr:cNvPr>
        <xdr:cNvSpPr/>
      </xdr:nvSpPr>
      <xdr:spPr>
        <a:xfrm>
          <a:off x="8117415" y="2921002"/>
          <a:ext cx="6678083" cy="35560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3200" b="1">
              <a:latin typeface="Times New Roman" panose="02020603050405020304" pitchFamily="18" charset="0"/>
              <a:cs typeface="Times New Roman" panose="02020603050405020304" pitchFamily="18" charset="0"/>
            </a:rPr>
            <a:t>Department</a:t>
          </a:r>
          <a:r>
            <a:rPr lang="en-IN" sz="3200" b="1" baseline="0">
              <a:latin typeface="Times New Roman" panose="02020603050405020304" pitchFamily="18" charset="0"/>
              <a:cs typeface="Times New Roman" panose="02020603050405020304" pitchFamily="18" charset="0"/>
            </a:rPr>
            <a:t> Wise      </a:t>
          </a:r>
        </a:p>
        <a:p>
          <a:pPr algn="l"/>
          <a:r>
            <a:rPr lang="en-IN" sz="3200" b="1" baseline="0">
              <a:latin typeface="Times New Roman" panose="02020603050405020304" pitchFamily="18" charset="0"/>
              <a:cs typeface="Times New Roman" panose="02020603050405020304" pitchFamily="18" charset="0"/>
            </a:rPr>
            <a:t> Performance</a:t>
          </a:r>
          <a:endParaRPr lang="en-IN" sz="3200" b="1">
            <a:latin typeface="Times New Roman" panose="02020603050405020304" pitchFamily="18" charset="0"/>
            <a:cs typeface="Times New Roman" panose="02020603050405020304" pitchFamily="18" charset="0"/>
          </a:endParaRPr>
        </a:p>
      </xdr:txBody>
    </xdr:sp>
    <xdr:clientData/>
  </xdr:twoCellAnchor>
  <xdr:twoCellAnchor>
    <xdr:from>
      <xdr:col>13</xdr:col>
      <xdr:colOff>158750</xdr:colOff>
      <xdr:row>25</xdr:row>
      <xdr:rowOff>31749</xdr:rowOff>
    </xdr:from>
    <xdr:to>
      <xdr:col>24</xdr:col>
      <xdr:colOff>52917</xdr:colOff>
      <xdr:row>35</xdr:row>
      <xdr:rowOff>148167</xdr:rowOff>
    </xdr:to>
    <mc:AlternateContent xmlns:mc="http://schemas.openxmlformats.org/markup-compatibility/2006">
      <mc:Choice xmlns:cx1="http://schemas.microsoft.com/office/drawing/2015/9/8/chartex" Requires="cx1">
        <xdr:graphicFrame macro="">
          <xdr:nvGraphicFramePr>
            <xdr:cNvPr id="46" name="Chart 45">
              <a:extLst>
                <a:ext uri="{FF2B5EF4-FFF2-40B4-BE49-F238E27FC236}">
                  <a16:creationId xmlns:a16="http://schemas.microsoft.com/office/drawing/2014/main" id="{F1CC7D04-94B2-4CF6-9B5C-7D5B133ED9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8083550" y="4603749"/>
              <a:ext cx="6599767" cy="194521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21167</xdr:colOff>
      <xdr:row>16</xdr:row>
      <xdr:rowOff>105833</xdr:rowOff>
    </xdr:from>
    <xdr:to>
      <xdr:col>23</xdr:col>
      <xdr:colOff>497417</xdr:colOff>
      <xdr:row>25</xdr:row>
      <xdr:rowOff>60000</xdr:rowOff>
    </xdr:to>
    <xdr:graphicFrame macro="">
      <xdr:nvGraphicFramePr>
        <xdr:cNvPr id="47" name="Chart 46">
          <a:extLst>
            <a:ext uri="{FF2B5EF4-FFF2-40B4-BE49-F238E27FC236}">
              <a16:creationId xmlns:a16="http://schemas.microsoft.com/office/drawing/2014/main" id="{4ABCDEC5-4344-4559-8E5D-585FD620B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10583</xdr:colOff>
      <xdr:row>0</xdr:row>
      <xdr:rowOff>21167</xdr:rowOff>
    </xdr:from>
    <xdr:to>
      <xdr:col>35</xdr:col>
      <xdr:colOff>508000</xdr:colOff>
      <xdr:row>35</xdr:row>
      <xdr:rowOff>169334</xdr:rowOff>
    </xdr:to>
    <xdr:sp macro="" textlink="">
      <xdr:nvSpPr>
        <xdr:cNvPr id="48" name="Rectangle 47">
          <a:extLst>
            <a:ext uri="{FF2B5EF4-FFF2-40B4-BE49-F238E27FC236}">
              <a16:creationId xmlns:a16="http://schemas.microsoft.com/office/drawing/2014/main" id="{3CDF038F-86FC-9B28-6D88-07D55CADFED3}"/>
            </a:ext>
          </a:extLst>
        </xdr:cNvPr>
        <xdr:cNvSpPr/>
      </xdr:nvSpPr>
      <xdr:spPr>
        <a:xfrm>
          <a:off x="14742583" y="21167"/>
          <a:ext cx="7249584" cy="681566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4400" b="1">
              <a:latin typeface="Times New Roman" panose="02020603050405020304" pitchFamily="18" charset="0"/>
              <a:cs typeface="Times New Roman" panose="02020603050405020304" pitchFamily="18" charset="0"/>
            </a:rPr>
            <a:t>Salary Status</a:t>
          </a:r>
        </a:p>
      </xdr:txBody>
    </xdr:sp>
    <xdr:clientData/>
  </xdr:twoCellAnchor>
  <xdr:twoCellAnchor>
    <xdr:from>
      <xdr:col>24</xdr:col>
      <xdr:colOff>10582</xdr:colOff>
      <xdr:row>4</xdr:row>
      <xdr:rowOff>105834</xdr:rowOff>
    </xdr:from>
    <xdr:to>
      <xdr:col>35</xdr:col>
      <xdr:colOff>414420</xdr:colOff>
      <xdr:row>35</xdr:row>
      <xdr:rowOff>80212</xdr:rowOff>
    </xdr:to>
    <mc:AlternateContent xmlns:mc="http://schemas.openxmlformats.org/markup-compatibility/2006">
      <mc:Choice xmlns:cx4="http://schemas.microsoft.com/office/drawing/2016/5/10/chartex" Requires="cx4">
        <xdr:graphicFrame macro="">
          <xdr:nvGraphicFramePr>
            <xdr:cNvPr id="49" name="Chart 48">
              <a:extLst>
                <a:ext uri="{FF2B5EF4-FFF2-40B4-BE49-F238E27FC236}">
                  <a16:creationId xmlns:a16="http://schemas.microsoft.com/office/drawing/2014/main" id="{F28D34DC-F1C4-4DAB-92E7-8C72513241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4640982" y="837354"/>
              <a:ext cx="7109438" cy="564365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43793</xdr:colOff>
      <xdr:row>0</xdr:row>
      <xdr:rowOff>52551</xdr:rowOff>
    </xdr:from>
    <xdr:to>
      <xdr:col>6</xdr:col>
      <xdr:colOff>546643</xdr:colOff>
      <xdr:row>8</xdr:row>
      <xdr:rowOff>5779</xdr:rowOff>
    </xdr:to>
    <mc:AlternateContent xmlns:mc="http://schemas.openxmlformats.org/markup-compatibility/2006" xmlns:a14="http://schemas.microsoft.com/office/drawing/2010/main">
      <mc:Choice Requires="a14">
        <xdr:graphicFrame macro="">
          <xdr:nvGraphicFramePr>
            <xdr:cNvPr id="2" name="Departments">
              <a:extLst>
                <a:ext uri="{FF2B5EF4-FFF2-40B4-BE49-F238E27FC236}">
                  <a16:creationId xmlns:a16="http://schemas.microsoft.com/office/drawing/2014/main" id="{74C7F944-34AE-9D70-CFF9-C0B516925AAB}"/>
                </a:ext>
              </a:extLst>
            </xdr:cNvPr>
            <xdr:cNvGraphicFramePr/>
          </xdr:nvGraphicFramePr>
          <xdr:xfrm>
            <a:off x="0" y="0"/>
            <a:ext cx="0" cy="0"/>
          </xdr:xfrm>
          <a:graphic>
            <a:graphicData uri="http://schemas.microsoft.com/office/drawing/2010/slicer">
              <sle:slicer xmlns:sle="http://schemas.microsoft.com/office/drawing/2010/slicer" name="Departments"/>
            </a:graphicData>
          </a:graphic>
        </xdr:graphicFrame>
      </mc:Choice>
      <mc:Fallback xmlns="">
        <xdr:sp macro="" textlink="">
          <xdr:nvSpPr>
            <xdr:cNvPr id="0" name=""/>
            <xdr:cNvSpPr>
              <a:spLocks noTextEdit="1"/>
            </xdr:cNvSpPr>
          </xdr:nvSpPr>
          <xdr:spPr>
            <a:xfrm>
              <a:off x="43793" y="52551"/>
              <a:ext cx="6713869" cy="14484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127509</xdr:colOff>
      <xdr:row>27</xdr:row>
      <xdr:rowOff>113304</xdr:rowOff>
    </xdr:from>
    <xdr:to>
      <xdr:col>0</xdr:col>
      <xdr:colOff>714771</xdr:colOff>
      <xdr:row>29</xdr:row>
      <xdr:rowOff>99406</xdr:rowOff>
    </xdr:to>
    <xdr:sp macro="" textlink="$B$11">
      <xdr:nvSpPr>
        <xdr:cNvPr id="11" name="Rectangle 10">
          <a:extLst>
            <a:ext uri="{FF2B5EF4-FFF2-40B4-BE49-F238E27FC236}">
              <a16:creationId xmlns:a16="http://schemas.microsoft.com/office/drawing/2014/main" id="{CE8ABB33-648A-D9BF-DCBE-B45A934E5B40}"/>
            </a:ext>
          </a:extLst>
        </xdr:cNvPr>
        <xdr:cNvSpPr/>
      </xdr:nvSpPr>
      <xdr:spPr>
        <a:xfrm>
          <a:off x="127509" y="5122626"/>
          <a:ext cx="587262" cy="35716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85B17B5A-A2FB-43D8-9C0A-0588864C28B3}" type="TxLink">
            <a:rPr lang="en-US" sz="1100" b="0" i="0" u="none" strike="noStrike">
              <a:solidFill>
                <a:srgbClr val="000000"/>
              </a:solidFill>
              <a:latin typeface="Calibri"/>
              <a:ea typeface="Calibri"/>
              <a:cs typeface="Calibri"/>
            </a:rPr>
            <a:pPr algn="l"/>
            <a:t>1060</a:t>
          </a:fld>
          <a:endParaRPr lang="en-IN" sz="1100"/>
        </a:p>
      </xdr:txBody>
    </xdr:sp>
    <xdr:clientData/>
  </xdr:twoCellAnchor>
  <xdr:twoCellAnchor>
    <xdr:from>
      <xdr:col>1</xdr:col>
      <xdr:colOff>65382</xdr:colOff>
      <xdr:row>25</xdr:row>
      <xdr:rowOff>112279</xdr:rowOff>
    </xdr:from>
    <xdr:to>
      <xdr:col>1</xdr:col>
      <xdr:colOff>1150183</xdr:colOff>
      <xdr:row>34</xdr:row>
      <xdr:rowOff>19500</xdr:rowOff>
    </xdr:to>
    <xdr:graphicFrame macro="">
      <xdr:nvGraphicFramePr>
        <xdr:cNvPr id="13" name="Chart 12">
          <a:extLst>
            <a:ext uri="{FF2B5EF4-FFF2-40B4-BE49-F238E27FC236}">
              <a16:creationId xmlns:a16="http://schemas.microsoft.com/office/drawing/2014/main" id="{F9DA2221-C93A-75D0-B63E-F8E7486C6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566974</xdr:colOff>
      <xdr:row>27</xdr:row>
      <xdr:rowOff>60981</xdr:rowOff>
    </xdr:from>
    <xdr:to>
      <xdr:col>6</xdr:col>
      <xdr:colOff>44287</xdr:colOff>
      <xdr:row>29</xdr:row>
      <xdr:rowOff>47083</xdr:rowOff>
    </xdr:to>
    <xdr:sp macro="" textlink="$F$10">
      <xdr:nvSpPr>
        <xdr:cNvPr id="14" name="Rectangle 13">
          <a:extLst>
            <a:ext uri="{FF2B5EF4-FFF2-40B4-BE49-F238E27FC236}">
              <a16:creationId xmlns:a16="http://schemas.microsoft.com/office/drawing/2014/main" id="{5BDF1F9E-B9F2-CB83-DCD6-6A91BE230416}"/>
            </a:ext>
          </a:extLst>
        </xdr:cNvPr>
        <xdr:cNvSpPr/>
      </xdr:nvSpPr>
      <xdr:spPr>
        <a:xfrm>
          <a:off x="4993200" y="5070303"/>
          <a:ext cx="1511522" cy="35716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CE755CD8-22BC-4263-BDBD-E2491666DE77}" type="TxLink">
            <a:rPr lang="en-US" sz="1100" b="0" i="0" u="none" strike="noStrike">
              <a:solidFill>
                <a:srgbClr val="000000"/>
              </a:solidFill>
              <a:latin typeface="Calibri"/>
              <a:ea typeface="Calibri"/>
              <a:cs typeface="Calibri"/>
            </a:rPr>
            <a:pPr algn="l"/>
            <a:t>1329</a:t>
          </a:fld>
          <a:endParaRPr lang="en-IN" sz="1100"/>
        </a:p>
      </xdr:txBody>
    </xdr:sp>
    <xdr:clientData/>
  </xdr:twoCellAnchor>
  <xdr:twoCellAnchor>
    <xdr:from>
      <xdr:col>6</xdr:col>
      <xdr:colOff>192927</xdr:colOff>
      <xdr:row>25</xdr:row>
      <xdr:rowOff>110707</xdr:rowOff>
    </xdr:from>
    <xdr:to>
      <xdr:col>7</xdr:col>
      <xdr:colOff>263895</xdr:colOff>
      <xdr:row>31</xdr:row>
      <xdr:rowOff>170922</xdr:rowOff>
    </xdr:to>
    <xdr:graphicFrame macro="">
      <xdr:nvGraphicFramePr>
        <xdr:cNvPr id="15" name="Chart 14">
          <a:extLst>
            <a:ext uri="{FF2B5EF4-FFF2-40B4-BE49-F238E27FC236}">
              <a16:creationId xmlns:a16="http://schemas.microsoft.com/office/drawing/2014/main" id="{53C393B2-4BAF-4D23-91DE-E443171DE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181210</xdr:colOff>
      <xdr:row>26</xdr:row>
      <xdr:rowOff>137448</xdr:rowOff>
    </xdr:from>
    <xdr:to>
      <xdr:col>8</xdr:col>
      <xdr:colOff>1028985</xdr:colOff>
      <xdr:row>28</xdr:row>
      <xdr:rowOff>123550</xdr:rowOff>
    </xdr:to>
    <xdr:sp macro="" textlink="$I$11">
      <xdr:nvSpPr>
        <xdr:cNvPr id="16" name="Rectangle 15">
          <a:extLst>
            <a:ext uri="{FF2B5EF4-FFF2-40B4-BE49-F238E27FC236}">
              <a16:creationId xmlns:a16="http://schemas.microsoft.com/office/drawing/2014/main" id="{9CF48E04-211F-C26E-CAD5-FB9006178595}"/>
            </a:ext>
          </a:extLst>
        </xdr:cNvPr>
        <xdr:cNvSpPr/>
      </xdr:nvSpPr>
      <xdr:spPr>
        <a:xfrm>
          <a:off x="9192688" y="4961239"/>
          <a:ext cx="847775" cy="35716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365BB3A4-98CB-4E6A-A245-2C1AF1BC8CCE}" type="TxLink">
            <a:rPr lang="en-US" sz="1100" b="0" i="0" u="none" strike="noStrike">
              <a:solidFill>
                <a:srgbClr val="000000"/>
              </a:solidFill>
              <a:latin typeface="Calibri"/>
              <a:ea typeface="Calibri"/>
              <a:cs typeface="Calibri"/>
            </a:rPr>
            <a:pPr algn="l"/>
            <a:t>1330</a:t>
          </a:fld>
          <a:endParaRPr lang="en-IN" sz="1100"/>
        </a:p>
      </xdr:txBody>
    </xdr:sp>
    <xdr:clientData/>
  </xdr:twoCellAnchor>
  <xdr:oneCellAnchor>
    <xdr:from>
      <xdr:col>8</xdr:col>
      <xdr:colOff>996462</xdr:colOff>
      <xdr:row>27</xdr:row>
      <xdr:rowOff>175846</xdr:rowOff>
    </xdr:from>
    <xdr:ext cx="184731" cy="264560"/>
    <xdr:sp macro="" textlink="">
      <xdr:nvSpPr>
        <xdr:cNvPr id="17" name="TextBox 16">
          <a:extLst>
            <a:ext uri="{FF2B5EF4-FFF2-40B4-BE49-F238E27FC236}">
              <a16:creationId xmlns:a16="http://schemas.microsoft.com/office/drawing/2014/main" id="{ED703E72-33DE-DE0C-8DE5-F5B06686B04A}"/>
            </a:ext>
          </a:extLst>
        </xdr:cNvPr>
        <xdr:cNvSpPr txBox="1"/>
      </xdr:nvSpPr>
      <xdr:spPr>
        <a:xfrm>
          <a:off x="8323385" y="50995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8</xdr:col>
      <xdr:colOff>1115267</xdr:colOff>
      <xdr:row>25</xdr:row>
      <xdr:rowOff>79283</xdr:rowOff>
    </xdr:from>
    <xdr:to>
      <xdr:col>10</xdr:col>
      <xdr:colOff>136594</xdr:colOff>
      <xdr:row>30</xdr:row>
      <xdr:rowOff>92959</xdr:rowOff>
    </xdr:to>
    <xdr:graphicFrame macro="">
      <xdr:nvGraphicFramePr>
        <xdr:cNvPr id="18" name="Chart 17">
          <a:extLst>
            <a:ext uri="{FF2B5EF4-FFF2-40B4-BE49-F238E27FC236}">
              <a16:creationId xmlns:a16="http://schemas.microsoft.com/office/drawing/2014/main" id="{98FC0303-0575-14AC-187B-AE4C4E5F0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745073</xdr:colOff>
      <xdr:row>24</xdr:row>
      <xdr:rowOff>77433</xdr:rowOff>
    </xdr:from>
    <xdr:to>
      <xdr:col>13</xdr:col>
      <xdr:colOff>762328</xdr:colOff>
      <xdr:row>34</xdr:row>
      <xdr:rowOff>112873</xdr:rowOff>
    </xdr:to>
    <xdr:graphicFrame macro="">
      <xdr:nvGraphicFramePr>
        <xdr:cNvPr id="19" name="Chart 18">
          <a:extLst>
            <a:ext uri="{FF2B5EF4-FFF2-40B4-BE49-F238E27FC236}">
              <a16:creationId xmlns:a16="http://schemas.microsoft.com/office/drawing/2014/main" id="{173A1252-1368-52CB-02E6-7E1AC98C0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1013599</xdr:colOff>
      <xdr:row>33</xdr:row>
      <xdr:rowOff>61487</xdr:rowOff>
    </xdr:from>
    <xdr:to>
      <xdr:col>18</xdr:col>
      <xdr:colOff>188489</xdr:colOff>
      <xdr:row>45</xdr:row>
      <xdr:rowOff>68461</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1151A1F9-B3E6-1E59-F2F1-D4CD449690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0048359" y="6096527"/>
              <a:ext cx="2611510" cy="220153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45177</xdr:colOff>
      <xdr:row>34</xdr:row>
      <xdr:rowOff>62661</xdr:rowOff>
    </xdr:from>
    <xdr:to>
      <xdr:col>16</xdr:col>
      <xdr:colOff>695751</xdr:colOff>
      <xdr:row>43</xdr:row>
      <xdr:rowOff>15653</xdr:rowOff>
    </xdr:to>
    <xdr:graphicFrame macro="">
      <xdr:nvGraphicFramePr>
        <xdr:cNvPr id="21" name="Chart 20">
          <a:extLst>
            <a:ext uri="{FF2B5EF4-FFF2-40B4-BE49-F238E27FC236}">
              <a16:creationId xmlns:a16="http://schemas.microsoft.com/office/drawing/2014/main" id="{E6CD4ACF-3285-D54E-60E1-1E3B3AFB7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151026</xdr:colOff>
      <xdr:row>44</xdr:row>
      <xdr:rowOff>91291</xdr:rowOff>
    </xdr:from>
    <xdr:to>
      <xdr:col>30</xdr:col>
      <xdr:colOff>83987</xdr:colOff>
      <xdr:row>66</xdr:row>
      <xdr:rowOff>10221</xdr:rowOff>
    </xdr:to>
    <mc:AlternateContent xmlns:mc="http://schemas.openxmlformats.org/markup-compatibility/2006">
      <mc:Choice xmlns:cx4="http://schemas.microsoft.com/office/drawing/2016/5/10/chartex" Requires="cx4">
        <xdr:graphicFrame macro="">
          <xdr:nvGraphicFramePr>
            <xdr:cNvPr id="23" name="Chart 22">
              <a:extLst>
                <a:ext uri="{FF2B5EF4-FFF2-40B4-BE49-F238E27FC236}">
                  <a16:creationId xmlns:a16="http://schemas.microsoft.com/office/drawing/2014/main" id="{AE8A6BBA-DD51-2133-733B-D5EB7D0857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8047846" y="8138011"/>
              <a:ext cx="8299721" cy="39422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oti" refreshedDate="45912.623351967595" createdVersion="8" refreshedVersion="8" minRefreshableVersion="3" recordCount="145" xr:uid="{53752496-66CE-4B99-BEB0-9143F6C0C52A}">
  <cacheSource type="worksheet">
    <worksheetSource ref="A1:Q146" sheet="actual data"/>
  </cacheSource>
  <cacheFields count="20">
    <cacheField name="Emp_id" numFmtId="0">
      <sharedItems/>
    </cacheField>
    <cacheField name="Employee_Name" numFmtId="49">
      <sharedItems/>
    </cacheField>
    <cacheField name="State" numFmtId="10">
      <sharedItems count="35">
        <s v="Mizoram  "/>
        <s v="Haryana  "/>
        <s v="West Bengal  "/>
        <s v="Lakshadweep  "/>
        <s v="Ladakh  "/>
        <s v="Andaman and Nicobar Islands  "/>
        <s v="Arunachal Pradesh  "/>
        <s v="Puducherry  "/>
        <s v="Uttarakhand  "/>
        <s v="Odisha  "/>
        <s v="Andhra Pradesh  "/>
        <s v="Telangana  "/>
        <s v="Nagaland  "/>
        <s v="Sikkim  "/>
        <s v="Meghalaya  "/>
        <s v="Assam  "/>
        <s v="Rajasthan  "/>
        <s v="Punjab  "/>
        <s v="Delhi  "/>
        <s v="Dadra and Nagar Haveli and Daman and Diu  "/>
        <s v="Kerala  "/>
        <s v="Uttar Pradesh  "/>
        <s v="Maharashtra  "/>
        <s v="Manipur  "/>
        <s v="Madhya Pradesh  "/>
        <s v="Goa  "/>
        <s v="Karnataka  "/>
        <s v="Jharkhand  "/>
        <s v="Chandigarh  "/>
        <s v="Tripura  "/>
        <s v="Tamil Nadu  "/>
        <s v="Chhattisgarh  "/>
        <s v="Gujarat  "/>
        <s v="Himachal Pradesh  "/>
        <s v="Jammu and Kashmir  "/>
      </sharedItems>
    </cacheField>
    <cacheField name="Performance" numFmtId="0">
      <sharedItems containsSemiMixedTypes="0" containsString="0" containsNumber="1" containsInteger="1" minValue="51" maxValue="100"/>
    </cacheField>
    <cacheField name="Departments" numFmtId="0">
      <sharedItems count="10">
        <s v="IT"/>
        <s v="Sales"/>
        <s v="Marketing"/>
        <s v="HR"/>
        <s v="Finance"/>
        <s v="Operations"/>
        <s v="Customer Support"/>
        <s v="R&amp;D"/>
        <s v="Administration"/>
        <s v="Legal"/>
      </sharedItems>
    </cacheField>
    <cacheField name="Attendence" numFmtId="0">
      <sharedItems containsSemiMixedTypes="0" containsString="0" containsNumber="1" containsInteger="1" minValue="75" maxValue="97"/>
    </cacheField>
    <cacheField name="Targets" numFmtId="0">
      <sharedItems containsSemiMixedTypes="0" containsString="0" containsNumber="1" containsInteger="1" minValue="75" maxValue="97"/>
    </cacheField>
    <cacheField name="Bonus " numFmtId="0">
      <sharedItems containsSemiMixedTypes="0" containsString="0" containsNumber="1" containsInteger="1" minValue="4300" maxValue="9800"/>
    </cacheField>
    <cacheField name="Rating" numFmtId="0">
      <sharedItems containsSemiMixedTypes="0" containsString="0" containsNumber="1" containsInteger="1" minValue="2" maxValue="5"/>
    </cacheField>
    <cacheField name="Salary" numFmtId="0">
      <sharedItems containsSemiMixedTypes="0" containsString="0" containsNumber="1" containsInteger="1" minValue="20673" maxValue="89057"/>
    </cacheField>
    <cacheField name="Status" numFmtId="0">
      <sharedItems/>
    </cacheField>
    <cacheField name="Remarks" numFmtId="10">
      <sharedItems/>
    </cacheField>
    <cacheField name="Promotion Eligibility" numFmtId="10">
      <sharedItems/>
    </cacheField>
    <cacheField name="Bonus Eligibility" numFmtId="0">
      <sharedItems/>
    </cacheField>
    <cacheField name="Probation Status" numFmtId="0">
      <sharedItems/>
    </cacheField>
    <cacheField name="Last Appraisal Date" numFmtId="14">
      <sharedItems containsSemiMixedTypes="0" containsNonDate="0" containsDate="1" containsString="0" minDate="2023-01-06T00:00:00" maxDate="2024-12-28T00:00:00" count="132">
        <d v="2024-04-21T00:00:00"/>
        <d v="2024-09-22T00:00:00"/>
        <d v="2023-02-08T00:00:00"/>
        <d v="2024-06-19T00:00:00"/>
        <d v="2023-12-13T00:00:00"/>
        <d v="2024-10-07T00:00:00"/>
        <d v="2024-04-13T00:00:00"/>
        <d v="2023-03-10T00:00:00"/>
        <d v="2024-01-21T00:00:00"/>
        <d v="2023-02-07T00:00:00"/>
        <d v="2024-05-31T00:00:00"/>
        <d v="2023-03-02T00:00:00"/>
        <d v="2023-10-22T00:00:00"/>
        <d v="2023-04-28T00:00:00"/>
        <d v="2024-10-19T00:00:00"/>
        <d v="2023-08-11T00:00:00"/>
        <d v="2023-03-20T00:00:00"/>
        <d v="2023-11-21T00:00:00"/>
        <d v="2023-02-20T00:00:00"/>
        <d v="2024-05-27T00:00:00"/>
        <d v="2024-08-02T00:00:00"/>
        <d v="2024-12-18T00:00:00"/>
        <d v="2024-09-18T00:00:00"/>
        <d v="2023-12-01T00:00:00"/>
        <d v="2024-02-02T00:00:00"/>
        <d v="2023-01-07T00:00:00"/>
        <d v="2023-09-11T00:00:00"/>
        <d v="2024-12-01T00:00:00"/>
        <d v="2023-05-22T00:00:00"/>
        <d v="2024-02-15T00:00:00"/>
        <d v="2024-10-26T00:00:00"/>
        <d v="2023-04-29T00:00:00"/>
        <d v="2023-04-10T00:00:00"/>
        <d v="2023-12-10T00:00:00"/>
        <d v="2023-11-30T00:00:00"/>
        <d v="2024-05-17T00:00:00"/>
        <d v="2024-11-11T00:00:00"/>
        <d v="2024-03-16T00:00:00"/>
        <d v="2023-08-24T00:00:00"/>
        <d v="2024-11-12T00:00:00"/>
        <d v="2023-06-29T00:00:00"/>
        <d v="2023-10-24T00:00:00"/>
        <d v="2023-09-25T00:00:00"/>
        <d v="2023-09-10T00:00:00"/>
        <d v="2024-12-23T00:00:00"/>
        <d v="2024-06-01T00:00:00"/>
        <d v="2023-04-23T00:00:00"/>
        <d v="2024-09-19T00:00:00"/>
        <d v="2023-12-11T00:00:00"/>
        <d v="2024-07-13T00:00:00"/>
        <d v="2024-07-21T00:00:00"/>
        <d v="2024-12-24T00:00:00"/>
        <d v="2024-05-22T00:00:00"/>
        <d v="2024-11-09T00:00:00"/>
        <d v="2024-11-20T00:00:00"/>
        <d v="2023-01-20T00:00:00"/>
        <d v="2023-12-08T00:00:00"/>
        <d v="2023-08-03T00:00:00"/>
        <d v="2023-05-17T00:00:00"/>
        <d v="2024-04-16T00:00:00"/>
        <d v="2024-07-10T00:00:00"/>
        <d v="2023-10-31T00:00:00"/>
        <d v="2024-08-05T00:00:00"/>
        <d v="2024-09-09T00:00:00"/>
        <d v="2024-05-30T00:00:00"/>
        <d v="2023-09-07T00:00:00"/>
        <d v="2023-06-10T00:00:00"/>
        <d v="2024-01-29T00:00:00"/>
        <d v="2023-01-06T00:00:00"/>
        <d v="2023-12-30T00:00:00"/>
        <d v="2023-09-03T00:00:00"/>
        <d v="2024-02-29T00:00:00"/>
        <d v="2024-11-07T00:00:00"/>
        <d v="2023-12-14T00:00:00"/>
        <d v="2023-07-06T00:00:00"/>
        <d v="2024-12-13T00:00:00"/>
        <d v="2024-05-29T00:00:00"/>
        <d v="2023-03-03T00:00:00"/>
        <d v="2023-03-05T00:00:00"/>
        <d v="2024-12-25T00:00:00"/>
        <d v="2023-09-09T00:00:00"/>
        <d v="2024-08-10T00:00:00"/>
        <d v="2024-09-30T00:00:00"/>
        <d v="2024-05-02T00:00:00"/>
        <d v="2023-02-01T00:00:00"/>
        <d v="2023-09-08T00:00:00"/>
        <d v="2023-11-12T00:00:00"/>
        <d v="2023-11-02T00:00:00"/>
        <d v="2023-02-18T00:00:00"/>
        <d v="2024-02-21T00:00:00"/>
        <d v="2023-02-19T00:00:00"/>
        <d v="2024-02-24T00:00:00"/>
        <d v="2023-06-23T00:00:00"/>
        <d v="2023-11-09T00:00:00"/>
        <d v="2024-12-05T00:00:00"/>
        <d v="2024-02-08T00:00:00"/>
        <d v="2023-06-28T00:00:00"/>
        <d v="2024-08-04T00:00:00"/>
        <d v="2024-10-05T00:00:00"/>
        <d v="2024-10-29T00:00:00"/>
        <d v="2023-02-25T00:00:00"/>
        <d v="2024-09-02T00:00:00"/>
        <d v="2023-09-16T00:00:00"/>
        <d v="2024-02-25T00:00:00"/>
        <d v="2024-09-25T00:00:00"/>
        <d v="2024-08-24T00:00:00"/>
        <d v="2024-05-10T00:00:00"/>
        <d v="2024-06-11T00:00:00"/>
        <d v="2024-12-26T00:00:00"/>
        <d v="2024-08-29T00:00:00"/>
        <d v="2023-04-17T00:00:00"/>
        <d v="2023-04-26T00:00:00"/>
        <d v="2024-06-16T00:00:00"/>
        <d v="2023-12-04T00:00:00"/>
        <d v="2024-05-15T00:00:00"/>
        <d v="2023-02-26T00:00:00"/>
        <d v="2024-04-06T00:00:00"/>
        <d v="2024-10-13T00:00:00"/>
        <d v="2023-05-04T00:00:00"/>
        <d v="2024-10-14T00:00:00"/>
        <d v="2023-01-28T00:00:00"/>
        <d v="2023-04-27T00:00:00"/>
        <d v="2024-01-08T00:00:00"/>
        <d v="2023-05-26T00:00:00"/>
        <d v="2024-12-27T00:00:00"/>
        <d v="2024-11-28T00:00:00"/>
        <d v="2024-08-19T00:00:00"/>
        <d v="2024-10-17T00:00:00"/>
        <d v="2024-10-03T00:00:00"/>
        <d v="2024-02-13T00:00:00"/>
        <d v="2023-05-01T00:00:00"/>
        <d v="2023-05-27T00:00:00"/>
      </sharedItems>
      <fieldGroup par="19"/>
    </cacheField>
    <cacheField name="Training Completed" numFmtId="0">
      <sharedItems/>
    </cacheField>
    <cacheField name="Months (Last Appraisal Date)" numFmtId="0" databaseField="0">
      <fieldGroup base="15">
        <rangePr groupBy="months" startDate="2023-01-06T00:00:00" endDate="2024-12-28T00:00:00"/>
        <groupItems count="14">
          <s v="&lt;06-01-2023"/>
          <s v="Jan"/>
          <s v="Feb"/>
          <s v="Mar"/>
          <s v="Apr"/>
          <s v="May"/>
          <s v="Jun"/>
          <s v="Jul"/>
          <s v="Aug"/>
          <s v="Sep"/>
          <s v="Oct"/>
          <s v="Nov"/>
          <s v="Dec"/>
          <s v="&gt;28-12-2024"/>
        </groupItems>
      </fieldGroup>
    </cacheField>
    <cacheField name="Quarters (Last Appraisal Date)" numFmtId="0" databaseField="0">
      <fieldGroup base="15">
        <rangePr groupBy="quarters" startDate="2023-01-06T00:00:00" endDate="2024-12-28T00:00:00"/>
        <groupItems count="6">
          <s v="&lt;06-01-2023"/>
          <s v="Qtr1"/>
          <s v="Qtr2"/>
          <s v="Qtr3"/>
          <s v="Qtr4"/>
          <s v="&gt;28-12-2024"/>
        </groupItems>
      </fieldGroup>
    </cacheField>
    <cacheField name="Years (Last Appraisal Date)" numFmtId="0" databaseField="0">
      <fieldGroup base="15">
        <rangePr groupBy="years" startDate="2023-01-06T00:00:00" endDate="2024-12-28T00:00:00"/>
        <groupItems count="4">
          <s v="&lt;06-01-2023"/>
          <s v="2023"/>
          <s v="2024"/>
          <s v="&gt;28-12-2024"/>
        </groupItems>
      </fieldGroup>
    </cacheField>
  </cacheFields>
  <extLst>
    <ext xmlns:x14="http://schemas.microsoft.com/office/spreadsheetml/2009/9/main" uri="{725AE2AE-9491-48be-B2B4-4EB974FC3084}">
      <x14:pivotCacheDefinition pivotCacheId="12275598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
  <r>
    <s v="EMP9707"/>
    <s v="Aarav"/>
    <x v="0"/>
    <n v="88"/>
    <x v="0"/>
    <n v="87"/>
    <n v="88"/>
    <n v="5800"/>
    <n v="5"/>
    <n v="63012"/>
    <s v="Pending"/>
    <s v="Pending"/>
    <s v="Maybe"/>
    <s v="Maybe"/>
    <s v="Extended"/>
    <x v="0"/>
    <s v="YES"/>
  </r>
  <r>
    <s v="EMP9707"/>
    <s v="Vivaan"/>
    <x v="1"/>
    <n v="79"/>
    <x v="1"/>
    <n v="92"/>
    <n v="92"/>
    <n v="9200"/>
    <n v="4"/>
    <n v="29573"/>
    <s v="Pending"/>
    <s v="Pending"/>
    <s v="YES"/>
    <s v="YES"/>
    <s v="Active"/>
    <x v="1"/>
    <s v="NO"/>
  </r>
  <r>
    <s v="EMP4443"/>
    <s v="Aditya"/>
    <x v="2"/>
    <n v="59"/>
    <x v="2"/>
    <n v="75"/>
    <n v="75"/>
    <n v="4300"/>
    <n v="3"/>
    <n v="33706"/>
    <s v="Needs Improvement"/>
    <s v="Needs Improvement"/>
    <s v="Maybe"/>
    <s v="Maybe"/>
    <s v="Active"/>
    <x v="2"/>
    <s v="NO"/>
  </r>
  <r>
    <s v="EMP3782"/>
    <s v="Vihaan"/>
    <x v="3"/>
    <n v="68"/>
    <x v="3"/>
    <n v="96"/>
    <n v="95"/>
    <n v="7600"/>
    <n v="5"/>
    <n v="30152"/>
    <s v="Needs Improvement"/>
    <s v="Needs Improvement"/>
    <s v="YES"/>
    <s v="YES"/>
    <s v="Active"/>
    <x v="3"/>
    <s v="NO"/>
  </r>
  <r>
    <s v="EMP9564"/>
    <s v="Arjun"/>
    <x v="4"/>
    <n v="58"/>
    <x v="4"/>
    <n v="88"/>
    <n v="89"/>
    <n v="8100"/>
    <n v="2"/>
    <n v="63842"/>
    <s v="Needs Improvement"/>
    <s v="Needs Improvement"/>
    <s v="Maybe"/>
    <s v="Maybe"/>
    <s v="Active"/>
    <x v="4"/>
    <s v="NO"/>
  </r>
  <r>
    <s v="EMP9540"/>
    <s v="Sai"/>
    <x v="5"/>
    <n v="99"/>
    <x v="5"/>
    <n v="81"/>
    <n v="81"/>
    <n v="5400"/>
    <n v="4"/>
    <n v="39401"/>
    <s v="Promoted"/>
    <s v="Promoted"/>
    <s v="Maybe"/>
    <s v="Maybe"/>
    <s v="Extended"/>
    <x v="5"/>
    <s v="YES"/>
  </r>
  <r>
    <s v="EMP4529"/>
    <s v="Reyansh"/>
    <x v="6"/>
    <n v="78"/>
    <x v="6"/>
    <n v="94"/>
    <n v="94"/>
    <n v="9800"/>
    <n v="5"/>
    <n v="83850"/>
    <s v="Pending"/>
    <s v="Pending"/>
    <s v="YES"/>
    <s v="YES"/>
    <s v="Active"/>
    <x v="6"/>
    <s v="NO"/>
  </r>
  <r>
    <s v="EMP4794"/>
    <s v="Ayaan"/>
    <x v="7"/>
    <n v="60"/>
    <x v="7"/>
    <n v="90"/>
    <n v="90"/>
    <n v="6500"/>
    <n v="3"/>
    <n v="68193"/>
    <s v="Needs Improvement"/>
    <s v="Needs Improvement"/>
    <s v="YES"/>
    <s v="YES"/>
    <s v="Active"/>
    <x v="7"/>
    <s v="NO"/>
  </r>
  <r>
    <s v="EMP4704"/>
    <s v="Krishna"/>
    <x v="8"/>
    <n v="84"/>
    <x v="8"/>
    <n v="78"/>
    <n v="77"/>
    <n v="4700"/>
    <n v="4"/>
    <n v="21538"/>
    <s v="Pending"/>
    <s v="Pending"/>
    <s v="Maybe"/>
    <s v="Maybe"/>
    <s v="Extended"/>
    <x v="8"/>
    <s v="YES"/>
  </r>
  <r>
    <s v="EMP8608"/>
    <s v="Ishaan"/>
    <x v="9"/>
    <n v="93"/>
    <x v="9"/>
    <n v="85"/>
    <n v="85"/>
    <n v="8900"/>
    <n v="5"/>
    <n v="34627"/>
    <s v="Promoted"/>
    <s v="Promoted"/>
    <s v="Maybe"/>
    <s v="Maybe"/>
    <s v="Extended"/>
    <x v="9"/>
    <s v="YES"/>
  </r>
  <r>
    <s v="EMP4787"/>
    <s v="Atharv"/>
    <x v="9"/>
    <n v="69"/>
    <x v="0"/>
    <n v="91"/>
    <n v="91"/>
    <n v="7200"/>
    <n v="4"/>
    <n v="69045"/>
    <s v="Needs Improvement"/>
    <s v="Needs Improvement"/>
    <s v="YES"/>
    <s v="YES"/>
    <s v="Active"/>
    <x v="10"/>
    <s v="NO"/>
  </r>
  <r>
    <s v="EMP9222"/>
    <s v="Rudra"/>
    <x v="10"/>
    <n v="65"/>
    <x v="2"/>
    <n v="89"/>
    <n v="89"/>
    <n v="8100"/>
    <n v="3"/>
    <n v="69207"/>
    <s v="Needs Improvement"/>
    <s v="Needs Improvement"/>
    <s v="Maybe"/>
    <s v="Maybe"/>
    <s v="Active"/>
    <x v="11"/>
    <s v="NO"/>
  </r>
  <r>
    <s v="EMP9790"/>
    <s v="Kabir"/>
    <x v="7"/>
    <n v="62"/>
    <x v="1"/>
    <n v="97"/>
    <n v="97"/>
    <n v="9600"/>
    <n v="5"/>
    <n v="25409"/>
    <s v="Needs Improvement"/>
    <s v="Needs Improvement"/>
    <s v="YES"/>
    <s v="YES"/>
    <s v="Active"/>
    <x v="12"/>
    <s v="NO"/>
  </r>
  <r>
    <s v="EMP2749"/>
    <s v="Advait"/>
    <x v="11"/>
    <n v="79"/>
    <x v="3"/>
    <n v="84"/>
    <n v="84"/>
    <n v="5500"/>
    <n v="4"/>
    <n v="47126"/>
    <s v="Pending"/>
    <s v="Pending"/>
    <s v="Maybe"/>
    <s v="Maybe"/>
    <s v="Extended"/>
    <x v="13"/>
    <s v="NO"/>
  </r>
  <r>
    <s v="EMP2989"/>
    <s v="Shaurya"/>
    <x v="12"/>
    <n v="78"/>
    <x v="4"/>
    <n v="82"/>
    <n v="82"/>
    <n v="6300"/>
    <n v="2"/>
    <n v="38548"/>
    <s v="Pending"/>
    <s v="Pending"/>
    <s v="Maybe"/>
    <s v="Maybe"/>
    <s v="Extended"/>
    <x v="14"/>
    <s v="NO"/>
  </r>
  <r>
    <s v="EMP6390"/>
    <s v="Dhruv"/>
    <x v="13"/>
    <n v="84"/>
    <x v="5"/>
    <n v="95"/>
    <n v="95"/>
    <n v="8700"/>
    <n v="5"/>
    <n v="46643"/>
    <s v="Pending"/>
    <s v="Pending"/>
    <s v="YES"/>
    <s v="YES"/>
    <s v="Active"/>
    <x v="15"/>
    <s v="YES"/>
  </r>
  <r>
    <s v="EMP9124"/>
    <s v="Rohan"/>
    <x v="14"/>
    <n v="87"/>
    <x v="6"/>
    <n v="80"/>
    <n v="80"/>
    <n v="5000"/>
    <n v="3"/>
    <n v="23780"/>
    <s v="Pending"/>
    <s v="Pending"/>
    <s v="Maybe"/>
    <s v="Maybe"/>
    <s v="Extended"/>
    <x v="16"/>
    <s v="YES"/>
  </r>
  <r>
    <s v="EMP6385"/>
    <s v="Manav"/>
    <x v="15"/>
    <n v="77"/>
    <x v="7"/>
    <n v="86"/>
    <n v="86"/>
    <n v="8400"/>
    <n v="4"/>
    <n v="63120"/>
    <s v="Pending"/>
    <s v="Pending"/>
    <s v="Maybe"/>
    <s v="Maybe"/>
    <s v="Extended"/>
    <x v="17"/>
    <s v="NO"/>
  </r>
  <r>
    <s v="EMP9727"/>
    <s v="Kartik"/>
    <x v="6"/>
    <n v="65"/>
    <x v="8"/>
    <n v="93"/>
    <n v="93"/>
    <n v="9100"/>
    <n v="5"/>
    <n v="41838"/>
    <s v="Needs Improvement"/>
    <s v="Needs Improvement"/>
    <s v="YES"/>
    <s v="YES"/>
    <s v="Active"/>
    <x v="18"/>
    <s v="NO"/>
  </r>
  <r>
    <s v="EMP9005"/>
    <s v="Harsh"/>
    <x v="2"/>
    <n v="83"/>
    <x v="9"/>
    <n v="88"/>
    <n v="88"/>
    <n v="8800"/>
    <n v="4"/>
    <n v="49294"/>
    <s v="Pending"/>
    <s v="Pending"/>
    <s v="Maybe"/>
    <s v="Maybe"/>
    <s v="Extended"/>
    <x v="19"/>
    <s v="YES"/>
  </r>
  <r>
    <s v="EMP1150"/>
    <s v="Aniket"/>
    <x v="10"/>
    <n v="96"/>
    <x v="1"/>
    <n v="90"/>
    <n v="90"/>
    <n v="7300"/>
    <n v="3"/>
    <n v="23679"/>
    <s v="Promoted"/>
    <s v="Promoted"/>
    <s v="YES"/>
    <s v="YES"/>
    <s v="Completed"/>
    <x v="20"/>
    <s v="YES"/>
  </r>
  <r>
    <s v="EMP1027"/>
    <s v="Sahil"/>
    <x v="13"/>
    <n v="90"/>
    <x v="2"/>
    <n v="77"/>
    <n v="77"/>
    <n v="6900"/>
    <n v="5"/>
    <n v="25140"/>
    <s v="Promoted"/>
    <s v="Promoted"/>
    <s v="Maybe"/>
    <s v="Maybe"/>
    <s v="Extended"/>
    <x v="21"/>
    <s v="YES"/>
  </r>
  <r>
    <s v="EMP7325"/>
    <s v="Nikhil"/>
    <x v="16"/>
    <n v="80"/>
    <x v="0"/>
    <n v="85"/>
    <n v="85"/>
    <n v="9400"/>
    <n v="4"/>
    <n v="56822"/>
    <s v="Pending"/>
    <s v="Pending"/>
    <s v="Maybe"/>
    <s v="Maybe"/>
    <s v="Extended"/>
    <x v="22"/>
    <s v="YES"/>
  </r>
  <r>
    <s v="EMP4926"/>
    <s v="Abhay"/>
    <x v="17"/>
    <n v="71"/>
    <x v="3"/>
    <n v="92"/>
    <n v="92"/>
    <n v="8700"/>
    <n v="2"/>
    <n v="63868"/>
    <s v="Pending"/>
    <s v="Pending"/>
    <s v="YES"/>
    <s v="YES"/>
    <s v="Active"/>
    <x v="23"/>
    <s v="NO"/>
  </r>
  <r>
    <s v="EMP6605"/>
    <s v="Parth"/>
    <x v="18"/>
    <n v="85"/>
    <x v="4"/>
    <n v="89"/>
    <n v="89"/>
    <n v="5600"/>
    <n v="5"/>
    <n v="24892"/>
    <s v="Pending"/>
    <s v="Pending"/>
    <s v="Maybe"/>
    <s v="Maybe"/>
    <s v="Extended"/>
    <x v="0"/>
    <s v="YES"/>
  </r>
  <r>
    <s v="EMP4896"/>
    <s v="Siddharth"/>
    <x v="19"/>
    <n v="60"/>
    <x v="5"/>
    <n v="83"/>
    <n v="83"/>
    <n v="8300"/>
    <n v="4"/>
    <n v="37958"/>
    <s v="Needs Improvement"/>
    <s v="Needs Improvement"/>
    <s v="Maybe"/>
    <s v="Maybe"/>
    <s v="Active"/>
    <x v="24"/>
    <s v="NO"/>
  </r>
  <r>
    <s v="EMP8787"/>
    <s v="Kunal"/>
    <x v="20"/>
    <n v="53"/>
    <x v="6"/>
    <n v="91"/>
    <n v="91"/>
    <n v="9100"/>
    <n v="3"/>
    <n v="52975"/>
    <s v="Needs Improvement"/>
    <s v="Needs Improvement"/>
    <s v="YES"/>
    <s v="YES"/>
    <s v="Active"/>
    <x v="25"/>
    <s v="NO"/>
  </r>
  <r>
    <s v="EMP9344"/>
    <s v="Dev"/>
    <x v="21"/>
    <n v="78"/>
    <x v="7"/>
    <n v="87"/>
    <n v="87"/>
    <n v="8900"/>
    <n v="5"/>
    <n v="41577"/>
    <s v="Pending"/>
    <s v="Pending"/>
    <s v="Maybe"/>
    <s v="Maybe"/>
    <s v="Extended"/>
    <x v="26"/>
    <s v="NO"/>
  </r>
  <r>
    <s v="EMP1872"/>
    <s v="Yash"/>
    <x v="17"/>
    <n v="76"/>
    <x v="8"/>
    <n v="96"/>
    <n v="96"/>
    <n v="9500"/>
    <n v="4"/>
    <n v="63429"/>
    <s v="Pending"/>
    <s v="Pending"/>
    <s v="YES"/>
    <s v="YES"/>
    <s v="Active"/>
    <x v="27"/>
    <s v="NO"/>
  </r>
  <r>
    <s v="EMP7118"/>
    <s v="Lakshya"/>
    <x v="22"/>
    <n v="94"/>
    <x v="9"/>
    <n v="84"/>
    <n v="84"/>
    <n v="6800"/>
    <n v="5"/>
    <n v="80470"/>
    <s v="Promoted"/>
    <s v="Promoted"/>
    <s v="Maybe"/>
    <s v="Maybe"/>
    <s v="Extended"/>
    <x v="28"/>
    <s v="YES"/>
  </r>
  <r>
    <s v="EMP9200"/>
    <s v="Aryan"/>
    <x v="12"/>
    <n v="52"/>
    <x v="0"/>
    <n v="79"/>
    <n v="79"/>
    <n v="7200"/>
    <n v="3"/>
    <n v="57732"/>
    <s v="Needs Improvement"/>
    <s v="Needs Improvement"/>
    <s v="Maybe"/>
    <s v="Maybe"/>
    <s v="Active"/>
    <x v="29"/>
    <s v="NO"/>
  </r>
  <r>
    <s v="EMP7286"/>
    <s v="Om"/>
    <x v="11"/>
    <n v="98"/>
    <x v="1"/>
    <n v="90"/>
    <n v="90"/>
    <n v="8600"/>
    <n v="4"/>
    <n v="51000"/>
    <s v="Promoted"/>
    <s v="Promoted"/>
    <s v="YES"/>
    <s v="YES"/>
    <s v="Completed"/>
    <x v="30"/>
    <s v="YES"/>
  </r>
  <r>
    <s v="EMP3059"/>
    <s v="Tanish"/>
    <x v="9"/>
    <n v="85"/>
    <x v="2"/>
    <n v="88"/>
    <n v="88"/>
    <n v="8300"/>
    <n v="5"/>
    <n v="45294"/>
    <s v="Pending"/>
    <s v="Pending"/>
    <s v="Maybe"/>
    <s v="Maybe"/>
    <s v="Extended"/>
    <x v="31"/>
    <s v="YES"/>
  </r>
  <r>
    <s v="EMP9261"/>
    <s v="Pranav"/>
    <x v="23"/>
    <n v="56"/>
    <x v="3"/>
    <n v="93"/>
    <n v="93"/>
    <n v="7900"/>
    <n v="4"/>
    <n v="65120"/>
    <s v="Needs Improvement"/>
    <s v="Needs Improvement"/>
    <s v="YES"/>
    <s v="YES"/>
    <s v="Active"/>
    <x v="32"/>
    <s v="NO"/>
  </r>
  <r>
    <s v="EMP3971"/>
    <s v="Mihir"/>
    <x v="19"/>
    <n v="79"/>
    <x v="4"/>
    <n v="85"/>
    <n v="85"/>
    <n v="9700"/>
    <n v="2"/>
    <n v="66567"/>
    <s v="Pending"/>
    <s v="Pending"/>
    <s v="Maybe"/>
    <s v="Maybe"/>
    <s v="Extended"/>
    <x v="28"/>
    <s v="NO"/>
  </r>
  <r>
    <s v="EMP8639"/>
    <s v="Chirag"/>
    <x v="24"/>
    <n v="69"/>
    <x v="5"/>
    <n v="82"/>
    <n v="82"/>
    <n v="6400"/>
    <n v="5"/>
    <n v="71716"/>
    <s v="Needs Improvement"/>
    <s v="Needs Improvement"/>
    <s v="Maybe"/>
    <s v="Maybe"/>
    <s v="Active"/>
    <x v="33"/>
    <s v="NO"/>
  </r>
  <r>
    <s v="EMP4966"/>
    <s v="Gaurav"/>
    <x v="13"/>
    <n v="94"/>
    <x v="6"/>
    <n v="97"/>
    <n v="97"/>
    <n v="8800"/>
    <n v="4"/>
    <n v="40232"/>
    <s v="Promoted"/>
    <s v="Promoted"/>
    <s v="YES"/>
    <s v="YES"/>
    <s v="Completed"/>
    <x v="34"/>
    <s v="YES"/>
  </r>
  <r>
    <s v="EMP1271"/>
    <s v="Deepak"/>
    <x v="23"/>
    <n v="70"/>
    <x v="7"/>
    <n v="86"/>
    <n v="86"/>
    <n v="9100"/>
    <n v="3"/>
    <n v="50829"/>
    <s v="Pending"/>
    <s v="Pending"/>
    <s v="Maybe"/>
    <s v="Maybe"/>
    <s v="Extended"/>
    <x v="35"/>
    <s v="NO"/>
  </r>
  <r>
    <s v="EMP2130"/>
    <s v="Varun"/>
    <x v="4"/>
    <n v="60"/>
    <x v="8"/>
    <n v="89"/>
    <n v="89"/>
    <n v="9200"/>
    <n v="5"/>
    <n v="29998"/>
    <s v="Needs Improvement"/>
    <s v="Needs Improvement"/>
    <s v="Maybe"/>
    <s v="Maybe"/>
    <s v="Active"/>
    <x v="36"/>
    <s v="NO"/>
  </r>
  <r>
    <s v="EMP7119"/>
    <s v="Ansh"/>
    <x v="24"/>
    <n v="98"/>
    <x v="9"/>
    <n v="91"/>
    <n v="91"/>
    <n v="7500"/>
    <n v="4"/>
    <n v="72341"/>
    <s v="Promoted"/>
    <s v="Promoted"/>
    <s v="YES"/>
    <s v="YES"/>
    <s v="Completed"/>
    <x v="37"/>
    <s v="YES"/>
  </r>
  <r>
    <s v="EMP9747"/>
    <s v="Keshav"/>
    <x v="3"/>
    <n v="62"/>
    <x v="0"/>
    <n v="94"/>
    <n v="94"/>
    <n v="8700"/>
    <n v="5"/>
    <n v="85164"/>
    <s v="Needs Improvement"/>
    <s v="Needs Improvement"/>
    <s v="YES"/>
    <s v="YES"/>
    <s v="Active"/>
    <x v="27"/>
    <s v="NO"/>
  </r>
  <r>
    <s v="EMP7654"/>
    <s v="Samarth"/>
    <x v="6"/>
    <n v="54"/>
    <x v="1"/>
    <n v="80"/>
    <n v="80"/>
    <n v="6800"/>
    <n v="3"/>
    <n v="26365"/>
    <s v="Needs Improvement"/>
    <s v="Needs Improvement"/>
    <s v="Maybe"/>
    <s v="Maybe"/>
    <s v="Active"/>
    <x v="38"/>
    <s v="NO"/>
  </r>
  <r>
    <s v="EMP2236"/>
    <s v="Raghav"/>
    <x v="17"/>
    <n v="94"/>
    <x v="2"/>
    <n v="88"/>
    <n v="88"/>
    <n v="9400"/>
    <n v="4"/>
    <n v="59775"/>
    <s v="Promoted"/>
    <s v="Promoted"/>
    <s v="Maybe"/>
    <s v="Maybe"/>
    <s v="Extended"/>
    <x v="39"/>
    <s v="YES"/>
  </r>
  <r>
    <s v="EMP1771"/>
    <s v="Akhil"/>
    <x v="9"/>
    <n v="75"/>
    <x v="3"/>
    <n v="83"/>
    <n v="83"/>
    <n v="8900"/>
    <n v="5"/>
    <n v="87510"/>
    <s v="Pending"/>
    <s v="Pending"/>
    <s v="Maybe"/>
    <s v="Maybe"/>
    <s v="Extended"/>
    <x v="40"/>
    <s v="NO"/>
  </r>
  <r>
    <s v="EMP1075"/>
    <s v="Piyush"/>
    <x v="4"/>
    <n v="83"/>
    <x v="4"/>
    <n v="92"/>
    <n v="92"/>
    <n v="8100"/>
    <n v="4"/>
    <n v="63208"/>
    <s v="Pending"/>
    <s v="Pending"/>
    <s v="YES"/>
    <s v="YES"/>
    <s v="Active"/>
    <x v="41"/>
    <s v="YES"/>
  </r>
  <r>
    <s v="EMP5072"/>
    <s v="Raj"/>
    <x v="2"/>
    <n v="74"/>
    <x v="5"/>
    <n v="87"/>
    <n v="87"/>
    <n v="9500"/>
    <n v="2"/>
    <n v="78452"/>
    <s v="Pending"/>
    <s v="Pending"/>
    <s v="Maybe"/>
    <s v="Maybe"/>
    <s v="Extended"/>
    <x v="42"/>
    <s v="NO"/>
  </r>
  <r>
    <s v="EMP4036"/>
    <s v="Saurabh"/>
    <x v="25"/>
    <n v="79"/>
    <x v="6"/>
    <n v="90"/>
    <n v="90"/>
    <n v="8600"/>
    <n v="5"/>
    <n v="84178"/>
    <s v="Pending"/>
    <s v="Pending"/>
    <s v="YES"/>
    <s v="YES"/>
    <s v="Active"/>
    <x v="43"/>
    <s v="NO"/>
  </r>
  <r>
    <s v="EMP9624"/>
    <s v="Tarun"/>
    <x v="5"/>
    <n v="86"/>
    <x v="7"/>
    <n v="85"/>
    <n v="85"/>
    <n v="9000"/>
    <n v="4"/>
    <n v="46281"/>
    <s v="Pending"/>
    <s v="Pending"/>
    <s v="Maybe"/>
    <s v="Maybe"/>
    <s v="Extended"/>
    <x v="44"/>
    <s v="YES"/>
  </r>
  <r>
    <s v="EMP5344"/>
    <s v="Vikas"/>
    <x v="26"/>
    <n v="51"/>
    <x v="8"/>
    <n v="96"/>
    <n v="96"/>
    <n v="7200"/>
    <n v="3"/>
    <n v="63750"/>
    <s v="Needs Improvement"/>
    <s v="Needs Improvement"/>
    <s v="YES"/>
    <s v="YES"/>
    <s v="Active"/>
    <x v="45"/>
    <s v="NO"/>
  </r>
  <r>
    <s v="EMP5815"/>
    <s v="Arnav"/>
    <x v="27"/>
    <n v="83"/>
    <x v="9"/>
    <n v="81"/>
    <n v="81"/>
    <n v="9700"/>
    <n v="5"/>
    <n v="50383"/>
    <s v="Pending"/>
    <s v="Pending"/>
    <s v="Maybe"/>
    <s v="Maybe"/>
    <s v="Extended"/>
    <x v="46"/>
    <s v="YES"/>
  </r>
  <r>
    <s v="EMP3874"/>
    <s v="Harshit"/>
    <x v="17"/>
    <n v="64"/>
    <x v="1"/>
    <n v="89"/>
    <n v="89"/>
    <n v="8500"/>
    <n v="4"/>
    <n v="35737"/>
    <s v="Needs Improvement"/>
    <s v="Needs Improvement"/>
    <s v="Maybe"/>
    <s v="Maybe"/>
    <s v="Active"/>
    <x v="16"/>
    <s v="NO"/>
  </r>
  <r>
    <s v="EMP3375"/>
    <s v="Amit"/>
    <x v="28"/>
    <n v="55"/>
    <x v="2"/>
    <n v="93"/>
    <n v="93"/>
    <n v="8900"/>
    <n v="5"/>
    <n v="80952"/>
    <s v="Needs Improvement"/>
    <s v="Needs Improvement"/>
    <s v="YES"/>
    <s v="YES"/>
    <s v="Active"/>
    <x v="47"/>
    <s v="NO"/>
  </r>
  <r>
    <s v="EMP5449"/>
    <s v="Rahul"/>
    <x v="5"/>
    <n v="60"/>
    <x v="0"/>
    <n v="84"/>
    <n v="84"/>
    <n v="9200"/>
    <n v="3"/>
    <n v="80639"/>
    <s v="Needs Improvement"/>
    <s v="Needs Improvement"/>
    <s v="Maybe"/>
    <s v="Maybe"/>
    <s v="Active"/>
    <x v="48"/>
    <s v="NO"/>
  </r>
  <r>
    <s v="EMP4236"/>
    <s v="Vivek"/>
    <x v="29"/>
    <n v="78"/>
    <x v="3"/>
    <n v="87"/>
    <n v="87"/>
    <n v="8800"/>
    <n v="4"/>
    <n v="51180"/>
    <s v="Pending"/>
    <s v="Pending"/>
    <s v="Maybe"/>
    <s v="Maybe"/>
    <s v="Extended"/>
    <x v="49"/>
    <s v="NO"/>
  </r>
  <r>
    <s v="EMP5402"/>
    <s v="Shivam"/>
    <x v="4"/>
    <n v="81"/>
    <x v="4"/>
    <n v="92"/>
    <n v="92"/>
    <n v="9300"/>
    <n v="5"/>
    <n v="56514"/>
    <s v="Pending"/>
    <s v="Pending"/>
    <s v="YES"/>
    <s v="YES"/>
    <s v="Active"/>
    <x v="50"/>
    <s v="YES"/>
  </r>
  <r>
    <s v="EMP6807"/>
    <s v="Mohit"/>
    <x v="1"/>
    <n v="93"/>
    <x v="5"/>
    <n v="88"/>
    <n v="88"/>
    <n v="8100"/>
    <n v="4"/>
    <n v="52038"/>
    <s v="Promoted"/>
    <s v="Promoted"/>
    <s v="Maybe"/>
    <s v="Maybe"/>
    <s v="Extended"/>
    <x v="51"/>
    <s v="YES"/>
  </r>
  <r>
    <s v="EMP8937"/>
    <s v="Chetan"/>
    <x v="30"/>
    <n v="97"/>
    <x v="6"/>
    <n v="95"/>
    <n v="95"/>
    <n v="8600"/>
    <n v="2"/>
    <n v="34971"/>
    <s v="Promoted"/>
    <s v="Promoted"/>
    <s v="YES"/>
    <s v="YES"/>
    <s v="Completed"/>
    <x v="52"/>
    <s v="YES"/>
  </r>
  <r>
    <s v="EMP1975"/>
    <s v="Nitin"/>
    <x v="27"/>
    <n v="98"/>
    <x v="7"/>
    <n v="90"/>
    <n v="90"/>
    <n v="9500"/>
    <n v="5"/>
    <n v="62812"/>
    <s v="Promoted"/>
    <s v="Promoted"/>
    <s v="YES"/>
    <s v="YES"/>
    <s v="Completed"/>
    <x v="53"/>
    <s v="YES"/>
  </r>
  <r>
    <s v="EMP5198"/>
    <s v="Rajat"/>
    <x v="21"/>
    <n v="56"/>
    <x v="8"/>
    <n v="82"/>
    <n v="82"/>
    <n v="8700"/>
    <n v="4"/>
    <n v="37953"/>
    <s v="Needs Improvement"/>
    <s v="Needs Improvement"/>
    <s v="Maybe"/>
    <s v="Maybe"/>
    <s v="Active"/>
    <x v="54"/>
    <s v="NO"/>
  </r>
  <r>
    <s v="EMP1844"/>
    <s v="Ajay"/>
    <x v="0"/>
    <n v="64"/>
    <x v="9"/>
    <n v="91"/>
    <n v="91"/>
    <n v="9000"/>
    <n v="3"/>
    <n v="47992"/>
    <s v="Needs Improvement"/>
    <s v="Needs Improvement"/>
    <s v="YES"/>
    <s v="YES"/>
    <s v="Active"/>
    <x v="55"/>
    <s v="NO"/>
  </r>
  <r>
    <s v="EMP9405"/>
    <s v="Vishal"/>
    <x v="31"/>
    <n v="54"/>
    <x v="0"/>
    <n v="89"/>
    <n v="89"/>
    <n v="7800"/>
    <n v="5"/>
    <n v="67606"/>
    <s v="Needs Improvement"/>
    <s v="Needs Improvement"/>
    <s v="Maybe"/>
    <s v="Maybe"/>
    <s v="Active"/>
    <x v="56"/>
    <s v="NO"/>
  </r>
  <r>
    <s v="EMP6887"/>
    <s v="Ashish"/>
    <x v="8"/>
    <n v="74"/>
    <x v="1"/>
    <n v="86"/>
    <n v="86"/>
    <n v="9200"/>
    <n v="4"/>
    <n v="36078"/>
    <s v="Pending"/>
    <s v="Pending"/>
    <s v="Maybe"/>
    <s v="Maybe"/>
    <s v="Extended"/>
    <x v="57"/>
    <s v="NO"/>
  </r>
  <r>
    <s v="EMP5095"/>
    <s v="Manish"/>
    <x v="18"/>
    <n v="86"/>
    <x v="2"/>
    <n v="94"/>
    <n v="94"/>
    <n v="8400"/>
    <n v="5"/>
    <n v="29302"/>
    <s v="Pending"/>
    <s v="Pending"/>
    <s v="YES"/>
    <s v="YES"/>
    <s v="Completed"/>
    <x v="58"/>
    <s v="YES"/>
  </r>
  <r>
    <s v="EMP7606"/>
    <s v="Sunny"/>
    <x v="30"/>
    <n v="78"/>
    <x v="3"/>
    <n v="80"/>
    <n v="80"/>
    <n v="8900"/>
    <n v="3"/>
    <n v="20673"/>
    <s v="Pending"/>
    <s v="Pending"/>
    <s v="Maybe"/>
    <s v="Maybe"/>
    <s v="Extended"/>
    <x v="59"/>
    <s v="NO"/>
  </r>
  <r>
    <s v="EMP9803"/>
    <s v="Kapil"/>
    <x v="2"/>
    <n v="65"/>
    <x v="4"/>
    <n v="88"/>
    <n v="88"/>
    <n v="9100"/>
    <n v="4"/>
    <n v="53352"/>
    <s v="Needs Improvement"/>
    <s v="Needs Improvement"/>
    <s v="Maybe"/>
    <s v="Maybe"/>
    <s v="Active"/>
    <x v="60"/>
    <s v="NO"/>
  </r>
  <r>
    <s v="EMP9809"/>
    <s v="Prakash"/>
    <x v="18"/>
    <n v="54"/>
    <x v="5"/>
    <n v="85"/>
    <n v="85"/>
    <n v="8700"/>
    <n v="5"/>
    <n v="60264"/>
    <s v="Needs Improvement"/>
    <s v="Needs Improvement"/>
    <s v="Maybe"/>
    <s v="Maybe"/>
    <s v="Active"/>
    <x v="61"/>
    <s v="NO"/>
  </r>
  <r>
    <s v="EMP9742"/>
    <s v="Sandeep"/>
    <x v="31"/>
    <n v="56"/>
    <x v="6"/>
    <n v="92"/>
    <n v="92"/>
    <n v="8800"/>
    <n v="4"/>
    <n v="24820"/>
    <s v="Needs Improvement"/>
    <s v="Needs Improvement"/>
    <s v="YES"/>
    <s v="YES"/>
    <s v="Active"/>
    <x v="62"/>
    <s v="NO"/>
  </r>
  <r>
    <s v="EMP3942"/>
    <s v="Akash"/>
    <x v="2"/>
    <n v="69"/>
    <x v="7"/>
    <n v="87"/>
    <n v="87"/>
    <n v="9500"/>
    <n v="2"/>
    <n v="32788"/>
    <s v="Needs Improvement"/>
    <s v="Needs Improvement"/>
    <s v="Maybe"/>
    <s v="Maybe"/>
    <s v="Active"/>
    <x v="63"/>
    <s v="NO"/>
  </r>
  <r>
    <s v="EMP2259"/>
    <s v="Pawan"/>
    <x v="31"/>
    <n v="57"/>
    <x v="8"/>
    <n v="91"/>
    <n v="91"/>
    <n v="8600"/>
    <n v="5"/>
    <n v="55188"/>
    <s v="Needs Improvement"/>
    <s v="Needs Improvement"/>
    <s v="YES"/>
    <s v="YES"/>
    <s v="Active"/>
    <x v="64"/>
    <s v="NO"/>
  </r>
  <r>
    <s v="EMP3447"/>
    <s v="Mayank"/>
    <x v="21"/>
    <n v="92"/>
    <x v="9"/>
    <n v="83"/>
    <n v="83"/>
    <n v="9100"/>
    <n v="4"/>
    <n v="67715"/>
    <s v="Promoted"/>
    <s v="Promoted"/>
    <s v="Maybe"/>
    <s v="Maybe"/>
    <s v="Extended"/>
    <x v="65"/>
    <s v="YES"/>
  </r>
  <r>
    <s v="EMP5992"/>
    <s v="Bhavesh"/>
    <x v="31"/>
    <n v="97"/>
    <x v="1"/>
    <n v="96"/>
    <n v="96"/>
    <n v="8900"/>
    <n v="3"/>
    <n v="39001"/>
    <s v="Promoted"/>
    <s v="Promoted"/>
    <s v="YES"/>
    <s v="YES"/>
    <s v="Completed"/>
    <x v="66"/>
    <s v="YES"/>
  </r>
  <r>
    <s v="EMP1538"/>
    <s v="Alok"/>
    <x v="3"/>
    <n v="83"/>
    <x v="2"/>
    <n v="89"/>
    <n v="89"/>
    <n v="9300"/>
    <n v="5"/>
    <n v="53551"/>
    <s v="Pending"/>
    <s v="Pending"/>
    <s v="Maybe"/>
    <s v="Maybe"/>
    <s v="Extended"/>
    <x v="67"/>
    <s v="YES"/>
  </r>
  <r>
    <s v="EMP7079"/>
    <s v="Hemant"/>
    <x v="0"/>
    <n v="70"/>
    <x v="0"/>
    <n v="90"/>
    <n v="90"/>
    <n v="8700"/>
    <n v="4"/>
    <n v="80180"/>
    <s v="Pending"/>
    <s v="Pending"/>
    <s v="YES"/>
    <s v="YES"/>
    <s v="Active"/>
    <x v="68"/>
    <s v="NO"/>
  </r>
  <r>
    <s v="EMP9425"/>
    <s v="Anup"/>
    <x v="25"/>
    <n v="68"/>
    <x v="3"/>
    <n v="87"/>
    <n v="87"/>
    <n v="8400"/>
    <n v="5"/>
    <n v="75611"/>
    <s v="Needs Improvement"/>
    <s v="Needs Improvement"/>
    <s v="Maybe"/>
    <s v="Maybe"/>
    <s v="Active"/>
    <x v="69"/>
    <s v="NO"/>
  </r>
  <r>
    <s v="EMP7782"/>
    <s v="Jatin"/>
    <x v="5"/>
    <n v="58"/>
    <x v="4"/>
    <n v="92"/>
    <n v="92"/>
    <n v="9100"/>
    <n v="3"/>
    <n v="67657"/>
    <s v="Needs Improvement"/>
    <s v="Needs Improvement"/>
    <s v="YES"/>
    <s v="YES"/>
    <s v="Active"/>
    <x v="70"/>
    <s v="NO"/>
  </r>
  <r>
    <s v="EMP5490"/>
    <s v="Lalit"/>
    <x v="32"/>
    <n v="75"/>
    <x v="5"/>
    <n v="85"/>
    <n v="85"/>
    <n v="8800"/>
    <n v="4"/>
    <n v="88976"/>
    <s v="Pending"/>
    <s v="Pending"/>
    <s v="Maybe"/>
    <s v="Maybe"/>
    <s v="Extended"/>
    <x v="71"/>
    <s v="NO"/>
  </r>
  <r>
    <s v="EMP7152"/>
    <s v="Umesh"/>
    <x v="6"/>
    <n v="72"/>
    <x v="6"/>
    <n v="88"/>
    <n v="88"/>
    <n v="9000"/>
    <n v="5"/>
    <n v="70519"/>
    <s v="Pending"/>
    <s v="Pending"/>
    <s v="Maybe"/>
    <s v="Maybe"/>
    <s v="Extended"/>
    <x v="72"/>
    <s v="NO"/>
  </r>
  <r>
    <s v="EMP6312"/>
    <s v="Devendra"/>
    <x v="33"/>
    <n v="73"/>
    <x v="7"/>
    <n v="91"/>
    <n v="91"/>
    <n v="8600"/>
    <n v="4"/>
    <n v="74398"/>
    <s v="Pending"/>
    <s v="Pending"/>
    <s v="YES"/>
    <s v="YES"/>
    <s v="Active"/>
    <x v="4"/>
    <s v="NO"/>
  </r>
  <r>
    <s v="EMP4454"/>
    <s v="Sameer"/>
    <x v="28"/>
    <n v="95"/>
    <x v="8"/>
    <n v="84"/>
    <n v="84"/>
    <n v="9500"/>
    <n v="2"/>
    <n v="72406"/>
    <s v="Promoted"/>
    <s v="Promoted"/>
    <s v="Maybe"/>
    <s v="Maybe"/>
    <s v="Extended"/>
    <x v="73"/>
    <s v="YES"/>
  </r>
  <r>
    <s v="EMP5585"/>
    <s v="Sanjay"/>
    <x v="2"/>
    <n v="81"/>
    <x v="9"/>
    <n v="93"/>
    <n v="93"/>
    <n v="8700"/>
    <n v="5"/>
    <n v="55932"/>
    <s v="Pending"/>
    <s v="Pending"/>
    <s v="YES"/>
    <s v="YES"/>
    <s v="Active"/>
    <x v="74"/>
    <s v="YES"/>
  </r>
  <r>
    <s v="EMP7958"/>
    <s v="Ramesh"/>
    <x v="3"/>
    <n v="92"/>
    <x v="0"/>
    <n v="86"/>
    <n v="86"/>
    <n v="9200"/>
    <n v="4"/>
    <n v="29276"/>
    <s v="Promoted"/>
    <s v="Promoted"/>
    <s v="Maybe"/>
    <s v="Maybe"/>
    <s v="Extended"/>
    <x v="75"/>
    <s v="YES"/>
  </r>
  <r>
    <s v="EMP7842"/>
    <s v="Dinesh"/>
    <x v="4"/>
    <n v="94"/>
    <x v="1"/>
    <n v="90"/>
    <n v="90"/>
    <n v="8800"/>
    <n v="3"/>
    <n v="65300"/>
    <s v="Promoted"/>
    <s v="Promoted"/>
    <s v="YES"/>
    <s v="YES"/>
    <s v="Completed"/>
    <x v="76"/>
    <s v="YES"/>
  </r>
  <r>
    <s v="EMP4038"/>
    <s v="Ravindra"/>
    <x v="10"/>
    <n v="85"/>
    <x v="2"/>
    <n v="89"/>
    <n v="89"/>
    <n v="9100"/>
    <n v="5"/>
    <n v="23517"/>
    <s v="Pending"/>
    <s v="Pending"/>
    <s v="Maybe"/>
    <s v="Maybe"/>
    <s v="Extended"/>
    <x v="49"/>
    <s v="YES"/>
  </r>
  <r>
    <s v="EMP5376"/>
    <s v="Rajesh"/>
    <x v="1"/>
    <n v="79"/>
    <x v="3"/>
    <n v="95"/>
    <n v="95"/>
    <n v="8900"/>
    <n v="4"/>
    <n v="83773"/>
    <s v="Pending"/>
    <s v="Pending"/>
    <s v="YES"/>
    <s v="YES"/>
    <s v="Active"/>
    <x v="77"/>
    <s v="NO"/>
  </r>
  <r>
    <s v="EMP9786"/>
    <s v="Vinay"/>
    <x v="14"/>
    <n v="97"/>
    <x v="4"/>
    <n v="87"/>
    <n v="87"/>
    <n v="9400"/>
    <n v="5"/>
    <n v="76466"/>
    <s v="Promoted"/>
    <s v="Promoted"/>
    <s v="Maybe"/>
    <s v="Maybe"/>
    <s v="Extended"/>
    <x v="78"/>
    <s v="YES"/>
  </r>
  <r>
    <s v="EMP8418"/>
    <s v="Mohan"/>
    <x v="15"/>
    <n v="100"/>
    <x v="5"/>
    <n v="82"/>
    <n v="82"/>
    <n v="8600"/>
    <n v="3"/>
    <n v="79424"/>
    <s v="Promoted"/>
    <s v="Promoted"/>
    <s v="Maybe"/>
    <s v="Maybe"/>
    <s v="Extended"/>
    <x v="79"/>
    <s v="YES"/>
  </r>
  <r>
    <s v="EMP7820"/>
    <s v="Gopal"/>
    <x v="5"/>
    <n v="67"/>
    <x v="6"/>
    <n v="91"/>
    <n v="91"/>
    <n v="9000"/>
    <n v="4"/>
    <n v="77728"/>
    <s v="Needs Improvement"/>
    <s v="Needs Improvement"/>
    <s v="YES"/>
    <s v="YES"/>
    <s v="Active"/>
    <x v="9"/>
    <s v="NO"/>
  </r>
  <r>
    <s v="EMP7479"/>
    <s v="Neeraj"/>
    <x v="20"/>
    <n v="81"/>
    <x v="7"/>
    <n v="88"/>
    <n v="88"/>
    <n v="8700"/>
    <n v="5"/>
    <n v="69615"/>
    <s v="Pending"/>
    <s v="Pending"/>
    <s v="Maybe"/>
    <s v="Maybe"/>
    <s v="Extended"/>
    <x v="80"/>
    <s v="YES"/>
  </r>
  <r>
    <s v="EMP2265"/>
    <s v="Abhishek"/>
    <x v="27"/>
    <n v="89"/>
    <x v="8"/>
    <n v="93"/>
    <n v="93"/>
    <n v="9500"/>
    <n v="4"/>
    <n v="45534"/>
    <s v="Pending"/>
    <s v="Pending"/>
    <s v="YES"/>
    <s v="YES"/>
    <s v="Completed"/>
    <x v="81"/>
    <s v="YES"/>
  </r>
  <r>
    <s v="EMP5755"/>
    <s v="Himanshu"/>
    <x v="12"/>
    <n v="57"/>
    <x v="9"/>
    <n v="85"/>
    <n v="85"/>
    <n v="8800"/>
    <n v="2"/>
    <n v="72060"/>
    <s v="Needs Improvement"/>
    <s v="Needs Improvement"/>
    <s v="Maybe"/>
    <s v="Maybe"/>
    <s v="Active"/>
    <x v="82"/>
    <s v="NO"/>
  </r>
  <r>
    <s v="EMP1459"/>
    <s v="Rishi"/>
    <x v="31"/>
    <n v="100"/>
    <x v="1"/>
    <n v="90"/>
    <n v="90"/>
    <n v="9200"/>
    <n v="5"/>
    <n v="63240"/>
    <s v="Promoted"/>
    <s v="Promoted"/>
    <s v="YES"/>
    <s v="YES"/>
    <s v="Completed"/>
    <x v="83"/>
    <s v="YES"/>
  </r>
  <r>
    <s v="EMP1429"/>
    <s v="Atul"/>
    <x v="12"/>
    <n v="54"/>
    <x v="2"/>
    <n v="87"/>
    <n v="87"/>
    <n v="8900"/>
    <n v="4"/>
    <n v="47527"/>
    <s v="Needs Improvement"/>
    <s v="Needs Improvement"/>
    <s v="Maybe"/>
    <s v="Maybe"/>
    <s v="Active"/>
    <x v="84"/>
    <s v="NO"/>
  </r>
  <r>
    <s v="EMP6422"/>
    <s v="Anand"/>
    <x v="19"/>
    <n v="79"/>
    <x v="0"/>
    <n v="94"/>
    <n v="94"/>
    <n v="9100"/>
    <n v="3"/>
    <n v="32071"/>
    <s v="Pending"/>
    <s v="Pending"/>
    <s v="YES"/>
    <s v="YES"/>
    <s v="Active"/>
    <x v="85"/>
    <s v="NO"/>
  </r>
  <r>
    <s v="EMP9956"/>
    <s v="Shubham"/>
    <x v="29"/>
    <n v="65"/>
    <x v="3"/>
    <n v="89"/>
    <n v="89"/>
    <n v="8700"/>
    <n v="5"/>
    <n v="78948"/>
    <s v="Needs Improvement"/>
    <s v="Needs Improvement"/>
    <s v="Maybe"/>
    <s v="Maybe"/>
    <s v="Active"/>
    <x v="86"/>
    <s v="NO"/>
  </r>
  <r>
    <s v="EMP2658"/>
    <s v="Ravish"/>
    <x v="31"/>
    <n v="73"/>
    <x v="4"/>
    <n v="92"/>
    <n v="92"/>
    <n v="9400"/>
    <n v="4"/>
    <n v="76133"/>
    <s v="Pending"/>
    <s v="Pending"/>
    <s v="YES"/>
    <s v="YES"/>
    <s v="Active"/>
    <x v="87"/>
    <s v="NO"/>
  </r>
  <r>
    <s v="EMP7708"/>
    <s v="Karan"/>
    <x v="11"/>
    <n v="88"/>
    <x v="5"/>
    <n v="88"/>
    <n v="88"/>
    <n v="8600"/>
    <n v="5"/>
    <n v="83397"/>
    <s v="Pending"/>
    <s v="Pending"/>
    <s v="Maybe"/>
    <s v="Maybe"/>
    <s v="Extended"/>
    <x v="88"/>
    <s v="YES"/>
  </r>
  <r>
    <s v="EMP3372"/>
    <s v="Balram"/>
    <x v="14"/>
    <n v="63"/>
    <x v="6"/>
    <n v="91"/>
    <n v="91"/>
    <n v="9000"/>
    <n v="3"/>
    <n v="33657"/>
    <s v="Needs Improvement"/>
    <s v="Needs Improvement"/>
    <s v="YES"/>
    <s v="YES"/>
    <s v="Active"/>
    <x v="89"/>
    <s v="NO"/>
  </r>
  <r>
    <s v="EMP2188"/>
    <s v="Pradeep"/>
    <x v="4"/>
    <n v="61"/>
    <x v="7"/>
    <n v="85"/>
    <n v="85"/>
    <n v="8800"/>
    <n v="4"/>
    <n v="74400"/>
    <s v="Needs Improvement"/>
    <s v="Needs Improvement"/>
    <s v="Maybe"/>
    <s v="Maybe"/>
    <s v="Active"/>
    <x v="90"/>
    <s v="NO"/>
  </r>
  <r>
    <s v="EMP5672"/>
    <s v="Chandan"/>
    <x v="27"/>
    <n v="95"/>
    <x v="8"/>
    <n v="87"/>
    <n v="87"/>
    <n v="9100"/>
    <n v="5"/>
    <n v="56213"/>
    <s v="Promoted"/>
    <s v="Promoted"/>
    <s v="Maybe"/>
    <s v="Maybe"/>
    <s v="Extended"/>
    <x v="91"/>
    <s v="YES"/>
  </r>
  <r>
    <s v="EMP2116"/>
    <s v="Rajiv"/>
    <x v="14"/>
    <n v="73"/>
    <x v="9"/>
    <n v="90"/>
    <n v="90"/>
    <n v="8700"/>
    <n v="4"/>
    <n v="67978"/>
    <s v="Pending"/>
    <s v="Pending"/>
    <s v="YES"/>
    <s v="YES"/>
    <s v="Active"/>
    <x v="92"/>
    <s v="NO"/>
  </r>
  <r>
    <s v="EMP7840"/>
    <s v="Shyam"/>
    <x v="17"/>
    <n v="66"/>
    <x v="0"/>
    <n v="93"/>
    <n v="93"/>
    <n v="9500"/>
    <n v="2"/>
    <n v="76770"/>
    <s v="Needs Improvement"/>
    <s v="Needs Improvement"/>
    <s v="YES"/>
    <s v="YES"/>
    <s v="Active"/>
    <x v="93"/>
    <s v="NO"/>
  </r>
  <r>
    <s v="EMP1278"/>
    <s v="Puneet"/>
    <x v="34"/>
    <n v="66"/>
    <x v="1"/>
    <n v="86"/>
    <n v="86"/>
    <n v="8800"/>
    <n v="5"/>
    <n v="86223"/>
    <s v="Needs Improvement"/>
    <s v="Needs Improvement"/>
    <s v="Maybe"/>
    <s v="Maybe"/>
    <s v="Active"/>
    <x v="94"/>
    <s v="NO"/>
  </r>
  <r>
    <s v="EMP3142"/>
    <s v="Vijay"/>
    <x v="22"/>
    <n v="97"/>
    <x v="2"/>
    <n v="88"/>
    <n v="88"/>
    <n v="9200"/>
    <n v="4"/>
    <n v="46141"/>
    <s v="Promoted"/>
    <s v="Promoted"/>
    <s v="Maybe"/>
    <s v="Maybe"/>
    <s v="Extended"/>
    <x v="50"/>
    <s v="YES"/>
  </r>
  <r>
    <s v="EMP5211"/>
    <s v="Mukul"/>
    <x v="25"/>
    <n v="74"/>
    <x v="3"/>
    <n v="89"/>
    <n v="89"/>
    <n v="8900"/>
    <n v="3"/>
    <n v="44194"/>
    <s v="Pending"/>
    <s v="Pending"/>
    <s v="Maybe"/>
    <s v="Maybe"/>
    <s v="Extended"/>
    <x v="95"/>
    <s v="NO"/>
  </r>
  <r>
    <s v="EMP8514"/>
    <s v="Sudhir"/>
    <x v="8"/>
    <n v="86"/>
    <x v="4"/>
    <n v="92"/>
    <n v="92"/>
    <n v="9100"/>
    <n v="5"/>
    <n v="46506"/>
    <s v="Pending"/>
    <s v="Pending"/>
    <s v="YES"/>
    <s v="YES"/>
    <s v="Completed"/>
    <x v="96"/>
    <s v="YES"/>
  </r>
  <r>
    <s v="EMP7211"/>
    <s v="Santosh"/>
    <x v="17"/>
    <n v="87"/>
    <x v="5"/>
    <n v="90"/>
    <n v="90"/>
    <n v="8700"/>
    <n v="4"/>
    <n v="32763"/>
    <s v="Pending"/>
    <s v="Pending"/>
    <s v="YES"/>
    <s v="YES"/>
    <s v="Completed"/>
    <x v="97"/>
    <s v="YES"/>
  </r>
  <r>
    <s v="EMP1638"/>
    <s v="Harendra"/>
    <x v="17"/>
    <n v="94"/>
    <x v="6"/>
    <n v="84"/>
    <n v="84"/>
    <n v="9400"/>
    <n v="5"/>
    <n v="80387"/>
    <s v="Promoted"/>
    <s v="Promoted"/>
    <s v="Maybe"/>
    <s v="Maybe"/>
    <s v="Extended"/>
    <x v="98"/>
    <s v="YES"/>
  </r>
  <r>
    <s v="EMP3161"/>
    <s v="Arvind"/>
    <x v="10"/>
    <n v="52"/>
    <x v="7"/>
    <n v="91"/>
    <n v="91"/>
    <n v="8600"/>
    <n v="3"/>
    <n v="39339"/>
    <s v="Needs Improvement"/>
    <s v="Needs Improvement"/>
    <s v="YES"/>
    <s v="YES"/>
    <s v="Active"/>
    <x v="99"/>
    <s v="NO"/>
  </r>
  <r>
    <s v="EMP9073"/>
    <s v="Tejas"/>
    <x v="25"/>
    <n v="61"/>
    <x v="8"/>
    <n v="87"/>
    <n v="87"/>
    <n v="9000"/>
    <n v="4"/>
    <n v="30763"/>
    <s v="Needs Improvement"/>
    <s v="Needs Improvement"/>
    <s v="Maybe"/>
    <s v="Maybe"/>
    <s v="Active"/>
    <x v="100"/>
    <s v="NO"/>
  </r>
  <r>
    <s v="EMP4911"/>
    <s v="Naveen"/>
    <x v="14"/>
    <n v="80"/>
    <x v="9"/>
    <n v="95"/>
    <n v="95"/>
    <n v="8800"/>
    <n v="5"/>
    <n v="22749"/>
    <s v="Pending"/>
    <s v="Pending"/>
    <s v="YES"/>
    <s v="YES"/>
    <s v="Active"/>
    <x v="101"/>
    <s v="YES"/>
  </r>
  <r>
    <s v="EMP7009"/>
    <s v="Farhan"/>
    <x v="19"/>
    <n v="63"/>
    <x v="1"/>
    <n v="88"/>
    <n v="88"/>
    <n v="9100"/>
    <n v="4"/>
    <n v="58170"/>
    <s v="Needs Improvement"/>
    <s v="Needs Improvement"/>
    <s v="Maybe"/>
    <s v="Maybe"/>
    <s v="Active"/>
    <x v="26"/>
    <s v="NO"/>
  </r>
  <r>
    <s v="EMP4364"/>
    <s v="Imran"/>
    <x v="14"/>
    <n v="89"/>
    <x v="2"/>
    <n v="89"/>
    <n v="89"/>
    <n v="8700"/>
    <n v="2"/>
    <n v="32460"/>
    <s v="Pending"/>
    <s v="Pending"/>
    <s v="Maybe"/>
    <s v="Maybe"/>
    <s v="Extended"/>
    <x v="102"/>
    <s v="YES"/>
  </r>
  <r>
    <s v="EMP3647"/>
    <s v="Salman"/>
    <x v="10"/>
    <n v="52"/>
    <x v="0"/>
    <n v="92"/>
    <n v="92"/>
    <n v="9500"/>
    <n v="5"/>
    <n v="37531"/>
    <s v="Needs Improvement"/>
    <s v="Needs Improvement"/>
    <s v="YES"/>
    <s v="YES"/>
    <s v="Active"/>
    <x v="103"/>
    <s v="NO"/>
  </r>
  <r>
    <s v="EMP5307"/>
    <s v="Zeeshan"/>
    <x v="15"/>
    <n v="60"/>
    <x v="3"/>
    <n v="90"/>
    <n v="90"/>
    <n v="8800"/>
    <n v="4"/>
    <n v="48319"/>
    <s v="Needs Improvement"/>
    <s v="Needs Improvement"/>
    <s v="YES"/>
    <s v="YES"/>
    <s v="Active"/>
    <x v="104"/>
    <s v="NO"/>
  </r>
  <r>
    <s v="EMP1710"/>
    <s v="Iqbal"/>
    <x v="23"/>
    <n v="95"/>
    <x v="4"/>
    <n v="86"/>
    <n v="86"/>
    <n v="9200"/>
    <n v="3"/>
    <n v="89057"/>
    <s v="Promoted"/>
    <s v="Promoted"/>
    <s v="Maybe"/>
    <s v="Maybe"/>
    <s v="Extended"/>
    <x v="105"/>
    <s v="YES"/>
  </r>
  <r>
    <s v="EMP8033"/>
    <s v="Arbaz"/>
    <x v="4"/>
    <n v="90"/>
    <x v="5"/>
    <n v="91"/>
    <n v="91"/>
    <n v="8900"/>
    <n v="5"/>
    <n v="70414"/>
    <s v="Promoted"/>
    <s v="Promoted"/>
    <s v="YES"/>
    <s v="YES"/>
    <s v="Completed"/>
    <x v="106"/>
    <s v="YES"/>
  </r>
  <r>
    <s v="EMP2364"/>
    <s v="Faizal"/>
    <x v="33"/>
    <n v="66"/>
    <x v="6"/>
    <n v="87"/>
    <n v="87"/>
    <n v="9100"/>
    <n v="4"/>
    <n v="57002"/>
    <s v="Needs Improvement"/>
    <s v="Needs Improvement"/>
    <s v="Maybe"/>
    <s v="Maybe"/>
    <s v="Active"/>
    <x v="107"/>
    <s v="NO"/>
  </r>
  <r>
    <s v="EMP7579"/>
    <s v="Aftab"/>
    <x v="2"/>
    <n v="73"/>
    <x v="7"/>
    <n v="94"/>
    <n v="94"/>
    <n v="8700"/>
    <n v="5"/>
    <n v="45158"/>
    <s v="Pending"/>
    <s v="Pending"/>
    <s v="YES"/>
    <s v="YES"/>
    <s v="Active"/>
    <x v="108"/>
    <s v="NO"/>
  </r>
  <r>
    <s v="EMP8731"/>
    <s v="Yusuf"/>
    <x v="14"/>
    <n v="65"/>
    <x v="8"/>
    <n v="88"/>
    <n v="88"/>
    <n v="9400"/>
    <n v="3"/>
    <n v="76117"/>
    <s v="Needs Improvement"/>
    <s v="Needs Improvement"/>
    <s v="Maybe"/>
    <s v="Maybe"/>
    <s v="Active"/>
    <x v="109"/>
    <s v="NO"/>
  </r>
  <r>
    <s v="EMP1632"/>
    <s v="Naseer"/>
    <x v="33"/>
    <n v="96"/>
    <x v="9"/>
    <n v="90"/>
    <n v="90"/>
    <n v="8600"/>
    <n v="4"/>
    <n v="61539"/>
    <s v="Promoted"/>
    <s v="Promoted"/>
    <s v="YES"/>
    <s v="YES"/>
    <s v="Completed"/>
    <x v="110"/>
    <s v="YES"/>
  </r>
  <r>
    <s v="EMP9825"/>
    <s v="Kareem"/>
    <x v="11"/>
    <n v="72"/>
    <x v="0"/>
    <n v="85"/>
    <n v="85"/>
    <n v="9000"/>
    <n v="5"/>
    <n v="21289"/>
    <s v="Pending"/>
    <s v="Pending"/>
    <s v="Maybe"/>
    <s v="Maybe"/>
    <s v="Extended"/>
    <x v="111"/>
    <s v="NO"/>
  </r>
  <r>
    <s v="EMP5981"/>
    <s v="Rizwan"/>
    <x v="29"/>
    <n v="78"/>
    <x v="1"/>
    <n v="91"/>
    <n v="91"/>
    <n v="8800"/>
    <n v="4"/>
    <n v="55742"/>
    <s v="Pending"/>
    <s v="Pending"/>
    <s v="YES"/>
    <s v="YES"/>
    <s v="Active"/>
    <x v="112"/>
    <s v="NO"/>
  </r>
  <r>
    <s v="EMP9299"/>
    <s v="Parvez"/>
    <x v="18"/>
    <n v="55"/>
    <x v="2"/>
    <n v="89"/>
    <n v="89"/>
    <n v="9100"/>
    <n v="2"/>
    <n v="64072"/>
    <s v="Needs Improvement"/>
    <s v="Needs Improvement"/>
    <s v="Maybe"/>
    <s v="Maybe"/>
    <s v="Active"/>
    <x v="37"/>
    <s v="NO"/>
  </r>
  <r>
    <s v="EMP5362"/>
    <s v="Shahid"/>
    <x v="34"/>
    <n v="71"/>
    <x v="3"/>
    <n v="87"/>
    <n v="87"/>
    <n v="8700"/>
    <n v="5"/>
    <n v="70791"/>
    <s v="Pending"/>
    <s v="Pending"/>
    <s v="Maybe"/>
    <s v="Maybe"/>
    <s v="Extended"/>
    <x v="113"/>
    <s v="NO"/>
  </r>
  <r>
    <s v="EMP4249"/>
    <s v="Arif"/>
    <x v="23"/>
    <n v="57"/>
    <x v="4"/>
    <n v="92"/>
    <n v="92"/>
    <n v="9500"/>
    <n v="4"/>
    <n v="36848"/>
    <s v="Needs Improvement"/>
    <s v="Needs Improvement"/>
    <s v="YES"/>
    <s v="YES"/>
    <s v="Active"/>
    <x v="114"/>
    <s v="NO"/>
  </r>
  <r>
    <s v="EMP6025"/>
    <s v="Javed"/>
    <x v="24"/>
    <n v="57"/>
    <x v="5"/>
    <n v="86"/>
    <n v="86"/>
    <n v="8800"/>
    <n v="3"/>
    <n v="66390"/>
    <s v="Needs Improvement"/>
    <s v="Needs Improvement"/>
    <s v="Maybe"/>
    <s v="Maybe"/>
    <s v="Active"/>
    <x v="115"/>
    <s v="NO"/>
  </r>
  <r>
    <s v="EMP9910"/>
    <s v="Aslam"/>
    <x v="12"/>
    <n v="92"/>
    <x v="6"/>
    <n v="93"/>
    <n v="93"/>
    <n v="9200"/>
    <n v="5"/>
    <n v="47545"/>
    <s v="Promoted"/>
    <s v="Promoted"/>
    <s v="YES"/>
    <s v="YES"/>
    <s v="Completed"/>
    <x v="116"/>
    <s v="YES"/>
  </r>
  <r>
    <s v="EMP6770"/>
    <s v="Nasir"/>
    <x v="17"/>
    <n v="93"/>
    <x v="7"/>
    <n v="88"/>
    <n v="88"/>
    <n v="8900"/>
    <n v="4"/>
    <n v="87675"/>
    <s v="Promoted"/>
    <s v="Promoted"/>
    <s v="Maybe"/>
    <s v="Maybe"/>
    <s v="Extended"/>
    <x v="117"/>
    <s v="YES"/>
  </r>
  <r>
    <s v="EMP6906"/>
    <s v="Shoaib"/>
    <x v="29"/>
    <n v="82"/>
    <x v="8"/>
    <n v="90"/>
    <n v="90"/>
    <n v="9100"/>
    <n v="5"/>
    <n v="24508"/>
    <s v="Pending"/>
    <s v="Pending"/>
    <s v="YES"/>
    <s v="YES"/>
    <s v="Active"/>
    <x v="118"/>
    <s v="YES"/>
  </r>
  <r>
    <s v="EMP3620"/>
    <s v="Sarfaraz"/>
    <x v="18"/>
    <n v="66"/>
    <x v="9"/>
    <n v="87"/>
    <n v="87"/>
    <n v="8700"/>
    <n v="3"/>
    <n v="43646"/>
    <s v="Needs Improvement"/>
    <s v="Needs Improvement"/>
    <s v="Maybe"/>
    <s v="Maybe"/>
    <s v="Active"/>
    <x v="119"/>
    <s v="NO"/>
  </r>
  <r>
    <s v="EMP6529"/>
    <s v="Himayat"/>
    <x v="15"/>
    <n v="99"/>
    <x v="1"/>
    <n v="91"/>
    <n v="91"/>
    <n v="9400"/>
    <n v="4"/>
    <n v="52757"/>
    <s v="Promoted"/>
    <s v="Promoted"/>
    <s v="YES"/>
    <s v="YES"/>
    <s v="Completed"/>
    <x v="120"/>
    <s v="YES"/>
  </r>
  <r>
    <s v="EMP7733"/>
    <s v="Irshad"/>
    <x v="33"/>
    <n v="79"/>
    <x v="2"/>
    <n v="85"/>
    <n v="85"/>
    <n v="8600"/>
    <n v="5"/>
    <n v="54663"/>
    <s v="Pending"/>
    <s v="Pending"/>
    <s v="Maybe"/>
    <s v="Maybe"/>
    <s v="Extended"/>
    <x v="121"/>
    <s v="NO"/>
  </r>
  <r>
    <s v="EMP5559"/>
    <s v="Zubair"/>
    <x v="31"/>
    <n v="94"/>
    <x v="0"/>
    <n v="92"/>
    <n v="92"/>
    <n v="9000"/>
    <n v="4"/>
    <n v="33062"/>
    <s v="Promoted"/>
    <s v="Promoted"/>
    <s v="YES"/>
    <s v="YES"/>
    <s v="Completed"/>
    <x v="122"/>
    <s v="YES"/>
  </r>
  <r>
    <s v="EMP9880"/>
    <s v="Anjali"/>
    <x v="12"/>
    <n v="63"/>
    <x v="3"/>
    <n v="88"/>
    <n v="88"/>
    <n v="8800"/>
    <n v="2"/>
    <n v="88713"/>
    <s v="Needs Improvement"/>
    <s v="Needs Improvement"/>
    <s v="Maybe"/>
    <s v="Maybe"/>
    <s v="Active"/>
    <x v="123"/>
    <s v="NO"/>
  </r>
  <r>
    <s v="EMP7809"/>
    <s v="Priya"/>
    <x v="29"/>
    <n v="93"/>
    <x v="4"/>
    <n v="89"/>
    <n v="89"/>
    <n v="9100"/>
    <n v="5"/>
    <n v="45305"/>
    <s v="Promoted"/>
    <s v="Promoted"/>
    <s v="Maybe"/>
    <s v="Maybe"/>
    <s v="Extended"/>
    <x v="124"/>
    <s v="YES"/>
  </r>
  <r>
    <s v="EMP3585"/>
    <s v="Neha"/>
    <x v="16"/>
    <n v="100"/>
    <x v="5"/>
    <n v="94"/>
    <n v="94"/>
    <n v="8700"/>
    <n v="4"/>
    <n v="84621"/>
    <s v="Promoted"/>
    <s v="Promoted"/>
    <s v="YES"/>
    <s v="YES"/>
    <s v="Completed"/>
    <x v="125"/>
    <s v="YES"/>
  </r>
  <r>
    <s v="EMP8677"/>
    <s v="Shruti"/>
    <x v="16"/>
    <n v="64"/>
    <x v="6"/>
    <n v="87"/>
    <n v="87"/>
    <n v="9500"/>
    <n v="3"/>
    <n v="81144"/>
    <s v="Needs Improvement"/>
    <s v="Needs Improvement"/>
    <s v="Maybe"/>
    <s v="Maybe"/>
    <s v="Active"/>
    <x v="126"/>
    <s v="NO"/>
  </r>
  <r>
    <s v="EMP8433"/>
    <s v="Pooja"/>
    <x v="13"/>
    <n v="88"/>
    <x v="7"/>
    <n v="90"/>
    <n v="90"/>
    <n v="8800"/>
    <n v="5"/>
    <n v="52614"/>
    <s v="Pending"/>
    <s v="Pending"/>
    <s v="YES"/>
    <s v="YES"/>
    <s v="Completed"/>
    <x v="127"/>
    <s v="YES"/>
  </r>
  <r>
    <s v="EMP2977"/>
    <s v="Sakshi"/>
    <x v="1"/>
    <n v="97"/>
    <x v="8"/>
    <n v="86"/>
    <n v="86"/>
    <n v="9200"/>
    <n v="4"/>
    <n v="34357"/>
    <s v="Promoted"/>
    <s v="Promoted"/>
    <s v="Maybe"/>
    <s v="Maybe"/>
    <s v="Extended"/>
    <x v="128"/>
    <s v="YES"/>
  </r>
  <r>
    <s v="EMP1172"/>
    <s v="Swati"/>
    <x v="33"/>
    <n v="77"/>
    <x v="9"/>
    <n v="91"/>
    <n v="91"/>
    <n v="8900"/>
    <n v="5"/>
    <n v="79339"/>
    <s v="Pending"/>
    <s v="Pending"/>
    <s v="YES"/>
    <s v="YES"/>
    <s v="Active"/>
    <x v="129"/>
    <s v="NO"/>
  </r>
  <r>
    <s v="EMP9833"/>
    <s v="Meena"/>
    <x v="26"/>
    <n v="70"/>
    <x v="0"/>
    <n v="88"/>
    <n v="88"/>
    <n v="9100"/>
    <n v="3"/>
    <n v="83390"/>
    <s v="Pending"/>
    <s v="Pending"/>
    <s v="Maybe"/>
    <s v="Maybe"/>
    <s v="Extended"/>
    <x v="40"/>
    <s v="NO"/>
  </r>
  <r>
    <s v="EMP9834"/>
    <s v="Ritika"/>
    <x v="26"/>
    <n v="76"/>
    <x v="1"/>
    <n v="92"/>
    <n v="92"/>
    <n v="8700"/>
    <n v="4"/>
    <n v="71255"/>
    <s v="Pending"/>
    <s v="Pending"/>
    <s v="YES"/>
    <s v="YES"/>
    <s v="Active"/>
    <x v="52"/>
    <s v="NO"/>
  </r>
  <r>
    <s v="EMP9835"/>
    <s v="Komal"/>
    <x v="5"/>
    <n v="52"/>
    <x v="2"/>
    <n v="87"/>
    <n v="87"/>
    <n v="9400"/>
    <n v="5"/>
    <n v="70377"/>
    <s v="Needs Improvement"/>
    <s v="Needs Improvement"/>
    <s v="Maybe"/>
    <s v="Maybe"/>
    <s v="Active"/>
    <x v="130"/>
    <s v="NO"/>
  </r>
  <r>
    <s v="EMP9836"/>
    <s v="Radhika"/>
    <x v="23"/>
    <n v="80"/>
    <x v="3"/>
    <n v="89"/>
    <n v="89"/>
    <n v="8600"/>
    <n v="4"/>
    <n v="45524"/>
    <s v="Pending"/>
    <s v="Pending"/>
    <s v="Maybe"/>
    <s v="Maybe"/>
    <s v="Extended"/>
    <x v="123"/>
    <s v="YES"/>
  </r>
  <r>
    <s v="EMP9837"/>
    <s v="Jyoti"/>
    <x v="22"/>
    <n v="57"/>
    <x v="4"/>
    <n v="90"/>
    <n v="90"/>
    <n v="9000"/>
    <n v="2"/>
    <n v="88706"/>
    <s v="Needs Improvement"/>
    <s v="Needs Improvement"/>
    <s v="YES"/>
    <s v="YES"/>
    <s v="Active"/>
    <x v="131"/>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C3AF0A-96B8-4212-8204-E14B1318E8F8}" name="monthwi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L10:N19" firstHeaderRow="0" firstDataRow="1" firstDataCol="1"/>
  <pivotFields count="20">
    <pivotField showAll="0"/>
    <pivotField showAll="0"/>
    <pivotField showAll="0"/>
    <pivotField dataField="1" showAll="0"/>
    <pivotField showAll="0">
      <items count="11">
        <item h="1" x="8"/>
        <item h="1" x="6"/>
        <item h="1" x="4"/>
        <item h="1" x="3"/>
        <item x="0"/>
        <item h="1" x="9"/>
        <item h="1" x="2"/>
        <item h="1" x="5"/>
        <item h="1" x="7"/>
        <item h="1" x="1"/>
        <item t="default"/>
      </items>
    </pivotField>
    <pivotField dataField="1" showAll="0"/>
    <pivotField showAll="0"/>
    <pivotField showAll="0"/>
    <pivotField showAll="0"/>
    <pivotField showAll="0"/>
    <pivotField showAll="0"/>
    <pivotField showAll="0"/>
    <pivotField showAll="0"/>
    <pivotField showAll="0"/>
    <pivotField showAll="0"/>
    <pivotField numFmtId="14" showAll="0">
      <items count="133">
        <item x="68"/>
        <item x="25"/>
        <item x="55"/>
        <item x="120"/>
        <item x="84"/>
        <item x="9"/>
        <item x="2"/>
        <item x="88"/>
        <item x="90"/>
        <item x="18"/>
        <item x="100"/>
        <item x="115"/>
        <item x="11"/>
        <item x="77"/>
        <item x="78"/>
        <item x="7"/>
        <item x="16"/>
        <item x="32"/>
        <item x="110"/>
        <item x="46"/>
        <item x="111"/>
        <item x="121"/>
        <item x="13"/>
        <item x="31"/>
        <item x="130"/>
        <item x="118"/>
        <item x="58"/>
        <item x="28"/>
        <item x="123"/>
        <item x="131"/>
        <item x="66"/>
        <item x="92"/>
        <item x="96"/>
        <item x="40"/>
        <item x="74"/>
        <item x="57"/>
        <item x="15"/>
        <item x="38"/>
        <item x="70"/>
        <item x="65"/>
        <item x="85"/>
        <item x="80"/>
        <item x="43"/>
        <item x="26"/>
        <item x="102"/>
        <item x="42"/>
        <item x="12"/>
        <item x="41"/>
        <item x="61"/>
        <item x="87"/>
        <item x="93"/>
        <item x="86"/>
        <item x="17"/>
        <item x="34"/>
        <item x="23"/>
        <item x="113"/>
        <item x="56"/>
        <item x="33"/>
        <item x="48"/>
        <item x="4"/>
        <item x="73"/>
        <item x="69"/>
        <item x="122"/>
        <item x="8"/>
        <item x="67"/>
        <item x="24"/>
        <item x="95"/>
        <item x="129"/>
        <item x="29"/>
        <item x="89"/>
        <item x="91"/>
        <item x="103"/>
        <item x="71"/>
        <item x="37"/>
        <item x="116"/>
        <item x="6"/>
        <item x="59"/>
        <item x="0"/>
        <item x="83"/>
        <item x="106"/>
        <item x="114"/>
        <item x="35"/>
        <item x="52"/>
        <item x="19"/>
        <item x="76"/>
        <item x="64"/>
        <item x="10"/>
        <item x="45"/>
        <item x="107"/>
        <item x="112"/>
        <item x="3"/>
        <item x="60"/>
        <item x="49"/>
        <item x="50"/>
        <item x="20"/>
        <item x="97"/>
        <item x="62"/>
        <item x="81"/>
        <item x="126"/>
        <item x="105"/>
        <item x="109"/>
        <item x="101"/>
        <item x="63"/>
        <item x="22"/>
        <item x="47"/>
        <item x="1"/>
        <item x="104"/>
        <item x="82"/>
        <item x="128"/>
        <item x="98"/>
        <item x="5"/>
        <item x="117"/>
        <item x="119"/>
        <item x="127"/>
        <item x="14"/>
        <item x="30"/>
        <item x="99"/>
        <item x="72"/>
        <item x="53"/>
        <item x="36"/>
        <item x="39"/>
        <item x="54"/>
        <item x="125"/>
        <item x="27"/>
        <item x="94"/>
        <item x="75"/>
        <item x="21"/>
        <item x="44"/>
        <item x="51"/>
        <item x="79"/>
        <item x="108"/>
        <item x="124"/>
        <item t="default"/>
      </items>
    </pivotField>
    <pivotField showAl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7"/>
  </rowFields>
  <rowItems count="9">
    <i>
      <x v="1"/>
    </i>
    <i>
      <x v="2"/>
    </i>
    <i>
      <x v="4"/>
    </i>
    <i>
      <x v="5"/>
    </i>
    <i>
      <x v="6"/>
    </i>
    <i>
      <x v="9"/>
    </i>
    <i>
      <x v="11"/>
    </i>
    <i>
      <x v="12"/>
    </i>
    <i t="grand">
      <x/>
    </i>
  </rowItems>
  <colFields count="1">
    <field x="-2"/>
  </colFields>
  <colItems count="2">
    <i>
      <x/>
    </i>
    <i i="1">
      <x v="1"/>
    </i>
  </colItems>
  <dataFields count="2">
    <dataField name="Sum of Performance" fld="3" baseField="0" baseItem="0"/>
    <dataField name="Sum of Attendence" fld="5" showDataAs="percentOfCol" baseField="0" baseItem="0" numFmtId="1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9"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99B7E9-6D20-4837-B0D2-02F800EDA5A4}" name="targe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14:J16" firstHeaderRow="1" firstDataRow="1" firstDataCol="1"/>
  <pivotFields count="20">
    <pivotField showAll="0"/>
    <pivotField showAll="0"/>
    <pivotField showAll="0"/>
    <pivotField showAll="0"/>
    <pivotField axis="axisRow" showAll="0">
      <items count="11">
        <item h="1" x="8"/>
        <item h="1" x="6"/>
        <item h="1" x="4"/>
        <item h="1" x="3"/>
        <item x="0"/>
        <item h="1" x="9"/>
        <item h="1" x="2"/>
        <item h="1" x="5"/>
        <item h="1" x="7"/>
        <item h="1" x="1"/>
        <item t="default"/>
      </items>
    </pivotField>
    <pivotField showAll="0"/>
    <pivotField dataField="1" showAll="0"/>
    <pivotField showAll="0"/>
    <pivotField showAll="0"/>
    <pivotField showAll="0"/>
    <pivotField showAll="0"/>
    <pivotField showAll="0"/>
    <pivotField showAll="0"/>
    <pivotField showAll="0"/>
    <pivotField showAll="0"/>
    <pivotField numFmtId="14" showAll="0">
      <items count="133">
        <item x="68"/>
        <item x="25"/>
        <item x="55"/>
        <item x="120"/>
        <item x="84"/>
        <item x="9"/>
        <item x="2"/>
        <item x="88"/>
        <item x="90"/>
        <item x="18"/>
        <item x="100"/>
        <item x="115"/>
        <item x="11"/>
        <item x="77"/>
        <item x="78"/>
        <item x="7"/>
        <item x="16"/>
        <item x="32"/>
        <item x="110"/>
        <item x="46"/>
        <item x="111"/>
        <item x="121"/>
        <item x="13"/>
        <item x="31"/>
        <item x="130"/>
        <item x="118"/>
        <item x="58"/>
        <item x="28"/>
        <item x="123"/>
        <item x="131"/>
        <item x="66"/>
        <item x="92"/>
        <item x="96"/>
        <item x="40"/>
        <item x="74"/>
        <item x="57"/>
        <item x="15"/>
        <item x="38"/>
        <item x="70"/>
        <item x="65"/>
        <item x="85"/>
        <item x="80"/>
        <item x="43"/>
        <item x="26"/>
        <item x="102"/>
        <item x="42"/>
        <item x="12"/>
        <item x="41"/>
        <item x="61"/>
        <item x="87"/>
        <item x="93"/>
        <item x="86"/>
        <item x="17"/>
        <item x="34"/>
        <item x="23"/>
        <item x="113"/>
        <item x="56"/>
        <item x="33"/>
        <item x="48"/>
        <item x="4"/>
        <item x="73"/>
        <item x="69"/>
        <item x="122"/>
        <item x="8"/>
        <item x="67"/>
        <item x="24"/>
        <item x="95"/>
        <item x="129"/>
        <item x="29"/>
        <item x="89"/>
        <item x="91"/>
        <item x="103"/>
        <item x="71"/>
        <item x="37"/>
        <item x="116"/>
        <item x="6"/>
        <item x="59"/>
        <item x="0"/>
        <item x="83"/>
        <item x="106"/>
        <item x="114"/>
        <item x="35"/>
        <item x="52"/>
        <item x="19"/>
        <item x="76"/>
        <item x="64"/>
        <item x="10"/>
        <item x="45"/>
        <item x="107"/>
        <item x="112"/>
        <item x="3"/>
        <item x="60"/>
        <item x="49"/>
        <item x="50"/>
        <item x="20"/>
        <item x="97"/>
        <item x="62"/>
        <item x="81"/>
        <item x="126"/>
        <item x="105"/>
        <item x="109"/>
        <item x="101"/>
        <item x="63"/>
        <item x="22"/>
        <item x="47"/>
        <item x="1"/>
        <item x="104"/>
        <item x="82"/>
        <item x="128"/>
        <item x="98"/>
        <item x="5"/>
        <item x="117"/>
        <item x="119"/>
        <item x="127"/>
        <item x="14"/>
        <item x="30"/>
        <item x="99"/>
        <item x="72"/>
        <item x="53"/>
        <item x="36"/>
        <item x="39"/>
        <item x="54"/>
        <item x="125"/>
        <item x="27"/>
        <item x="94"/>
        <item x="75"/>
        <item x="21"/>
        <item x="44"/>
        <item x="51"/>
        <item x="79"/>
        <item x="108"/>
        <item x="124"/>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2">
    <i>
      <x v="4"/>
    </i>
    <i t="grand">
      <x/>
    </i>
  </rowItems>
  <colItems count="1">
    <i/>
  </colItems>
  <dataFields count="1">
    <dataField name="Sum of Targets" fld="6" baseField="0" baseItem="0"/>
  </dataFields>
  <chartFormats count="22">
    <chartFormat chart="1" format="0"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4" count="1" selected="0">
            <x v="0"/>
          </reference>
        </references>
      </pivotArea>
    </chartFormat>
    <chartFormat chart="5" format="14">
      <pivotArea type="data" outline="0" fieldPosition="0">
        <references count="2">
          <reference field="4294967294" count="1" selected="0">
            <x v="0"/>
          </reference>
          <reference field="4" count="1" selected="0">
            <x v="1"/>
          </reference>
        </references>
      </pivotArea>
    </chartFormat>
    <chartFormat chart="5" format="15">
      <pivotArea type="data" outline="0" fieldPosition="0">
        <references count="2">
          <reference field="4294967294" count="1" selected="0">
            <x v="0"/>
          </reference>
          <reference field="4" count="1" selected="0">
            <x v="2"/>
          </reference>
        </references>
      </pivotArea>
    </chartFormat>
    <chartFormat chart="5" format="16">
      <pivotArea type="data" outline="0" fieldPosition="0">
        <references count="2">
          <reference field="4294967294" count="1" selected="0">
            <x v="0"/>
          </reference>
          <reference field="4" count="1" selected="0">
            <x v="3"/>
          </reference>
        </references>
      </pivotArea>
    </chartFormat>
    <chartFormat chart="5" format="17">
      <pivotArea type="data" outline="0" fieldPosition="0">
        <references count="2">
          <reference field="4294967294" count="1" selected="0">
            <x v="0"/>
          </reference>
          <reference field="4" count="1" selected="0">
            <x v="4"/>
          </reference>
        </references>
      </pivotArea>
    </chartFormat>
    <chartFormat chart="5" format="18">
      <pivotArea type="data" outline="0" fieldPosition="0">
        <references count="2">
          <reference field="4294967294" count="1" selected="0">
            <x v="0"/>
          </reference>
          <reference field="4" count="1" selected="0">
            <x v="5"/>
          </reference>
        </references>
      </pivotArea>
    </chartFormat>
    <chartFormat chart="5" format="19">
      <pivotArea type="data" outline="0" fieldPosition="0">
        <references count="2">
          <reference field="4294967294" count="1" selected="0">
            <x v="0"/>
          </reference>
          <reference field="4" count="1" selected="0">
            <x v="6"/>
          </reference>
        </references>
      </pivotArea>
    </chartFormat>
    <chartFormat chart="5" format="20">
      <pivotArea type="data" outline="0" fieldPosition="0">
        <references count="2">
          <reference field="4294967294" count="1" selected="0">
            <x v="0"/>
          </reference>
          <reference field="4" count="1" selected="0">
            <x v="7"/>
          </reference>
        </references>
      </pivotArea>
    </chartFormat>
    <chartFormat chart="5" format="21">
      <pivotArea type="data" outline="0" fieldPosition="0">
        <references count="2">
          <reference field="4294967294" count="1" selected="0">
            <x v="0"/>
          </reference>
          <reference field="4" count="1" selected="0">
            <x v="8"/>
          </reference>
        </references>
      </pivotArea>
    </chartFormat>
    <chartFormat chart="5" format="22">
      <pivotArea type="data" outline="0" fieldPosition="0">
        <references count="2">
          <reference field="4294967294" count="1" selected="0">
            <x v="0"/>
          </reference>
          <reference field="4" count="1" selected="0">
            <x v="9"/>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3"/>
          </reference>
        </references>
      </pivotArea>
    </chartFormat>
    <chartFormat chart="1" format="5">
      <pivotArea type="data" outline="0" fieldPosition="0">
        <references count="2">
          <reference field="4294967294" count="1" selected="0">
            <x v="0"/>
          </reference>
          <reference field="4" count="1" selected="0">
            <x v="4"/>
          </reference>
        </references>
      </pivotArea>
    </chartFormat>
    <chartFormat chart="1" format="6">
      <pivotArea type="data" outline="0" fieldPosition="0">
        <references count="2">
          <reference field="4294967294" count="1" selected="0">
            <x v="0"/>
          </reference>
          <reference field="4" count="1" selected="0">
            <x v="5"/>
          </reference>
        </references>
      </pivotArea>
    </chartFormat>
    <chartFormat chart="1" format="7">
      <pivotArea type="data" outline="0" fieldPosition="0">
        <references count="2">
          <reference field="4294967294" count="1" selected="0">
            <x v="0"/>
          </reference>
          <reference field="4" count="1" selected="0">
            <x v="6"/>
          </reference>
        </references>
      </pivotArea>
    </chartFormat>
    <chartFormat chart="1" format="8">
      <pivotArea type="data" outline="0" fieldPosition="0">
        <references count="2">
          <reference field="4294967294" count="1" selected="0">
            <x v="0"/>
          </reference>
          <reference field="4" count="1" selected="0">
            <x v="7"/>
          </reference>
        </references>
      </pivotArea>
    </chartFormat>
    <chartFormat chart="1" format="9">
      <pivotArea type="data" outline="0" fieldPosition="0">
        <references count="2">
          <reference field="4294967294" count="1" selected="0">
            <x v="0"/>
          </reference>
          <reference field="4" count="1" selected="0">
            <x v="8"/>
          </reference>
        </references>
      </pivotArea>
    </chartFormat>
    <chartFormat chart="1" format="10">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3145C9-7A3E-4666-B882-FEFCEFC84864}" name="attende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14:G16" firstHeaderRow="1" firstDataRow="1" firstDataCol="1"/>
  <pivotFields count="20">
    <pivotField showAll="0"/>
    <pivotField showAll="0"/>
    <pivotField showAll="0"/>
    <pivotField showAll="0"/>
    <pivotField axis="axisRow" showAll="0">
      <items count="11">
        <item h="1" x="8"/>
        <item h="1" x="6"/>
        <item h="1" x="4"/>
        <item h="1" x="3"/>
        <item x="0"/>
        <item h="1" x="9"/>
        <item h="1" x="2"/>
        <item h="1" x="5"/>
        <item h="1" x="7"/>
        <item h="1" x="1"/>
        <item t="default"/>
      </items>
    </pivotField>
    <pivotField dataField="1" showAll="0"/>
    <pivotField showAll="0"/>
    <pivotField showAll="0"/>
    <pivotField showAll="0"/>
    <pivotField showAll="0"/>
    <pivotField showAll="0"/>
    <pivotField showAll="0"/>
    <pivotField showAll="0"/>
    <pivotField showAll="0"/>
    <pivotField showAll="0"/>
    <pivotField numFmtId="14" showAll="0">
      <items count="133">
        <item x="68"/>
        <item x="25"/>
        <item x="55"/>
        <item x="120"/>
        <item x="84"/>
        <item x="9"/>
        <item x="2"/>
        <item x="88"/>
        <item x="90"/>
        <item x="18"/>
        <item x="100"/>
        <item x="115"/>
        <item x="11"/>
        <item x="77"/>
        <item x="78"/>
        <item x="7"/>
        <item x="16"/>
        <item x="32"/>
        <item x="110"/>
        <item x="46"/>
        <item x="111"/>
        <item x="121"/>
        <item x="13"/>
        <item x="31"/>
        <item x="130"/>
        <item x="118"/>
        <item x="58"/>
        <item x="28"/>
        <item x="123"/>
        <item x="131"/>
        <item x="66"/>
        <item x="92"/>
        <item x="96"/>
        <item x="40"/>
        <item x="74"/>
        <item x="57"/>
        <item x="15"/>
        <item x="38"/>
        <item x="70"/>
        <item x="65"/>
        <item x="85"/>
        <item x="80"/>
        <item x="43"/>
        <item x="26"/>
        <item x="102"/>
        <item x="42"/>
        <item x="12"/>
        <item x="41"/>
        <item x="61"/>
        <item x="87"/>
        <item x="93"/>
        <item x="86"/>
        <item x="17"/>
        <item x="34"/>
        <item x="23"/>
        <item x="113"/>
        <item x="56"/>
        <item x="33"/>
        <item x="48"/>
        <item x="4"/>
        <item x="73"/>
        <item x="69"/>
        <item x="122"/>
        <item x="8"/>
        <item x="67"/>
        <item x="24"/>
        <item x="95"/>
        <item x="129"/>
        <item x="29"/>
        <item x="89"/>
        <item x="91"/>
        <item x="103"/>
        <item x="71"/>
        <item x="37"/>
        <item x="116"/>
        <item x="6"/>
        <item x="59"/>
        <item x="0"/>
        <item x="83"/>
        <item x="106"/>
        <item x="114"/>
        <item x="35"/>
        <item x="52"/>
        <item x="19"/>
        <item x="76"/>
        <item x="64"/>
        <item x="10"/>
        <item x="45"/>
        <item x="107"/>
        <item x="112"/>
        <item x="3"/>
        <item x="60"/>
        <item x="49"/>
        <item x="50"/>
        <item x="20"/>
        <item x="97"/>
        <item x="62"/>
        <item x="81"/>
        <item x="126"/>
        <item x="105"/>
        <item x="109"/>
        <item x="101"/>
        <item x="63"/>
        <item x="22"/>
        <item x="47"/>
        <item x="1"/>
        <item x="104"/>
        <item x="82"/>
        <item x="128"/>
        <item x="98"/>
        <item x="5"/>
        <item x="117"/>
        <item x="119"/>
        <item x="127"/>
        <item x="14"/>
        <item x="30"/>
        <item x="99"/>
        <item x="72"/>
        <item x="53"/>
        <item x="36"/>
        <item x="39"/>
        <item x="54"/>
        <item x="125"/>
        <item x="27"/>
        <item x="94"/>
        <item x="75"/>
        <item x="21"/>
        <item x="44"/>
        <item x="51"/>
        <item x="79"/>
        <item x="108"/>
        <item x="124"/>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2">
    <i>
      <x v="4"/>
    </i>
    <i t="grand">
      <x/>
    </i>
  </rowItems>
  <colItems count="1">
    <i/>
  </colItems>
  <dataFields count="1">
    <dataField name="Sum of Attendence" fld="5" baseField="0" baseItem="0"/>
  </dataFields>
  <chartFormats count="22">
    <chartFormat chart="2" format="0"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4" count="1" selected="0">
            <x v="0"/>
          </reference>
        </references>
      </pivotArea>
    </chartFormat>
    <chartFormat chart="8" format="14">
      <pivotArea type="data" outline="0" fieldPosition="0">
        <references count="2">
          <reference field="4294967294" count="1" selected="0">
            <x v="0"/>
          </reference>
          <reference field="4" count="1" selected="0">
            <x v="1"/>
          </reference>
        </references>
      </pivotArea>
    </chartFormat>
    <chartFormat chart="8" format="15">
      <pivotArea type="data" outline="0" fieldPosition="0">
        <references count="2">
          <reference field="4294967294" count="1" selected="0">
            <x v="0"/>
          </reference>
          <reference field="4" count="1" selected="0">
            <x v="2"/>
          </reference>
        </references>
      </pivotArea>
    </chartFormat>
    <chartFormat chart="8" format="16">
      <pivotArea type="data" outline="0" fieldPosition="0">
        <references count="2">
          <reference field="4294967294" count="1" selected="0">
            <x v="0"/>
          </reference>
          <reference field="4" count="1" selected="0">
            <x v="3"/>
          </reference>
        </references>
      </pivotArea>
    </chartFormat>
    <chartFormat chart="8" format="17">
      <pivotArea type="data" outline="0" fieldPosition="0">
        <references count="2">
          <reference field="4294967294" count="1" selected="0">
            <x v="0"/>
          </reference>
          <reference field="4" count="1" selected="0">
            <x v="4"/>
          </reference>
        </references>
      </pivotArea>
    </chartFormat>
    <chartFormat chart="8" format="18">
      <pivotArea type="data" outline="0" fieldPosition="0">
        <references count="2">
          <reference field="4294967294" count="1" selected="0">
            <x v="0"/>
          </reference>
          <reference field="4" count="1" selected="0">
            <x v="5"/>
          </reference>
        </references>
      </pivotArea>
    </chartFormat>
    <chartFormat chart="8" format="19">
      <pivotArea type="data" outline="0" fieldPosition="0">
        <references count="2">
          <reference field="4294967294" count="1" selected="0">
            <x v="0"/>
          </reference>
          <reference field="4" count="1" selected="0">
            <x v="6"/>
          </reference>
        </references>
      </pivotArea>
    </chartFormat>
    <chartFormat chart="8" format="20">
      <pivotArea type="data" outline="0" fieldPosition="0">
        <references count="2">
          <reference field="4294967294" count="1" selected="0">
            <x v="0"/>
          </reference>
          <reference field="4" count="1" selected="0">
            <x v="7"/>
          </reference>
        </references>
      </pivotArea>
    </chartFormat>
    <chartFormat chart="8" format="21">
      <pivotArea type="data" outline="0" fieldPosition="0">
        <references count="2">
          <reference field="4294967294" count="1" selected="0">
            <x v="0"/>
          </reference>
          <reference field="4" count="1" selected="0">
            <x v="8"/>
          </reference>
        </references>
      </pivotArea>
    </chartFormat>
    <chartFormat chart="8" format="22">
      <pivotArea type="data" outline="0" fieldPosition="0">
        <references count="2">
          <reference field="4294967294" count="1" selected="0">
            <x v="0"/>
          </reference>
          <reference field="4" count="1" selected="0">
            <x v="9"/>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3"/>
          </reference>
        </references>
      </pivotArea>
    </chartFormat>
    <chartFormat chart="2" format="5">
      <pivotArea type="data" outline="0" fieldPosition="0">
        <references count="2">
          <reference field="4294967294" count="1" selected="0">
            <x v="0"/>
          </reference>
          <reference field="4" count="1" selected="0">
            <x v="4"/>
          </reference>
        </references>
      </pivotArea>
    </chartFormat>
    <chartFormat chart="2" format="6">
      <pivotArea type="data" outline="0" fieldPosition="0">
        <references count="2">
          <reference field="4294967294" count="1" selected="0">
            <x v="0"/>
          </reference>
          <reference field="4" count="1" selected="0">
            <x v="5"/>
          </reference>
        </references>
      </pivotArea>
    </chartFormat>
    <chartFormat chart="2" format="7">
      <pivotArea type="data" outline="0" fieldPosition="0">
        <references count="2">
          <reference field="4294967294" count="1" selected="0">
            <x v="0"/>
          </reference>
          <reference field="4" count="1" selected="0">
            <x v="6"/>
          </reference>
        </references>
      </pivotArea>
    </chartFormat>
    <chartFormat chart="2" format="8">
      <pivotArea type="data" outline="0" fieldPosition="0">
        <references count="2">
          <reference field="4294967294" count="1" selected="0">
            <x v="0"/>
          </reference>
          <reference field="4" count="1" selected="0">
            <x v="7"/>
          </reference>
        </references>
      </pivotArea>
    </chartFormat>
    <chartFormat chart="2" format="9">
      <pivotArea type="data" outline="0" fieldPosition="0">
        <references count="2">
          <reference field="4294967294" count="1" selected="0">
            <x v="0"/>
          </reference>
          <reference field="4" count="1" selected="0">
            <x v="8"/>
          </reference>
        </references>
      </pivotArea>
    </chartFormat>
    <chartFormat chart="2" format="10">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F3BE62-CFD3-4049-8A08-01605D58C2DB}" name="performance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14:B16" firstHeaderRow="1" firstDataRow="1" firstDataCol="1"/>
  <pivotFields count="20">
    <pivotField showAll="0"/>
    <pivotField showAll="0"/>
    <pivotField showAll="0"/>
    <pivotField dataField="1" showAll="0"/>
    <pivotField axis="axisRow" showAll="0">
      <items count="11">
        <item h="1" x="8"/>
        <item h="1" x="6"/>
        <item h="1" x="4"/>
        <item h="1" x="3"/>
        <item x="0"/>
        <item h="1" x="9"/>
        <item h="1" x="2"/>
        <item h="1" x="5"/>
        <item h="1" x="7"/>
        <item h="1" x="1"/>
        <item t="default"/>
      </items>
    </pivotField>
    <pivotField showAll="0"/>
    <pivotField showAll="0"/>
    <pivotField showAll="0"/>
    <pivotField showAll="0"/>
    <pivotField showAll="0"/>
    <pivotField showAll="0"/>
    <pivotField showAll="0"/>
    <pivotField showAll="0"/>
    <pivotField showAll="0"/>
    <pivotField showAll="0"/>
    <pivotField numFmtId="14" showAll="0">
      <items count="133">
        <item x="68"/>
        <item x="25"/>
        <item x="55"/>
        <item x="120"/>
        <item x="84"/>
        <item x="9"/>
        <item x="2"/>
        <item x="88"/>
        <item x="90"/>
        <item x="18"/>
        <item x="100"/>
        <item x="115"/>
        <item x="11"/>
        <item x="77"/>
        <item x="78"/>
        <item x="7"/>
        <item x="16"/>
        <item x="32"/>
        <item x="110"/>
        <item x="46"/>
        <item x="111"/>
        <item x="121"/>
        <item x="13"/>
        <item x="31"/>
        <item x="130"/>
        <item x="118"/>
        <item x="58"/>
        <item x="28"/>
        <item x="123"/>
        <item x="131"/>
        <item x="66"/>
        <item x="92"/>
        <item x="96"/>
        <item x="40"/>
        <item x="74"/>
        <item x="57"/>
        <item x="15"/>
        <item x="38"/>
        <item x="70"/>
        <item x="65"/>
        <item x="85"/>
        <item x="80"/>
        <item x="43"/>
        <item x="26"/>
        <item x="102"/>
        <item x="42"/>
        <item x="12"/>
        <item x="41"/>
        <item x="61"/>
        <item x="87"/>
        <item x="93"/>
        <item x="86"/>
        <item x="17"/>
        <item x="34"/>
        <item x="23"/>
        <item x="113"/>
        <item x="56"/>
        <item x="33"/>
        <item x="48"/>
        <item x="4"/>
        <item x="73"/>
        <item x="69"/>
        <item x="122"/>
        <item x="8"/>
        <item x="67"/>
        <item x="24"/>
        <item x="95"/>
        <item x="129"/>
        <item x="29"/>
        <item x="89"/>
        <item x="91"/>
        <item x="103"/>
        <item x="71"/>
        <item x="37"/>
        <item x="116"/>
        <item x="6"/>
        <item x="59"/>
        <item x="0"/>
        <item x="83"/>
        <item x="106"/>
        <item x="114"/>
        <item x="35"/>
        <item x="52"/>
        <item x="19"/>
        <item x="76"/>
        <item x="64"/>
        <item x="10"/>
        <item x="45"/>
        <item x="107"/>
        <item x="112"/>
        <item x="3"/>
        <item x="60"/>
        <item x="49"/>
        <item x="50"/>
        <item x="20"/>
        <item x="97"/>
        <item x="62"/>
        <item x="81"/>
        <item x="126"/>
        <item x="105"/>
        <item x="109"/>
        <item x="101"/>
        <item x="63"/>
        <item x="22"/>
        <item x="47"/>
        <item x="1"/>
        <item x="104"/>
        <item x="82"/>
        <item x="128"/>
        <item x="98"/>
        <item x="5"/>
        <item x="117"/>
        <item x="119"/>
        <item x="127"/>
        <item x="14"/>
        <item x="30"/>
        <item x="99"/>
        <item x="72"/>
        <item x="53"/>
        <item x="36"/>
        <item x="39"/>
        <item x="54"/>
        <item x="125"/>
        <item x="27"/>
        <item x="94"/>
        <item x="75"/>
        <item x="21"/>
        <item x="44"/>
        <item x="51"/>
        <item x="79"/>
        <item x="108"/>
        <item x="124"/>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2">
    <i>
      <x v="4"/>
    </i>
    <i t="grand">
      <x/>
    </i>
  </rowItems>
  <colItems count="1">
    <i/>
  </colItems>
  <dataFields count="1">
    <dataField name="Sum of Performance" fld="3" baseField="0" baseItem="0"/>
  </dataFields>
  <chartFormats count="22">
    <chartFormat chart="2" format="0" series="1">
      <pivotArea type="data" outline="0" fieldPosition="0">
        <references count="1">
          <reference field="4294967294" count="1" selected="0">
            <x v="0"/>
          </reference>
        </references>
      </pivotArea>
    </chartFormat>
    <chartFormat chart="22" format="25" series="1">
      <pivotArea type="data" outline="0" fieldPosition="0">
        <references count="1">
          <reference field="4294967294" count="1" selected="0">
            <x v="0"/>
          </reference>
        </references>
      </pivotArea>
    </chartFormat>
    <chartFormat chart="22" format="26">
      <pivotArea type="data" outline="0" fieldPosition="0">
        <references count="2">
          <reference field="4294967294" count="1" selected="0">
            <x v="0"/>
          </reference>
          <reference field="4" count="1" selected="0">
            <x v="1"/>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3"/>
          </reference>
        </references>
      </pivotArea>
    </chartFormat>
    <chartFormat chart="2" format="5">
      <pivotArea type="data" outline="0" fieldPosition="0">
        <references count="2">
          <reference field="4294967294" count="1" selected="0">
            <x v="0"/>
          </reference>
          <reference field="4" count="1" selected="0">
            <x v="4"/>
          </reference>
        </references>
      </pivotArea>
    </chartFormat>
    <chartFormat chart="2" format="6">
      <pivotArea type="data" outline="0" fieldPosition="0">
        <references count="2">
          <reference field="4294967294" count="1" selected="0">
            <x v="0"/>
          </reference>
          <reference field="4" count="1" selected="0">
            <x v="5"/>
          </reference>
        </references>
      </pivotArea>
    </chartFormat>
    <chartFormat chart="2" format="7">
      <pivotArea type="data" outline="0" fieldPosition="0">
        <references count="2">
          <reference field="4294967294" count="1" selected="0">
            <x v="0"/>
          </reference>
          <reference field="4" count="1" selected="0">
            <x v="6"/>
          </reference>
        </references>
      </pivotArea>
    </chartFormat>
    <chartFormat chart="2" format="8">
      <pivotArea type="data" outline="0" fieldPosition="0">
        <references count="2">
          <reference field="4294967294" count="1" selected="0">
            <x v="0"/>
          </reference>
          <reference field="4" count="1" selected="0">
            <x v="7"/>
          </reference>
        </references>
      </pivotArea>
    </chartFormat>
    <chartFormat chart="2" format="9">
      <pivotArea type="data" outline="0" fieldPosition="0">
        <references count="2">
          <reference field="4294967294" count="1" selected="0">
            <x v="0"/>
          </reference>
          <reference field="4" count="1" selected="0">
            <x v="8"/>
          </reference>
        </references>
      </pivotArea>
    </chartFormat>
    <chartFormat chart="2" format="10">
      <pivotArea type="data" outline="0" fieldPosition="0">
        <references count="2">
          <reference field="4294967294" count="1" selected="0">
            <x v="0"/>
          </reference>
          <reference field="4" count="1" selected="0">
            <x v="9"/>
          </reference>
        </references>
      </pivotArea>
    </chartFormat>
    <chartFormat chart="22" format="27">
      <pivotArea type="data" outline="0" fieldPosition="0">
        <references count="2">
          <reference field="4294967294" count="1" selected="0">
            <x v="0"/>
          </reference>
          <reference field="4" count="1" selected="0">
            <x v="0"/>
          </reference>
        </references>
      </pivotArea>
    </chartFormat>
    <chartFormat chart="22" format="28">
      <pivotArea type="data" outline="0" fieldPosition="0">
        <references count="2">
          <reference field="4294967294" count="1" selected="0">
            <x v="0"/>
          </reference>
          <reference field="4" count="1" selected="0">
            <x v="2"/>
          </reference>
        </references>
      </pivotArea>
    </chartFormat>
    <chartFormat chart="22" format="29">
      <pivotArea type="data" outline="0" fieldPosition="0">
        <references count="2">
          <reference field="4294967294" count="1" selected="0">
            <x v="0"/>
          </reference>
          <reference field="4" count="1" selected="0">
            <x v="3"/>
          </reference>
        </references>
      </pivotArea>
    </chartFormat>
    <chartFormat chart="22" format="30">
      <pivotArea type="data" outline="0" fieldPosition="0">
        <references count="2">
          <reference field="4294967294" count="1" selected="0">
            <x v="0"/>
          </reference>
          <reference field="4" count="1" selected="0">
            <x v="4"/>
          </reference>
        </references>
      </pivotArea>
    </chartFormat>
    <chartFormat chart="22" format="31">
      <pivotArea type="data" outline="0" fieldPosition="0">
        <references count="2">
          <reference field="4294967294" count="1" selected="0">
            <x v="0"/>
          </reference>
          <reference field="4" count="1" selected="0">
            <x v="5"/>
          </reference>
        </references>
      </pivotArea>
    </chartFormat>
    <chartFormat chart="22" format="32">
      <pivotArea type="data" outline="0" fieldPosition="0">
        <references count="2">
          <reference field="4294967294" count="1" selected="0">
            <x v="0"/>
          </reference>
          <reference field="4" count="1" selected="0">
            <x v="6"/>
          </reference>
        </references>
      </pivotArea>
    </chartFormat>
    <chartFormat chart="22" format="33">
      <pivotArea type="data" outline="0" fieldPosition="0">
        <references count="2">
          <reference field="4294967294" count="1" selected="0">
            <x v="0"/>
          </reference>
          <reference field="4" count="1" selected="0">
            <x v="7"/>
          </reference>
        </references>
      </pivotArea>
    </chartFormat>
    <chartFormat chart="22" format="34">
      <pivotArea type="data" outline="0" fieldPosition="0">
        <references count="2">
          <reference field="4294967294" count="1" selected="0">
            <x v="0"/>
          </reference>
          <reference field="4" count="1" selected="0">
            <x v="8"/>
          </reference>
        </references>
      </pivotArea>
    </chartFormat>
    <chartFormat chart="22" format="35">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D873B0-1AF9-4AFE-B782-AD8C6DB1A7C5}" name="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9:U22" firstHeaderRow="1" firstDataRow="1" firstDataCol="1"/>
  <pivotFields count="20">
    <pivotField showAll="0"/>
    <pivotField showAll="0"/>
    <pivotField axis="axisRow" showAll="0">
      <items count="36">
        <item x="5"/>
        <item x="10"/>
        <item x="6"/>
        <item x="15"/>
        <item x="28"/>
        <item x="31"/>
        <item x="19"/>
        <item x="18"/>
        <item x="25"/>
        <item x="32"/>
        <item x="1"/>
        <item x="33"/>
        <item x="34"/>
        <item x="27"/>
        <item x="26"/>
        <item x="20"/>
        <item x="4"/>
        <item x="3"/>
        <item x="24"/>
        <item x="22"/>
        <item x="23"/>
        <item x="14"/>
        <item x="0"/>
        <item x="12"/>
        <item x="9"/>
        <item x="7"/>
        <item x="17"/>
        <item x="16"/>
        <item x="13"/>
        <item x="30"/>
        <item x="11"/>
        <item x="29"/>
        <item x="21"/>
        <item x="8"/>
        <item x="2"/>
        <item t="default"/>
      </items>
    </pivotField>
    <pivotField showAll="0"/>
    <pivotField showAll="0">
      <items count="11">
        <item h="1" x="8"/>
        <item h="1" x="6"/>
        <item h="1" x="4"/>
        <item h="1" x="3"/>
        <item x="0"/>
        <item h="1" x="9"/>
        <item h="1" x="2"/>
        <item h="1" x="5"/>
        <item h="1" x="7"/>
        <item h="1" x="1"/>
        <item t="default"/>
      </items>
    </pivotField>
    <pivotField showAll="0"/>
    <pivotField showAll="0"/>
    <pivotField showAll="0"/>
    <pivotField showAll="0"/>
    <pivotField dataField="1" showAll="0"/>
    <pivotField showAll="0"/>
    <pivotField showAll="0"/>
    <pivotField showAll="0"/>
    <pivotField showAll="0"/>
    <pivotField showAll="0"/>
    <pivotField numFmtId="14" showAll="0">
      <items count="133">
        <item x="68"/>
        <item x="25"/>
        <item x="55"/>
        <item x="120"/>
        <item x="84"/>
        <item x="9"/>
        <item x="2"/>
        <item x="88"/>
        <item x="90"/>
        <item x="18"/>
        <item x="100"/>
        <item x="115"/>
        <item x="11"/>
        <item x="77"/>
        <item x="78"/>
        <item x="7"/>
        <item x="16"/>
        <item x="32"/>
        <item x="110"/>
        <item x="46"/>
        <item x="111"/>
        <item x="121"/>
        <item x="13"/>
        <item x="31"/>
        <item x="130"/>
        <item x="118"/>
        <item x="58"/>
        <item x="28"/>
        <item x="123"/>
        <item x="131"/>
        <item x="66"/>
        <item x="92"/>
        <item x="96"/>
        <item x="40"/>
        <item x="74"/>
        <item x="57"/>
        <item x="15"/>
        <item x="38"/>
        <item x="70"/>
        <item x="65"/>
        <item x="85"/>
        <item x="80"/>
        <item x="43"/>
        <item x="26"/>
        <item x="102"/>
        <item x="42"/>
        <item x="12"/>
        <item x="41"/>
        <item x="61"/>
        <item x="87"/>
        <item x="93"/>
        <item x="86"/>
        <item x="17"/>
        <item x="34"/>
        <item x="23"/>
        <item x="113"/>
        <item x="56"/>
        <item x="33"/>
        <item x="48"/>
        <item x="4"/>
        <item x="73"/>
        <item x="69"/>
        <item x="122"/>
        <item x="8"/>
        <item x="67"/>
        <item x="24"/>
        <item x="95"/>
        <item x="129"/>
        <item x="29"/>
        <item x="89"/>
        <item x="91"/>
        <item x="103"/>
        <item x="71"/>
        <item x="37"/>
        <item x="116"/>
        <item x="6"/>
        <item x="59"/>
        <item x="0"/>
        <item x="83"/>
        <item x="106"/>
        <item x="114"/>
        <item x="35"/>
        <item x="52"/>
        <item x="19"/>
        <item x="76"/>
        <item x="64"/>
        <item x="10"/>
        <item x="45"/>
        <item x="107"/>
        <item x="112"/>
        <item x="3"/>
        <item x="60"/>
        <item x="49"/>
        <item x="50"/>
        <item x="20"/>
        <item x="97"/>
        <item x="62"/>
        <item x="81"/>
        <item x="126"/>
        <item x="105"/>
        <item x="109"/>
        <item x="101"/>
        <item x="63"/>
        <item x="22"/>
        <item x="47"/>
        <item x="1"/>
        <item x="104"/>
        <item x="82"/>
        <item x="128"/>
        <item x="98"/>
        <item x="5"/>
        <item x="117"/>
        <item x="119"/>
        <item x="127"/>
        <item x="14"/>
        <item x="30"/>
        <item x="99"/>
        <item x="72"/>
        <item x="53"/>
        <item x="36"/>
        <item x="39"/>
        <item x="54"/>
        <item x="125"/>
        <item x="27"/>
        <item x="94"/>
        <item x="75"/>
        <item x="21"/>
        <item x="44"/>
        <item x="51"/>
        <item x="79"/>
        <item x="108"/>
        <item x="124"/>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3">
    <i>
      <x/>
    </i>
    <i>
      <x v="1"/>
    </i>
    <i>
      <x v="5"/>
    </i>
    <i>
      <x v="6"/>
    </i>
    <i>
      <x v="14"/>
    </i>
    <i>
      <x v="17"/>
    </i>
    <i>
      <x v="22"/>
    </i>
    <i>
      <x v="23"/>
    </i>
    <i>
      <x v="24"/>
    </i>
    <i>
      <x v="26"/>
    </i>
    <i>
      <x v="27"/>
    </i>
    <i>
      <x v="30"/>
    </i>
    <i t="grand">
      <x/>
    </i>
  </rowItems>
  <colItems count="1">
    <i/>
  </colItems>
  <dataFields count="1">
    <dataField name="Sum of Salar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FAB088-CF1C-41DF-8FC3-DF328C8DAA70}" name="departmentwis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0:R12" firstHeaderRow="0" firstDataRow="1" firstDataCol="1"/>
  <pivotFields count="20">
    <pivotField showAll="0"/>
    <pivotField showAll="0"/>
    <pivotField showAll="0"/>
    <pivotField dataField="1" showAll="0"/>
    <pivotField axis="axisRow" showAll="0">
      <items count="11">
        <item h="1" x="8"/>
        <item h="1" x="6"/>
        <item h="1" x="4"/>
        <item h="1" x="3"/>
        <item x="0"/>
        <item h="1" x="9"/>
        <item h="1" x="2"/>
        <item h="1" x="5"/>
        <item h="1" x="7"/>
        <item h="1" x="1"/>
        <item t="default"/>
      </items>
    </pivotField>
    <pivotField dataField="1" showAll="0"/>
    <pivotField showAll="0"/>
    <pivotField showAll="0"/>
    <pivotField showAll="0"/>
    <pivotField showAll="0"/>
    <pivotField showAll="0"/>
    <pivotField showAll="0"/>
    <pivotField showAll="0"/>
    <pivotField showAll="0"/>
    <pivotField showAll="0"/>
    <pivotField numFmtId="14" showAll="0">
      <items count="133">
        <item x="68"/>
        <item x="25"/>
        <item x="55"/>
        <item x="120"/>
        <item x="84"/>
        <item x="9"/>
        <item x="2"/>
        <item x="88"/>
        <item x="90"/>
        <item x="18"/>
        <item x="100"/>
        <item x="115"/>
        <item x="11"/>
        <item x="77"/>
        <item x="78"/>
        <item x="7"/>
        <item x="16"/>
        <item x="32"/>
        <item x="110"/>
        <item x="46"/>
        <item x="111"/>
        <item x="121"/>
        <item x="13"/>
        <item x="31"/>
        <item x="130"/>
        <item x="118"/>
        <item x="58"/>
        <item x="28"/>
        <item x="123"/>
        <item x="131"/>
        <item x="66"/>
        <item x="92"/>
        <item x="96"/>
        <item x="40"/>
        <item x="74"/>
        <item x="57"/>
        <item x="15"/>
        <item x="38"/>
        <item x="70"/>
        <item x="65"/>
        <item x="85"/>
        <item x="80"/>
        <item x="43"/>
        <item x="26"/>
        <item x="102"/>
        <item x="42"/>
        <item x="12"/>
        <item x="41"/>
        <item x="61"/>
        <item x="87"/>
        <item x="93"/>
        <item x="86"/>
        <item x="17"/>
        <item x="34"/>
        <item x="23"/>
        <item x="113"/>
        <item x="56"/>
        <item x="33"/>
        <item x="48"/>
        <item x="4"/>
        <item x="73"/>
        <item x="69"/>
        <item x="122"/>
        <item x="8"/>
        <item x="67"/>
        <item x="24"/>
        <item x="95"/>
        <item x="129"/>
        <item x="29"/>
        <item x="89"/>
        <item x="91"/>
        <item x="103"/>
        <item x="71"/>
        <item x="37"/>
        <item x="116"/>
        <item x="6"/>
        <item x="59"/>
        <item x="0"/>
        <item x="83"/>
        <item x="106"/>
        <item x="114"/>
        <item x="35"/>
        <item x="52"/>
        <item x="19"/>
        <item x="76"/>
        <item x="64"/>
        <item x="10"/>
        <item x="45"/>
        <item x="107"/>
        <item x="112"/>
        <item x="3"/>
        <item x="60"/>
        <item x="49"/>
        <item x="50"/>
        <item x="20"/>
        <item x="97"/>
        <item x="62"/>
        <item x="81"/>
        <item x="126"/>
        <item x="105"/>
        <item x="109"/>
        <item x="101"/>
        <item x="63"/>
        <item x="22"/>
        <item x="47"/>
        <item x="1"/>
        <item x="104"/>
        <item x="82"/>
        <item x="128"/>
        <item x="98"/>
        <item x="5"/>
        <item x="117"/>
        <item x="119"/>
        <item x="127"/>
        <item x="14"/>
        <item x="30"/>
        <item x="99"/>
        <item x="72"/>
        <item x="53"/>
        <item x="36"/>
        <item x="39"/>
        <item x="54"/>
        <item x="125"/>
        <item x="27"/>
        <item x="94"/>
        <item x="75"/>
        <item x="21"/>
        <item x="44"/>
        <item x="51"/>
        <item x="79"/>
        <item x="108"/>
        <item x="124"/>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2">
    <i>
      <x v="4"/>
    </i>
    <i t="grand">
      <x/>
    </i>
  </rowItems>
  <colFields count="1">
    <field x="-2"/>
  </colFields>
  <colItems count="2">
    <i>
      <x/>
    </i>
    <i i="1">
      <x v="1"/>
    </i>
  </colItems>
  <dataFields count="2">
    <dataField name="Sum of Performance" fld="3" baseField="0" baseItem="0"/>
    <dataField name="Sum of Attendence" fld="5"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s" xr10:uid="{9F463AFB-237C-4ADF-A728-30ADB5C7F56B}" sourceName="Departments">
  <pivotTables>
    <pivotTable tabId="4" name="performance "/>
    <pivotTable tabId="4" name="attendence"/>
    <pivotTable tabId="4" name="city"/>
    <pivotTable tabId="4" name="departmentwise"/>
    <pivotTable tabId="4" name="monthwise"/>
    <pivotTable tabId="4" name="targets"/>
  </pivotTables>
  <data>
    <tabular pivotCacheId="1227559834">
      <items count="10">
        <i x="8"/>
        <i x="6"/>
        <i x="4"/>
        <i x="3"/>
        <i x="0" s="1"/>
        <i x="9"/>
        <i x="2"/>
        <i x="5"/>
        <i x="7"/>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s 1" xr10:uid="{7DAE3B1F-3557-4BE4-9096-9B48B52B8038}" cache="Slicer_Departments" caption="Departments" startItem="2"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s" xr10:uid="{CE065DA8-643E-430C-A2F6-BAFB6ABF4E4C}" cache="Slicer_Departments" caption="Departments"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E883B-A061-41FE-8B1F-F55DA56FF615}">
  <dimension ref="A1"/>
  <sheetViews>
    <sheetView showGridLines="0" zoomScale="61" workbookViewId="0">
      <selection activeCell="AQ16" sqref="AQ16"/>
    </sheetView>
  </sheetViews>
  <sheetFormatPr defaultRowHeight="14.4" x14ac:dyDescent="0.3"/>
  <cols>
    <col min="1" max="16384" width="8.88671875" style="2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A6775-2223-4FED-88C1-929B50F9BD80}">
  <dimension ref="A9:Z101"/>
  <sheetViews>
    <sheetView zoomScale="53" workbookViewId="0">
      <selection activeCell="T9" sqref="T9"/>
    </sheetView>
  </sheetViews>
  <sheetFormatPr defaultRowHeight="14.4" x14ac:dyDescent="0.3"/>
  <cols>
    <col min="1" max="1" width="19.21875" bestFit="1" customWidth="1"/>
    <col min="2" max="2" width="25.6640625" bestFit="1" customWidth="1"/>
    <col min="6" max="6" width="19.21875" bestFit="1" customWidth="1"/>
    <col min="7" max="7" width="24.44140625" bestFit="1" customWidth="1"/>
    <col min="8" max="8" width="12.5546875" customWidth="1"/>
    <col min="9" max="9" width="19.21875" bestFit="1" customWidth="1"/>
    <col min="10" max="10" width="19.44140625" bestFit="1" customWidth="1"/>
    <col min="11" max="11" width="13.6640625" customWidth="1"/>
    <col min="12" max="12" width="19.21875" bestFit="1" customWidth="1"/>
    <col min="13" max="13" width="25.6640625" bestFit="1" customWidth="1"/>
    <col min="14" max="14" width="24.44140625" bestFit="1" customWidth="1"/>
    <col min="16" max="16" width="19.21875" bestFit="1" customWidth="1"/>
    <col min="17" max="17" width="25.6640625" bestFit="1" customWidth="1"/>
    <col min="18" max="18" width="24.44140625" bestFit="1" customWidth="1"/>
    <col min="19" max="19" width="15.77734375" bestFit="1" customWidth="1"/>
    <col min="20" max="20" width="45.44140625" bestFit="1" customWidth="1"/>
    <col min="21" max="21" width="17.88671875" bestFit="1" customWidth="1"/>
    <col min="22" max="22" width="17.44140625" bestFit="1" customWidth="1"/>
    <col min="25" max="25" width="38.6640625" bestFit="1" customWidth="1"/>
    <col min="26" max="26" width="12.5546875" bestFit="1" customWidth="1"/>
  </cols>
  <sheetData>
    <row r="9" spans="1:26" x14ac:dyDescent="0.3">
      <c r="T9" s="21" t="s">
        <v>325</v>
      </c>
      <c r="U9" t="s">
        <v>338</v>
      </c>
      <c r="Y9" s="23" t="s">
        <v>325</v>
      </c>
      <c r="Z9" s="23" t="s">
        <v>338</v>
      </c>
    </row>
    <row r="10" spans="1:26" x14ac:dyDescent="0.3">
      <c r="F10">
        <f>GETPIVOTDATA("Attendence",$F$14)</f>
        <v>1329</v>
      </c>
      <c r="L10" s="21" t="s">
        <v>325</v>
      </c>
      <c r="M10" t="s">
        <v>327</v>
      </c>
      <c r="N10" t="s">
        <v>328</v>
      </c>
      <c r="P10" s="21" t="s">
        <v>325</v>
      </c>
      <c r="Q10" t="s">
        <v>327</v>
      </c>
      <c r="R10" t="s">
        <v>328</v>
      </c>
      <c r="T10" s="22" t="s">
        <v>344</v>
      </c>
      <c r="U10" s="27">
        <v>80639</v>
      </c>
      <c r="Y10" s="22" t="s">
        <v>344</v>
      </c>
      <c r="Z10">
        <f>IFERROR(GETPIVOTDATA("Salary",$T$9,"State",Y10),"")</f>
        <v>80639</v>
      </c>
    </row>
    <row r="11" spans="1:26" x14ac:dyDescent="0.3">
      <c r="B11">
        <f>GETPIVOTDATA("Performance",$A$14)</f>
        <v>1060</v>
      </c>
      <c r="I11">
        <f>GETPIVOTDATA("Targets",$I$14)</f>
        <v>1330</v>
      </c>
      <c r="L11" s="22" t="s">
        <v>330</v>
      </c>
      <c r="M11" s="27">
        <v>164</v>
      </c>
      <c r="N11" s="24">
        <v>0.13694507148231752</v>
      </c>
      <c r="P11" s="22" t="s">
        <v>288</v>
      </c>
      <c r="Q11" s="27">
        <v>1060</v>
      </c>
      <c r="R11" s="24">
        <v>1</v>
      </c>
      <c r="T11" s="22" t="s">
        <v>349</v>
      </c>
      <c r="U11" s="27">
        <v>37531</v>
      </c>
      <c r="Y11" s="22" t="s">
        <v>349</v>
      </c>
      <c r="Z11">
        <f t="shared" ref="Z11:Z44" si="0">IFERROR(GETPIVOTDATA("Salary",$T$9,"State",Y11),"")</f>
        <v>37531</v>
      </c>
    </row>
    <row r="12" spans="1:26" x14ac:dyDescent="0.3">
      <c r="L12" s="22" t="s">
        <v>331</v>
      </c>
      <c r="M12" s="27">
        <v>104</v>
      </c>
      <c r="N12" s="24">
        <v>0.12866817155756208</v>
      </c>
      <c r="P12" s="22" t="s">
        <v>326</v>
      </c>
      <c r="Q12" s="27">
        <v>1060</v>
      </c>
      <c r="R12" s="24">
        <v>1</v>
      </c>
      <c r="T12" s="22" t="s">
        <v>370</v>
      </c>
      <c r="U12" s="27">
        <v>100668</v>
      </c>
      <c r="Y12" s="22" t="s">
        <v>345</v>
      </c>
      <c r="Z12" t="str">
        <f t="shared" si="0"/>
        <v/>
      </c>
    </row>
    <row r="13" spans="1:26" x14ac:dyDescent="0.3">
      <c r="L13" s="22" t="s">
        <v>332</v>
      </c>
      <c r="M13" s="27">
        <v>160</v>
      </c>
      <c r="N13" s="24">
        <v>0.12942061700526711</v>
      </c>
      <c r="T13" s="22" t="s">
        <v>358</v>
      </c>
      <c r="U13" s="27">
        <v>32071</v>
      </c>
      <c r="Y13" s="22" t="s">
        <v>354</v>
      </c>
      <c r="Z13" t="str">
        <f t="shared" si="0"/>
        <v/>
      </c>
    </row>
    <row r="14" spans="1:26" x14ac:dyDescent="0.3">
      <c r="A14" s="21" t="s">
        <v>325</v>
      </c>
      <c r="B14" t="s">
        <v>327</v>
      </c>
      <c r="F14" s="21" t="s">
        <v>325</v>
      </c>
      <c r="G14" t="s">
        <v>328</v>
      </c>
      <c r="I14" s="21" t="s">
        <v>325</v>
      </c>
      <c r="J14" t="s">
        <v>329</v>
      </c>
      <c r="L14" s="22" t="s">
        <v>333</v>
      </c>
      <c r="M14" s="27">
        <v>69</v>
      </c>
      <c r="N14" s="24">
        <v>6.847253574115876E-2</v>
      </c>
      <c r="T14" s="22" t="s">
        <v>365</v>
      </c>
      <c r="U14" s="27">
        <v>83390</v>
      </c>
      <c r="Y14" s="22" t="s">
        <v>367</v>
      </c>
      <c r="Z14" t="str">
        <f t="shared" si="0"/>
        <v/>
      </c>
    </row>
    <row r="15" spans="1:26" x14ac:dyDescent="0.3">
      <c r="A15" s="22" t="s">
        <v>288</v>
      </c>
      <c r="B15" s="27">
        <v>1060</v>
      </c>
      <c r="F15" s="22" t="s">
        <v>288</v>
      </c>
      <c r="G15" s="27">
        <v>1329</v>
      </c>
      <c r="I15" s="22" t="s">
        <v>288</v>
      </c>
      <c r="J15" s="27">
        <v>1330</v>
      </c>
      <c r="L15" s="22" t="s">
        <v>334</v>
      </c>
      <c r="M15" s="27">
        <v>70</v>
      </c>
      <c r="N15" s="24">
        <v>6.6215199398043642E-2</v>
      </c>
      <c r="T15" s="22" t="s">
        <v>342</v>
      </c>
      <c r="U15" s="27">
        <v>114440</v>
      </c>
      <c r="Y15" s="22" t="s">
        <v>370</v>
      </c>
      <c r="Z15">
        <f t="shared" si="0"/>
        <v>100668</v>
      </c>
    </row>
    <row r="16" spans="1:26" x14ac:dyDescent="0.3">
      <c r="A16" s="22" t="s">
        <v>326</v>
      </c>
      <c r="B16" s="27">
        <v>1060</v>
      </c>
      <c r="F16" s="22" t="s">
        <v>326</v>
      </c>
      <c r="G16" s="27">
        <v>1329</v>
      </c>
      <c r="I16" s="22" t="s">
        <v>326</v>
      </c>
      <c r="J16" s="27">
        <v>1330</v>
      </c>
      <c r="L16" s="22" t="s">
        <v>335</v>
      </c>
      <c r="M16" s="27">
        <v>159</v>
      </c>
      <c r="N16" s="24">
        <v>0.1346877351392024</v>
      </c>
      <c r="T16" s="22" t="s">
        <v>339</v>
      </c>
      <c r="U16" s="27">
        <v>143192</v>
      </c>
      <c r="Y16" s="22" t="s">
        <v>358</v>
      </c>
      <c r="Z16">
        <f t="shared" si="0"/>
        <v>32071</v>
      </c>
    </row>
    <row r="17" spans="12:26" x14ac:dyDescent="0.3">
      <c r="L17" s="22" t="s">
        <v>336</v>
      </c>
      <c r="M17" s="27">
        <v>66</v>
      </c>
      <c r="N17" s="24">
        <v>6.9977426636568849E-2</v>
      </c>
      <c r="T17" s="22" t="s">
        <v>351</v>
      </c>
      <c r="U17" s="27">
        <v>57732</v>
      </c>
      <c r="Y17" s="22" t="s">
        <v>357</v>
      </c>
      <c r="Z17" t="str">
        <f t="shared" si="0"/>
        <v/>
      </c>
    </row>
    <row r="18" spans="12:26" x14ac:dyDescent="0.3">
      <c r="L18" s="22" t="s">
        <v>337</v>
      </c>
      <c r="M18" s="27">
        <v>268</v>
      </c>
      <c r="N18" s="24">
        <v>0.2656132430398796</v>
      </c>
      <c r="T18" s="22" t="s">
        <v>348</v>
      </c>
      <c r="U18" s="27">
        <v>69045</v>
      </c>
      <c r="Y18" s="22" t="s">
        <v>364</v>
      </c>
      <c r="Z18" t="str">
        <f t="shared" si="0"/>
        <v/>
      </c>
    </row>
    <row r="19" spans="12:26" x14ac:dyDescent="0.3">
      <c r="L19" s="22" t="s">
        <v>326</v>
      </c>
      <c r="M19" s="27">
        <v>1060</v>
      </c>
      <c r="N19" s="24">
        <v>1</v>
      </c>
      <c r="T19" s="22" t="s">
        <v>356</v>
      </c>
      <c r="U19" s="27">
        <v>76770</v>
      </c>
      <c r="Y19" s="22" t="s">
        <v>371</v>
      </c>
      <c r="Z19" t="str">
        <f t="shared" si="0"/>
        <v/>
      </c>
    </row>
    <row r="20" spans="12:26" x14ac:dyDescent="0.3">
      <c r="T20" s="22" t="s">
        <v>355</v>
      </c>
      <c r="U20" s="27">
        <v>56822</v>
      </c>
      <c r="Y20" s="22" t="s">
        <v>340</v>
      </c>
      <c r="Z20" t="str">
        <f t="shared" si="0"/>
        <v/>
      </c>
    </row>
    <row r="21" spans="12:26" x14ac:dyDescent="0.3">
      <c r="T21" s="22" t="s">
        <v>350</v>
      </c>
      <c r="U21" s="27">
        <v>21289</v>
      </c>
      <c r="Y21" s="22" t="s">
        <v>372</v>
      </c>
      <c r="Z21" t="str">
        <f t="shared" si="0"/>
        <v/>
      </c>
    </row>
    <row r="22" spans="12:26" x14ac:dyDescent="0.3">
      <c r="T22" s="22" t="s">
        <v>326</v>
      </c>
      <c r="U22" s="27">
        <v>873589</v>
      </c>
      <c r="Y22" s="22" t="s">
        <v>373</v>
      </c>
      <c r="Z22" t="str">
        <f t="shared" si="0"/>
        <v/>
      </c>
    </row>
    <row r="23" spans="12:26" x14ac:dyDescent="0.3">
      <c r="Y23" s="22" t="s">
        <v>366</v>
      </c>
      <c r="Z23" t="str">
        <f t="shared" si="0"/>
        <v/>
      </c>
    </row>
    <row r="24" spans="12:26" x14ac:dyDescent="0.3">
      <c r="Y24" s="22" t="s">
        <v>365</v>
      </c>
      <c r="Z24">
        <f t="shared" si="0"/>
        <v>83390</v>
      </c>
    </row>
    <row r="25" spans="12:26" x14ac:dyDescent="0.3">
      <c r="Y25" s="22" t="s">
        <v>359</v>
      </c>
      <c r="Z25" t="str">
        <f t="shared" si="0"/>
        <v/>
      </c>
    </row>
    <row r="26" spans="12:26" x14ac:dyDescent="0.3">
      <c r="Y26" s="22" t="s">
        <v>343</v>
      </c>
      <c r="Z26" t="str">
        <f t="shared" si="0"/>
        <v/>
      </c>
    </row>
    <row r="27" spans="12:26" x14ac:dyDescent="0.3">
      <c r="P27" s="22" t="s">
        <v>294</v>
      </c>
      <c r="Q27" t="str">
        <f>IFERROR(GETPIVOTDATA("Sum of Performance",$P$10,"Departments",P27),"")</f>
        <v/>
      </c>
      <c r="R27" s="25" t="str">
        <f>IFERROR(GETPIVOTDATA("Sum of Attendence",$P$10,"Departments",P27),"")</f>
        <v/>
      </c>
      <c r="Y27" s="22" t="s">
        <v>342</v>
      </c>
      <c r="Z27">
        <f t="shared" si="0"/>
        <v>114440</v>
      </c>
    </row>
    <row r="28" spans="12:26" x14ac:dyDescent="0.3">
      <c r="P28" s="22" t="s">
        <v>288</v>
      </c>
      <c r="Q28">
        <f>IFERROR(GETPIVOTDATA("Sum of Performance",$P$10,"Departments",P28),"")</f>
        <v>1060</v>
      </c>
      <c r="R28" t="str">
        <f>IFERROR(GETPIVOTDATA("Sum of Performance",$P$10,"Departments",Q28),"")</f>
        <v/>
      </c>
      <c r="Y28" s="22" t="s">
        <v>363</v>
      </c>
      <c r="Z28" t="str">
        <f t="shared" si="0"/>
        <v/>
      </c>
    </row>
    <row r="29" spans="12:26" x14ac:dyDescent="0.3">
      <c r="P29" s="22" t="s">
        <v>297</v>
      </c>
      <c r="Q29" t="str">
        <f t="shared" ref="Q29:R29" si="1">IFERROR(GETPIVOTDATA("Sum of Performance",$P$10,"Departments",P29),"")</f>
        <v/>
      </c>
      <c r="R29" t="str">
        <f t="shared" si="1"/>
        <v/>
      </c>
      <c r="Y29" s="22" t="s">
        <v>361</v>
      </c>
      <c r="Z29" t="str">
        <f t="shared" si="0"/>
        <v/>
      </c>
    </row>
    <row r="30" spans="12:26" x14ac:dyDescent="0.3">
      <c r="P30" s="22" t="s">
        <v>290</v>
      </c>
      <c r="Q30" t="str">
        <f t="shared" ref="Q30:R30" si="2">IFERROR(GETPIVOTDATA("Sum of Performance",$P$10,"Departments",P30),"")</f>
        <v/>
      </c>
      <c r="R30" t="str">
        <f t="shared" si="2"/>
        <v/>
      </c>
      <c r="Y30" s="22" t="s">
        <v>362</v>
      </c>
      <c r="Z30" t="str">
        <f t="shared" si="0"/>
        <v/>
      </c>
    </row>
    <row r="31" spans="12:26" x14ac:dyDescent="0.3">
      <c r="P31" s="22" t="s">
        <v>293</v>
      </c>
      <c r="Q31" t="str">
        <f t="shared" ref="Q31:R31" si="3">IFERROR(GETPIVOTDATA("Sum of Performance",$P$10,"Departments",P31),"")</f>
        <v/>
      </c>
      <c r="R31" t="str">
        <f t="shared" si="3"/>
        <v/>
      </c>
      <c r="Y31" s="22" t="s">
        <v>353</v>
      </c>
      <c r="Z31" t="str">
        <f t="shared" si="0"/>
        <v/>
      </c>
    </row>
    <row r="32" spans="12:26" x14ac:dyDescent="0.3">
      <c r="P32" s="22" t="s">
        <v>295</v>
      </c>
      <c r="Q32" t="str">
        <f t="shared" ref="Q32:R32" si="4">IFERROR(GETPIVOTDATA("Sum of Performance",$P$10,"Departments",P32),"")</f>
        <v/>
      </c>
      <c r="R32" t="str">
        <f t="shared" si="4"/>
        <v/>
      </c>
      <c r="Y32" s="22" t="s">
        <v>339</v>
      </c>
      <c r="Z32">
        <f t="shared" si="0"/>
        <v>143192</v>
      </c>
    </row>
    <row r="33" spans="16:26" x14ac:dyDescent="0.3">
      <c r="P33" s="22" t="s">
        <v>289</v>
      </c>
      <c r="Q33" t="str">
        <f t="shared" ref="Q33:R33" si="5">IFERROR(GETPIVOTDATA("Sum of Performance",$P$10,"Departments",P33),"")</f>
        <v/>
      </c>
      <c r="R33" t="str">
        <f t="shared" si="5"/>
        <v/>
      </c>
      <c r="Y33" s="22" t="s">
        <v>351</v>
      </c>
      <c r="Z33">
        <f t="shared" si="0"/>
        <v>57732</v>
      </c>
    </row>
    <row r="34" spans="16:26" x14ac:dyDescent="0.3">
      <c r="Y34" s="22" t="s">
        <v>348</v>
      </c>
      <c r="Z34">
        <f t="shared" si="0"/>
        <v>69045</v>
      </c>
    </row>
    <row r="35" spans="16:26" x14ac:dyDescent="0.3">
      <c r="Y35" s="22" t="s">
        <v>346</v>
      </c>
      <c r="Z35" t="str">
        <f t="shared" si="0"/>
        <v/>
      </c>
    </row>
    <row r="36" spans="16:26" x14ac:dyDescent="0.3">
      <c r="Y36" s="22" t="s">
        <v>356</v>
      </c>
      <c r="Z36">
        <f t="shared" si="0"/>
        <v>76770</v>
      </c>
    </row>
    <row r="37" spans="16:26" x14ac:dyDescent="0.3">
      <c r="Y37" s="22" t="s">
        <v>355</v>
      </c>
      <c r="Z37">
        <f t="shared" si="0"/>
        <v>56822</v>
      </c>
    </row>
    <row r="38" spans="16:26" x14ac:dyDescent="0.3">
      <c r="Y38" s="22" t="s">
        <v>352</v>
      </c>
      <c r="Z38" t="str">
        <f t="shared" si="0"/>
        <v/>
      </c>
    </row>
    <row r="39" spans="16:26" x14ac:dyDescent="0.3">
      <c r="Y39" s="22" t="s">
        <v>369</v>
      </c>
      <c r="Z39" t="str">
        <f t="shared" si="0"/>
        <v/>
      </c>
    </row>
    <row r="40" spans="16:26" x14ac:dyDescent="0.3">
      <c r="Y40" s="22" t="s">
        <v>350</v>
      </c>
      <c r="Z40">
        <f t="shared" si="0"/>
        <v>21289</v>
      </c>
    </row>
    <row r="41" spans="16:26" x14ac:dyDescent="0.3">
      <c r="Y41" s="22" t="s">
        <v>368</v>
      </c>
      <c r="Z41" t="str">
        <f t="shared" si="0"/>
        <v/>
      </c>
    </row>
    <row r="42" spans="16:26" x14ac:dyDescent="0.3">
      <c r="Y42" s="22" t="s">
        <v>360</v>
      </c>
      <c r="Z42" t="str">
        <f t="shared" si="0"/>
        <v/>
      </c>
    </row>
    <row r="43" spans="16:26" x14ac:dyDescent="0.3">
      <c r="Y43" s="22" t="s">
        <v>347</v>
      </c>
      <c r="Z43" t="str">
        <f t="shared" si="0"/>
        <v/>
      </c>
    </row>
    <row r="44" spans="16:26" x14ac:dyDescent="0.3">
      <c r="Y44" s="22" t="s">
        <v>341</v>
      </c>
      <c r="Z44" t="str">
        <f t="shared" si="0"/>
        <v/>
      </c>
    </row>
    <row r="51" spans="25:25" x14ac:dyDescent="0.3">
      <c r="Y51" s="22"/>
    </row>
    <row r="52" spans="25:25" x14ac:dyDescent="0.3">
      <c r="Y52" s="22"/>
    </row>
    <row r="53" spans="25:25" x14ac:dyDescent="0.3">
      <c r="Y53" s="22"/>
    </row>
    <row r="54" spans="25:25" x14ac:dyDescent="0.3">
      <c r="Y54" s="22"/>
    </row>
    <row r="55" spans="25:25" x14ac:dyDescent="0.3">
      <c r="Y55" s="22"/>
    </row>
    <row r="56" spans="25:25" x14ac:dyDescent="0.3">
      <c r="Y56" s="22"/>
    </row>
    <row r="57" spans="25:25" x14ac:dyDescent="0.3">
      <c r="Y57" s="22"/>
    </row>
    <row r="58" spans="25:25" x14ac:dyDescent="0.3">
      <c r="Y58" s="22"/>
    </row>
    <row r="59" spans="25:25" x14ac:dyDescent="0.3">
      <c r="Y59" s="22"/>
    </row>
    <row r="60" spans="25:25" x14ac:dyDescent="0.3">
      <c r="Y60" s="22"/>
    </row>
    <row r="61" spans="25:25" x14ac:dyDescent="0.3">
      <c r="Y61" s="22"/>
    </row>
    <row r="62" spans="25:25" x14ac:dyDescent="0.3">
      <c r="Y62" s="22"/>
    </row>
    <row r="63" spans="25:25" x14ac:dyDescent="0.3">
      <c r="Y63" s="22"/>
    </row>
    <row r="64" spans="25:25" x14ac:dyDescent="0.3">
      <c r="Y64" s="22"/>
    </row>
    <row r="65" spans="25:25" x14ac:dyDescent="0.3">
      <c r="Y65" s="22"/>
    </row>
    <row r="66" spans="25:25" x14ac:dyDescent="0.3">
      <c r="Y66" s="22"/>
    </row>
    <row r="67" spans="25:25" x14ac:dyDescent="0.3">
      <c r="Y67" s="22"/>
    </row>
    <row r="68" spans="25:25" x14ac:dyDescent="0.3">
      <c r="Y68" s="22"/>
    </row>
    <row r="69" spans="25:25" x14ac:dyDescent="0.3">
      <c r="Y69" s="22"/>
    </row>
    <row r="70" spans="25:25" x14ac:dyDescent="0.3">
      <c r="Y70" s="22"/>
    </row>
    <row r="71" spans="25:25" x14ac:dyDescent="0.3">
      <c r="Y71" s="22"/>
    </row>
    <row r="72" spans="25:25" x14ac:dyDescent="0.3">
      <c r="Y72" s="22"/>
    </row>
    <row r="73" spans="25:25" x14ac:dyDescent="0.3">
      <c r="Y73" s="22"/>
    </row>
    <row r="74" spans="25:25" x14ac:dyDescent="0.3">
      <c r="Y74" s="22"/>
    </row>
    <row r="75" spans="25:25" x14ac:dyDescent="0.3">
      <c r="Y75" s="22"/>
    </row>
    <row r="76" spans="25:25" x14ac:dyDescent="0.3">
      <c r="Y76" s="22"/>
    </row>
    <row r="77" spans="25:25" x14ac:dyDescent="0.3">
      <c r="Y77" s="22"/>
    </row>
    <row r="78" spans="25:25" x14ac:dyDescent="0.3">
      <c r="Y78" s="22"/>
    </row>
    <row r="79" spans="25:25" x14ac:dyDescent="0.3">
      <c r="Y79" s="22"/>
    </row>
    <row r="80" spans="25:25" x14ac:dyDescent="0.3">
      <c r="Y80" s="22"/>
    </row>
    <row r="81" spans="25:25" x14ac:dyDescent="0.3">
      <c r="Y81" s="22"/>
    </row>
    <row r="82" spans="25:25" x14ac:dyDescent="0.3">
      <c r="Y82" s="22"/>
    </row>
    <row r="83" spans="25:25" x14ac:dyDescent="0.3">
      <c r="Y83" s="22"/>
    </row>
    <row r="84" spans="25:25" x14ac:dyDescent="0.3">
      <c r="Y84" s="22"/>
    </row>
    <row r="85" spans="25:25" x14ac:dyDescent="0.3">
      <c r="Y85" s="22"/>
    </row>
    <row r="86" spans="25:25" x14ac:dyDescent="0.3">
      <c r="Y86" s="22"/>
    </row>
    <row r="87" spans="25:25" x14ac:dyDescent="0.3">
      <c r="Y87" s="22"/>
    </row>
    <row r="88" spans="25:25" x14ac:dyDescent="0.3">
      <c r="Y88" s="22"/>
    </row>
    <row r="89" spans="25:25" x14ac:dyDescent="0.3">
      <c r="Y89" s="22"/>
    </row>
    <row r="90" spans="25:25" x14ac:dyDescent="0.3">
      <c r="Y90" s="22"/>
    </row>
    <row r="91" spans="25:25" x14ac:dyDescent="0.3">
      <c r="Y91" s="22"/>
    </row>
    <row r="92" spans="25:25" x14ac:dyDescent="0.3">
      <c r="Y92" s="22"/>
    </row>
    <row r="93" spans="25:25" x14ac:dyDescent="0.3">
      <c r="Y93" s="22"/>
    </row>
    <row r="94" spans="25:25" x14ac:dyDescent="0.3">
      <c r="Y94" s="22"/>
    </row>
    <row r="95" spans="25:25" x14ac:dyDescent="0.3">
      <c r="Y95" s="22"/>
    </row>
    <row r="96" spans="25:25" x14ac:dyDescent="0.3">
      <c r="Y96" s="22"/>
    </row>
    <row r="97" spans="25:25" x14ac:dyDescent="0.3">
      <c r="Y97" s="22"/>
    </row>
    <row r="98" spans="25:25" x14ac:dyDescent="0.3">
      <c r="Y98" s="22"/>
    </row>
    <row r="99" spans="25:25" x14ac:dyDescent="0.3">
      <c r="Y99" s="22"/>
    </row>
    <row r="100" spans="25:25" x14ac:dyDescent="0.3">
      <c r="Y100" s="22"/>
    </row>
    <row r="101" spans="25:25" x14ac:dyDescent="0.3">
      <c r="Y101" s="22"/>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C6492-4F3B-4063-928F-0E5DCF53682F}">
  <dimension ref="A1:Y147"/>
  <sheetViews>
    <sheetView tabSelected="1" zoomScale="132" workbookViewId="0"/>
  </sheetViews>
  <sheetFormatPr defaultRowHeight="14.4" x14ac:dyDescent="0.3"/>
  <cols>
    <col min="1" max="1" width="14" customWidth="1"/>
    <col min="2" max="2" width="20" bestFit="1" customWidth="1"/>
    <col min="3" max="3" width="19.5546875" bestFit="1" customWidth="1"/>
    <col min="4" max="4" width="16.44140625" bestFit="1" customWidth="1"/>
    <col min="5" max="5" width="16.44140625" customWidth="1"/>
    <col min="6" max="6" width="16.6640625" customWidth="1"/>
    <col min="7" max="7" width="12.33203125" customWidth="1"/>
    <col min="8" max="8" width="12.5546875" customWidth="1"/>
    <col min="9" max="10" width="13.88671875" customWidth="1"/>
    <col min="11" max="11" width="17.77734375" bestFit="1" customWidth="1"/>
    <col min="12" max="12" width="16.88671875" bestFit="1" customWidth="1"/>
    <col min="13" max="13" width="21.109375" customWidth="1"/>
    <col min="14" max="14" width="17.21875" customWidth="1"/>
    <col min="15" max="15" width="17.44140625" customWidth="1"/>
    <col min="16" max="16" width="20.77734375" customWidth="1"/>
    <col min="17" max="17" width="20.21875" customWidth="1"/>
  </cols>
  <sheetData>
    <row r="1" spans="1:25" x14ac:dyDescent="0.3">
      <c r="A1" s="2" t="s">
        <v>0</v>
      </c>
      <c r="B1" s="3" t="s">
        <v>286</v>
      </c>
      <c r="C1" s="4" t="s">
        <v>374</v>
      </c>
      <c r="D1" s="2" t="s">
        <v>287</v>
      </c>
      <c r="E1" s="2" t="s">
        <v>298</v>
      </c>
      <c r="F1" s="2" t="s">
        <v>299</v>
      </c>
      <c r="G1" s="2" t="s">
        <v>300</v>
      </c>
      <c r="H1" s="2" t="s">
        <v>323</v>
      </c>
      <c r="I1" s="2" t="s">
        <v>301</v>
      </c>
      <c r="J1" s="2" t="s">
        <v>324</v>
      </c>
      <c r="K1" s="2" t="s">
        <v>302</v>
      </c>
      <c r="L1" s="2" t="s">
        <v>306</v>
      </c>
      <c r="M1" s="2" t="s">
        <v>307</v>
      </c>
      <c r="N1" s="5" t="s">
        <v>308</v>
      </c>
      <c r="O1" s="2" t="s">
        <v>309</v>
      </c>
      <c r="P1" s="5" t="s">
        <v>310</v>
      </c>
      <c r="Q1" s="6" t="s">
        <v>311</v>
      </c>
    </row>
    <row r="2" spans="1:25" x14ac:dyDescent="0.3">
      <c r="A2" s="7" t="s">
        <v>1</v>
      </c>
      <c r="B2" s="8" t="s">
        <v>141</v>
      </c>
      <c r="C2" s="9" t="s">
        <v>339</v>
      </c>
      <c r="D2" s="10">
        <v>88</v>
      </c>
      <c r="E2" s="7" t="s">
        <v>288</v>
      </c>
      <c r="F2" s="7">
        <v>87</v>
      </c>
      <c r="G2" s="7">
        <v>88</v>
      </c>
      <c r="H2" s="7">
        <v>5800</v>
      </c>
      <c r="I2" s="11">
        <v>5</v>
      </c>
      <c r="J2" s="11">
        <v>63012</v>
      </c>
      <c r="K2" s="11" t="s">
        <v>304</v>
      </c>
      <c r="L2" s="12" t="s">
        <v>304</v>
      </c>
      <c r="M2" s="13" t="s">
        <v>320</v>
      </c>
      <c r="N2" s="14" t="s">
        <v>320</v>
      </c>
      <c r="O2" s="15" t="s">
        <v>314</v>
      </c>
      <c r="P2" s="16">
        <v>45403</v>
      </c>
      <c r="Q2" s="17" t="str">
        <f>IF(D2&gt;=80,"YES","NO")</f>
        <v>YES</v>
      </c>
    </row>
    <row r="3" spans="1:25" x14ac:dyDescent="0.3">
      <c r="A3" s="7" t="s">
        <v>1</v>
      </c>
      <c r="B3" s="8" t="s">
        <v>142</v>
      </c>
      <c r="C3" s="9" t="s">
        <v>340</v>
      </c>
      <c r="D3" s="15">
        <v>79</v>
      </c>
      <c r="E3" s="7" t="s">
        <v>289</v>
      </c>
      <c r="F3" s="7">
        <v>92</v>
      </c>
      <c r="G3" s="7">
        <v>92</v>
      </c>
      <c r="H3" s="7">
        <v>9200</v>
      </c>
      <c r="I3" s="11">
        <v>4</v>
      </c>
      <c r="J3" s="11">
        <v>29573</v>
      </c>
      <c r="K3" s="11" t="s">
        <v>304</v>
      </c>
      <c r="L3" s="12" t="s">
        <v>304</v>
      </c>
      <c r="M3" s="13" t="s">
        <v>321</v>
      </c>
      <c r="N3" s="14" t="s">
        <v>321</v>
      </c>
      <c r="O3" s="15" t="s">
        <v>312</v>
      </c>
      <c r="P3" s="18">
        <v>45557</v>
      </c>
      <c r="Q3" s="17" t="str">
        <f t="shared" ref="Q3:Q6" si="0">IF(D3&gt;=80,"YES","NO")</f>
        <v>NO</v>
      </c>
    </row>
    <row r="4" spans="1:25" x14ac:dyDescent="0.3">
      <c r="A4" s="7" t="s">
        <v>2</v>
      </c>
      <c r="B4" s="8" t="s">
        <v>143</v>
      </c>
      <c r="C4" s="9" t="s">
        <v>341</v>
      </c>
      <c r="D4" s="15">
        <v>59</v>
      </c>
      <c r="E4" s="7" t="s">
        <v>290</v>
      </c>
      <c r="F4" s="7">
        <v>75</v>
      </c>
      <c r="G4" s="7">
        <v>75</v>
      </c>
      <c r="H4" s="7">
        <v>4300</v>
      </c>
      <c r="I4" s="11">
        <v>3</v>
      </c>
      <c r="J4" s="11">
        <v>33706</v>
      </c>
      <c r="K4" s="11" t="s">
        <v>305</v>
      </c>
      <c r="L4" s="12" t="s">
        <v>305</v>
      </c>
      <c r="M4" s="13" t="s">
        <v>320</v>
      </c>
      <c r="N4" s="14" t="s">
        <v>320</v>
      </c>
      <c r="O4" s="15" t="s">
        <v>312</v>
      </c>
      <c r="P4" s="18">
        <v>44965</v>
      </c>
      <c r="Q4" s="17" t="str">
        <f t="shared" si="0"/>
        <v>NO</v>
      </c>
    </row>
    <row r="5" spans="1:25" x14ac:dyDescent="0.3">
      <c r="A5" s="7" t="s">
        <v>3</v>
      </c>
      <c r="B5" s="8" t="s">
        <v>144</v>
      </c>
      <c r="C5" s="9" t="s">
        <v>342</v>
      </c>
      <c r="D5" s="15">
        <v>68</v>
      </c>
      <c r="E5" s="7" t="s">
        <v>291</v>
      </c>
      <c r="F5" s="7">
        <v>96</v>
      </c>
      <c r="G5" s="7">
        <v>95</v>
      </c>
      <c r="H5" s="7">
        <v>7600</v>
      </c>
      <c r="I5" s="11">
        <v>5</v>
      </c>
      <c r="J5" s="11">
        <v>30152</v>
      </c>
      <c r="K5" s="11" t="s">
        <v>305</v>
      </c>
      <c r="L5" s="12" t="s">
        <v>305</v>
      </c>
      <c r="M5" s="13" t="s">
        <v>321</v>
      </c>
      <c r="N5" s="14" t="s">
        <v>321</v>
      </c>
      <c r="O5" s="15" t="s">
        <v>312</v>
      </c>
      <c r="P5" s="18">
        <v>45462</v>
      </c>
      <c r="Q5" s="17" t="str">
        <f t="shared" si="0"/>
        <v>NO</v>
      </c>
      <c r="S5" t="s">
        <v>319</v>
      </c>
    </row>
    <row r="6" spans="1:25" x14ac:dyDescent="0.3">
      <c r="A6" s="7" t="s">
        <v>4</v>
      </c>
      <c r="B6" s="8" t="s">
        <v>145</v>
      </c>
      <c r="C6" s="9" t="s">
        <v>343</v>
      </c>
      <c r="D6" s="15">
        <v>58</v>
      </c>
      <c r="E6" s="7" t="s">
        <v>292</v>
      </c>
      <c r="F6" s="7">
        <v>88</v>
      </c>
      <c r="G6" s="7">
        <v>89</v>
      </c>
      <c r="H6" s="7">
        <v>8100</v>
      </c>
      <c r="I6" s="11">
        <v>2</v>
      </c>
      <c r="J6" s="11">
        <v>63842</v>
      </c>
      <c r="K6" s="11" t="s">
        <v>305</v>
      </c>
      <c r="L6" s="12" t="s">
        <v>305</v>
      </c>
      <c r="M6" s="13" t="s">
        <v>320</v>
      </c>
      <c r="N6" s="14" t="s">
        <v>320</v>
      </c>
      <c r="O6" s="15" t="s">
        <v>312</v>
      </c>
      <c r="P6" s="18">
        <v>45273</v>
      </c>
      <c r="Q6" s="17" t="str">
        <f t="shared" si="0"/>
        <v>NO</v>
      </c>
    </row>
    <row r="7" spans="1:25" x14ac:dyDescent="0.3">
      <c r="A7" s="7" t="s">
        <v>5</v>
      </c>
      <c r="B7" s="8" t="s">
        <v>146</v>
      </c>
      <c r="C7" s="9" t="s">
        <v>344</v>
      </c>
      <c r="D7" s="15">
        <v>99</v>
      </c>
      <c r="E7" s="7" t="s">
        <v>293</v>
      </c>
      <c r="F7" s="7">
        <v>81</v>
      </c>
      <c r="G7" s="7">
        <v>81</v>
      </c>
      <c r="H7" s="7">
        <v>5400</v>
      </c>
      <c r="I7" s="11">
        <v>4</v>
      </c>
      <c r="J7" s="11">
        <v>39401</v>
      </c>
      <c r="K7" s="11" t="s">
        <v>303</v>
      </c>
      <c r="L7" s="12" t="s">
        <v>303</v>
      </c>
      <c r="M7" s="13" t="s">
        <v>320</v>
      </c>
      <c r="N7" s="14" t="s">
        <v>320</v>
      </c>
      <c r="O7" s="15" t="s">
        <v>314</v>
      </c>
      <c r="P7" s="18">
        <v>45572</v>
      </c>
      <c r="Q7" s="17" t="s">
        <v>321</v>
      </c>
    </row>
    <row r="8" spans="1:25" x14ac:dyDescent="0.3">
      <c r="A8" s="7" t="s">
        <v>6</v>
      </c>
      <c r="B8" s="8" t="s">
        <v>147</v>
      </c>
      <c r="C8" s="9" t="s">
        <v>345</v>
      </c>
      <c r="D8" s="15">
        <v>78</v>
      </c>
      <c r="E8" s="7" t="s">
        <v>294</v>
      </c>
      <c r="F8" s="7">
        <v>94</v>
      </c>
      <c r="G8" s="7">
        <v>94</v>
      </c>
      <c r="H8" s="7">
        <v>9800</v>
      </c>
      <c r="I8" s="11">
        <v>5</v>
      </c>
      <c r="J8" s="11">
        <v>83850</v>
      </c>
      <c r="K8" s="11" t="s">
        <v>304</v>
      </c>
      <c r="L8" s="12" t="s">
        <v>304</v>
      </c>
      <c r="M8" s="13" t="s">
        <v>321</v>
      </c>
      <c r="N8" s="14" t="s">
        <v>321</v>
      </c>
      <c r="O8" s="15" t="s">
        <v>312</v>
      </c>
      <c r="P8" s="18">
        <v>45395</v>
      </c>
      <c r="Q8" s="17" t="s">
        <v>322</v>
      </c>
    </row>
    <row r="9" spans="1:25" x14ac:dyDescent="0.3">
      <c r="A9" s="7" t="s">
        <v>7</v>
      </c>
      <c r="B9" s="8" t="s">
        <v>148</v>
      </c>
      <c r="C9" s="9" t="s">
        <v>346</v>
      </c>
      <c r="D9" s="15">
        <v>60</v>
      </c>
      <c r="E9" s="7" t="s">
        <v>295</v>
      </c>
      <c r="F9" s="7">
        <v>90</v>
      </c>
      <c r="G9" s="7">
        <v>90</v>
      </c>
      <c r="H9" s="7">
        <v>6500</v>
      </c>
      <c r="I9" s="11">
        <v>3</v>
      </c>
      <c r="J9" s="11">
        <v>68193</v>
      </c>
      <c r="K9" s="11" t="s">
        <v>305</v>
      </c>
      <c r="L9" s="12" t="s">
        <v>305</v>
      </c>
      <c r="M9" s="13" t="s">
        <v>321</v>
      </c>
      <c r="N9" s="14" t="s">
        <v>321</v>
      </c>
      <c r="O9" s="15" t="s">
        <v>312</v>
      </c>
      <c r="P9" s="18">
        <v>44995</v>
      </c>
      <c r="Q9" s="17" t="s">
        <v>322</v>
      </c>
    </row>
    <row r="10" spans="1:25" x14ac:dyDescent="0.3">
      <c r="A10" s="7" t="s">
        <v>8</v>
      </c>
      <c r="B10" s="8" t="s">
        <v>149</v>
      </c>
      <c r="C10" s="9" t="s">
        <v>347</v>
      </c>
      <c r="D10" s="15">
        <v>84</v>
      </c>
      <c r="E10" s="7" t="s">
        <v>296</v>
      </c>
      <c r="F10" s="7">
        <v>78</v>
      </c>
      <c r="G10" s="7">
        <v>77</v>
      </c>
      <c r="H10" s="7">
        <v>4700</v>
      </c>
      <c r="I10" s="11">
        <v>4</v>
      </c>
      <c r="J10" s="11">
        <v>21538</v>
      </c>
      <c r="K10" s="11" t="s">
        <v>304</v>
      </c>
      <c r="L10" s="12" t="s">
        <v>304</v>
      </c>
      <c r="M10" s="13" t="s">
        <v>320</v>
      </c>
      <c r="N10" s="14" t="s">
        <v>320</v>
      </c>
      <c r="O10" s="15" t="s">
        <v>314</v>
      </c>
      <c r="P10" s="18">
        <v>45312</v>
      </c>
      <c r="Q10" s="17" t="s">
        <v>321</v>
      </c>
    </row>
    <row r="11" spans="1:25" x14ac:dyDescent="0.3">
      <c r="A11" s="7" t="s">
        <v>9</v>
      </c>
      <c r="B11" s="8" t="s">
        <v>150</v>
      </c>
      <c r="C11" s="9" t="s">
        <v>348</v>
      </c>
      <c r="D11" s="15">
        <v>93</v>
      </c>
      <c r="E11" s="7" t="s">
        <v>297</v>
      </c>
      <c r="F11" s="7">
        <v>85</v>
      </c>
      <c r="G11" s="7">
        <v>85</v>
      </c>
      <c r="H11" s="7">
        <v>8900</v>
      </c>
      <c r="I11" s="11">
        <v>5</v>
      </c>
      <c r="J11" s="11">
        <v>34627</v>
      </c>
      <c r="K11" s="11" t="s">
        <v>303</v>
      </c>
      <c r="L11" s="12" t="s">
        <v>303</v>
      </c>
      <c r="M11" s="13" t="s">
        <v>320</v>
      </c>
      <c r="N11" s="14" t="s">
        <v>320</v>
      </c>
      <c r="O11" s="15" t="s">
        <v>314</v>
      </c>
      <c r="P11" s="18">
        <v>44964</v>
      </c>
      <c r="Q11" s="17" t="s">
        <v>321</v>
      </c>
    </row>
    <row r="12" spans="1:25" x14ac:dyDescent="0.3">
      <c r="A12" s="7" t="s">
        <v>10</v>
      </c>
      <c r="B12" s="8" t="s">
        <v>151</v>
      </c>
      <c r="C12" s="9" t="s">
        <v>348</v>
      </c>
      <c r="D12" s="15">
        <v>69</v>
      </c>
      <c r="E12" s="7" t="s">
        <v>288</v>
      </c>
      <c r="F12" s="7">
        <v>91</v>
      </c>
      <c r="G12" s="7">
        <v>91</v>
      </c>
      <c r="H12" s="7">
        <v>7200</v>
      </c>
      <c r="I12" s="11">
        <v>4</v>
      </c>
      <c r="J12" s="11">
        <v>69045</v>
      </c>
      <c r="K12" s="11" t="s">
        <v>305</v>
      </c>
      <c r="L12" s="12" t="s">
        <v>305</v>
      </c>
      <c r="M12" s="13" t="s">
        <v>321</v>
      </c>
      <c r="N12" s="14" t="s">
        <v>321</v>
      </c>
      <c r="O12" s="15" t="s">
        <v>312</v>
      </c>
      <c r="P12" s="18">
        <v>45443</v>
      </c>
      <c r="Q12" s="17" t="s">
        <v>322</v>
      </c>
      <c r="Y12" t="s">
        <v>319</v>
      </c>
    </row>
    <row r="13" spans="1:25" x14ac:dyDescent="0.3">
      <c r="A13" s="7" t="s">
        <v>11</v>
      </c>
      <c r="B13" s="8" t="s">
        <v>152</v>
      </c>
      <c r="C13" s="9" t="s">
        <v>349</v>
      </c>
      <c r="D13" s="15">
        <v>65</v>
      </c>
      <c r="E13" s="7" t="s">
        <v>290</v>
      </c>
      <c r="F13" s="7">
        <v>89</v>
      </c>
      <c r="G13" s="7">
        <v>89</v>
      </c>
      <c r="H13" s="7">
        <v>8100</v>
      </c>
      <c r="I13" s="11">
        <v>3</v>
      </c>
      <c r="J13" s="11">
        <v>69207</v>
      </c>
      <c r="K13" s="11" t="s">
        <v>305</v>
      </c>
      <c r="L13" s="12" t="s">
        <v>305</v>
      </c>
      <c r="M13" s="13" t="s">
        <v>320</v>
      </c>
      <c r="N13" s="14" t="s">
        <v>320</v>
      </c>
      <c r="O13" s="15" t="s">
        <v>312</v>
      </c>
      <c r="P13" s="18">
        <v>44987</v>
      </c>
      <c r="Q13" s="17" t="s">
        <v>322</v>
      </c>
    </row>
    <row r="14" spans="1:25" x14ac:dyDescent="0.3">
      <c r="A14" s="7" t="s">
        <v>12</v>
      </c>
      <c r="B14" s="8" t="s">
        <v>153</v>
      </c>
      <c r="C14" s="9" t="s">
        <v>346</v>
      </c>
      <c r="D14" s="15">
        <v>62</v>
      </c>
      <c r="E14" s="7" t="s">
        <v>289</v>
      </c>
      <c r="F14" s="7">
        <v>97</v>
      </c>
      <c r="G14" s="7">
        <v>97</v>
      </c>
      <c r="H14" s="7">
        <v>9600</v>
      </c>
      <c r="I14" s="11">
        <v>5</v>
      </c>
      <c r="J14" s="11">
        <v>25409</v>
      </c>
      <c r="K14" s="11" t="s">
        <v>305</v>
      </c>
      <c r="L14" s="12" t="s">
        <v>305</v>
      </c>
      <c r="M14" s="13" t="s">
        <v>321</v>
      </c>
      <c r="N14" s="14" t="s">
        <v>321</v>
      </c>
      <c r="O14" s="15" t="s">
        <v>312</v>
      </c>
      <c r="P14" s="18">
        <v>45221</v>
      </c>
      <c r="Q14" s="17" t="s">
        <v>322</v>
      </c>
    </row>
    <row r="15" spans="1:25" x14ac:dyDescent="0.3">
      <c r="A15" s="7" t="s">
        <v>13</v>
      </c>
      <c r="B15" s="8" t="s">
        <v>154</v>
      </c>
      <c r="C15" s="9" t="s">
        <v>350</v>
      </c>
      <c r="D15" s="15">
        <v>79</v>
      </c>
      <c r="E15" s="7" t="s">
        <v>291</v>
      </c>
      <c r="F15" s="7">
        <v>84</v>
      </c>
      <c r="G15" s="7">
        <v>84</v>
      </c>
      <c r="H15" s="7">
        <v>5500</v>
      </c>
      <c r="I15" s="11">
        <v>4</v>
      </c>
      <c r="J15" s="11">
        <v>47126</v>
      </c>
      <c r="K15" s="11" t="s">
        <v>304</v>
      </c>
      <c r="L15" s="12" t="s">
        <v>304</v>
      </c>
      <c r="M15" s="13" t="s">
        <v>320</v>
      </c>
      <c r="N15" s="14" t="s">
        <v>320</v>
      </c>
      <c r="O15" s="15" t="s">
        <v>314</v>
      </c>
      <c r="P15" s="18">
        <v>45044</v>
      </c>
      <c r="Q15" s="17" t="s">
        <v>322</v>
      </c>
    </row>
    <row r="16" spans="1:25" x14ac:dyDescent="0.3">
      <c r="A16" s="7" t="s">
        <v>14</v>
      </c>
      <c r="B16" s="8" t="s">
        <v>155</v>
      </c>
      <c r="C16" s="9" t="s">
        <v>351</v>
      </c>
      <c r="D16" s="15">
        <v>78</v>
      </c>
      <c r="E16" s="7" t="s">
        <v>292</v>
      </c>
      <c r="F16" s="7">
        <v>82</v>
      </c>
      <c r="G16" s="7">
        <v>82</v>
      </c>
      <c r="H16" s="7">
        <v>6300</v>
      </c>
      <c r="I16" s="11">
        <v>2</v>
      </c>
      <c r="J16" s="11">
        <v>38548</v>
      </c>
      <c r="K16" s="11" t="s">
        <v>304</v>
      </c>
      <c r="L16" s="12" t="s">
        <v>304</v>
      </c>
      <c r="M16" s="13" t="s">
        <v>320</v>
      </c>
      <c r="N16" s="14" t="s">
        <v>320</v>
      </c>
      <c r="O16" s="15" t="s">
        <v>314</v>
      </c>
      <c r="P16" s="18">
        <v>45584</v>
      </c>
      <c r="Q16" s="17" t="s">
        <v>322</v>
      </c>
    </row>
    <row r="17" spans="1:17" x14ac:dyDescent="0.3">
      <c r="A17" s="7" t="s">
        <v>15</v>
      </c>
      <c r="B17" s="8" t="s">
        <v>156</v>
      </c>
      <c r="C17" s="9" t="s">
        <v>352</v>
      </c>
      <c r="D17" s="15">
        <v>84</v>
      </c>
      <c r="E17" s="7" t="s">
        <v>293</v>
      </c>
      <c r="F17" s="7">
        <v>95</v>
      </c>
      <c r="G17" s="7">
        <v>95</v>
      </c>
      <c r="H17" s="7">
        <v>8700</v>
      </c>
      <c r="I17" s="11">
        <v>5</v>
      </c>
      <c r="J17" s="11">
        <v>46643</v>
      </c>
      <c r="K17" s="11" t="s">
        <v>304</v>
      </c>
      <c r="L17" s="12" t="s">
        <v>304</v>
      </c>
      <c r="M17" s="13" t="s">
        <v>321</v>
      </c>
      <c r="N17" s="14" t="s">
        <v>321</v>
      </c>
      <c r="O17" s="15" t="s">
        <v>312</v>
      </c>
      <c r="P17" s="18">
        <v>45149</v>
      </c>
      <c r="Q17" s="17" t="s">
        <v>321</v>
      </c>
    </row>
    <row r="18" spans="1:17" x14ac:dyDescent="0.3">
      <c r="A18" s="7" t="s">
        <v>16</v>
      </c>
      <c r="B18" s="8" t="s">
        <v>157</v>
      </c>
      <c r="C18" s="9" t="s">
        <v>353</v>
      </c>
      <c r="D18" s="15">
        <v>87</v>
      </c>
      <c r="E18" s="7" t="s">
        <v>294</v>
      </c>
      <c r="F18" s="7">
        <v>80</v>
      </c>
      <c r="G18" s="7">
        <v>80</v>
      </c>
      <c r="H18" s="7">
        <v>5000</v>
      </c>
      <c r="I18" s="11">
        <v>3</v>
      </c>
      <c r="J18" s="11">
        <v>23780</v>
      </c>
      <c r="K18" s="11" t="s">
        <v>304</v>
      </c>
      <c r="L18" s="12" t="s">
        <v>304</v>
      </c>
      <c r="M18" s="13" t="s">
        <v>320</v>
      </c>
      <c r="N18" s="14" t="s">
        <v>320</v>
      </c>
      <c r="O18" s="15" t="s">
        <v>314</v>
      </c>
      <c r="P18" s="18">
        <v>45005</v>
      </c>
      <c r="Q18" s="17" t="s">
        <v>321</v>
      </c>
    </row>
    <row r="19" spans="1:17" x14ac:dyDescent="0.3">
      <c r="A19" s="7" t="s">
        <v>17</v>
      </c>
      <c r="B19" s="8" t="s">
        <v>158</v>
      </c>
      <c r="C19" s="9" t="s">
        <v>354</v>
      </c>
      <c r="D19" s="15">
        <v>77</v>
      </c>
      <c r="E19" s="7" t="s">
        <v>295</v>
      </c>
      <c r="F19" s="7">
        <v>86</v>
      </c>
      <c r="G19" s="7">
        <v>86</v>
      </c>
      <c r="H19" s="7">
        <v>8400</v>
      </c>
      <c r="I19" s="11">
        <v>4</v>
      </c>
      <c r="J19" s="11">
        <v>63120</v>
      </c>
      <c r="K19" s="11" t="s">
        <v>304</v>
      </c>
      <c r="L19" s="12" t="s">
        <v>304</v>
      </c>
      <c r="M19" s="13" t="s">
        <v>320</v>
      </c>
      <c r="N19" s="14" t="s">
        <v>320</v>
      </c>
      <c r="O19" s="15" t="s">
        <v>314</v>
      </c>
      <c r="P19" s="18">
        <v>45251</v>
      </c>
      <c r="Q19" s="17" t="s">
        <v>322</v>
      </c>
    </row>
    <row r="20" spans="1:17" x14ac:dyDescent="0.3">
      <c r="A20" s="7" t="s">
        <v>18</v>
      </c>
      <c r="B20" s="8" t="s">
        <v>159</v>
      </c>
      <c r="C20" s="9" t="s">
        <v>345</v>
      </c>
      <c r="D20" s="15">
        <v>65</v>
      </c>
      <c r="E20" s="7" t="s">
        <v>296</v>
      </c>
      <c r="F20" s="7">
        <v>93</v>
      </c>
      <c r="G20" s="7">
        <v>93</v>
      </c>
      <c r="H20" s="7">
        <v>9100</v>
      </c>
      <c r="I20" s="11">
        <v>5</v>
      </c>
      <c r="J20" s="11">
        <v>41838</v>
      </c>
      <c r="K20" s="11" t="s">
        <v>305</v>
      </c>
      <c r="L20" s="12" t="s">
        <v>305</v>
      </c>
      <c r="M20" s="13" t="s">
        <v>321</v>
      </c>
      <c r="N20" s="14" t="s">
        <v>321</v>
      </c>
      <c r="O20" s="15" t="s">
        <v>312</v>
      </c>
      <c r="P20" s="18">
        <v>44977</v>
      </c>
      <c r="Q20" s="17" t="s">
        <v>322</v>
      </c>
    </row>
    <row r="21" spans="1:17" x14ac:dyDescent="0.3">
      <c r="A21" s="7" t="s">
        <v>19</v>
      </c>
      <c r="B21" s="8" t="s">
        <v>160</v>
      </c>
      <c r="C21" s="9" t="s">
        <v>341</v>
      </c>
      <c r="D21" s="15">
        <v>83</v>
      </c>
      <c r="E21" s="7" t="s">
        <v>297</v>
      </c>
      <c r="F21" s="7">
        <v>88</v>
      </c>
      <c r="G21" s="7">
        <v>88</v>
      </c>
      <c r="H21" s="7">
        <v>8800</v>
      </c>
      <c r="I21" s="11">
        <v>4</v>
      </c>
      <c r="J21" s="11">
        <v>49294</v>
      </c>
      <c r="K21" s="11" t="s">
        <v>304</v>
      </c>
      <c r="L21" s="12" t="s">
        <v>304</v>
      </c>
      <c r="M21" s="13" t="s">
        <v>320</v>
      </c>
      <c r="N21" s="14" t="s">
        <v>320</v>
      </c>
      <c r="O21" s="15" t="s">
        <v>314</v>
      </c>
      <c r="P21" s="18">
        <v>45439</v>
      </c>
      <c r="Q21" s="17" t="s">
        <v>321</v>
      </c>
    </row>
    <row r="22" spans="1:17" x14ac:dyDescent="0.3">
      <c r="A22" s="7" t="s">
        <v>20</v>
      </c>
      <c r="B22" s="8" t="s">
        <v>161</v>
      </c>
      <c r="C22" s="9" t="s">
        <v>349</v>
      </c>
      <c r="D22" s="15">
        <v>96</v>
      </c>
      <c r="E22" s="7" t="s">
        <v>289</v>
      </c>
      <c r="F22" s="7">
        <v>90</v>
      </c>
      <c r="G22" s="7">
        <v>90</v>
      </c>
      <c r="H22" s="7">
        <v>7300</v>
      </c>
      <c r="I22" s="11">
        <v>3</v>
      </c>
      <c r="J22" s="11">
        <v>23679</v>
      </c>
      <c r="K22" s="11" t="s">
        <v>303</v>
      </c>
      <c r="L22" s="12" t="s">
        <v>303</v>
      </c>
      <c r="M22" s="13" t="s">
        <v>321</v>
      </c>
      <c r="N22" s="14" t="s">
        <v>321</v>
      </c>
      <c r="O22" s="15" t="s">
        <v>313</v>
      </c>
      <c r="P22" s="18">
        <v>45506</v>
      </c>
      <c r="Q22" s="17" t="s">
        <v>321</v>
      </c>
    </row>
    <row r="23" spans="1:17" x14ac:dyDescent="0.3">
      <c r="A23" s="7" t="s">
        <v>21</v>
      </c>
      <c r="B23" s="8" t="s">
        <v>162</v>
      </c>
      <c r="C23" s="9" t="s">
        <v>352</v>
      </c>
      <c r="D23" s="15">
        <v>90</v>
      </c>
      <c r="E23" s="7" t="s">
        <v>290</v>
      </c>
      <c r="F23" s="7">
        <v>77</v>
      </c>
      <c r="G23" s="7">
        <v>77</v>
      </c>
      <c r="H23" s="7">
        <v>6900</v>
      </c>
      <c r="I23" s="11">
        <v>5</v>
      </c>
      <c r="J23" s="11">
        <v>25140</v>
      </c>
      <c r="K23" s="11" t="s">
        <v>303</v>
      </c>
      <c r="L23" s="12" t="s">
        <v>303</v>
      </c>
      <c r="M23" s="13" t="s">
        <v>320</v>
      </c>
      <c r="N23" s="14" t="s">
        <v>320</v>
      </c>
      <c r="O23" s="15" t="s">
        <v>314</v>
      </c>
      <c r="P23" s="18">
        <v>45644</v>
      </c>
      <c r="Q23" s="17" t="s">
        <v>321</v>
      </c>
    </row>
    <row r="24" spans="1:17" x14ac:dyDescent="0.3">
      <c r="A24" s="7" t="s">
        <v>22</v>
      </c>
      <c r="B24" s="8" t="s">
        <v>163</v>
      </c>
      <c r="C24" s="9" t="s">
        <v>355</v>
      </c>
      <c r="D24" s="15">
        <v>80</v>
      </c>
      <c r="E24" s="7" t="s">
        <v>288</v>
      </c>
      <c r="F24" s="7">
        <v>85</v>
      </c>
      <c r="G24" s="7">
        <v>85</v>
      </c>
      <c r="H24" s="7">
        <v>9400</v>
      </c>
      <c r="I24" s="11">
        <v>4</v>
      </c>
      <c r="J24" s="11">
        <v>56822</v>
      </c>
      <c r="K24" s="11" t="s">
        <v>304</v>
      </c>
      <c r="L24" s="12" t="s">
        <v>304</v>
      </c>
      <c r="M24" s="13" t="s">
        <v>320</v>
      </c>
      <c r="N24" s="14" t="s">
        <v>320</v>
      </c>
      <c r="O24" s="15" t="s">
        <v>314</v>
      </c>
      <c r="P24" s="18">
        <v>45553</v>
      </c>
      <c r="Q24" s="17" t="s">
        <v>321</v>
      </c>
    </row>
    <row r="25" spans="1:17" x14ac:dyDescent="0.3">
      <c r="A25" s="7" t="s">
        <v>23</v>
      </c>
      <c r="B25" s="8" t="s">
        <v>164</v>
      </c>
      <c r="C25" s="9" t="s">
        <v>356</v>
      </c>
      <c r="D25" s="15">
        <v>71</v>
      </c>
      <c r="E25" s="7" t="s">
        <v>291</v>
      </c>
      <c r="F25" s="7">
        <v>92</v>
      </c>
      <c r="G25" s="7">
        <v>92</v>
      </c>
      <c r="H25" s="7">
        <v>8700</v>
      </c>
      <c r="I25" s="11">
        <v>2</v>
      </c>
      <c r="J25" s="11">
        <v>63868</v>
      </c>
      <c r="K25" s="11" t="s">
        <v>304</v>
      </c>
      <c r="L25" s="12" t="s">
        <v>304</v>
      </c>
      <c r="M25" s="13" t="s">
        <v>321</v>
      </c>
      <c r="N25" s="14" t="s">
        <v>321</v>
      </c>
      <c r="O25" s="15" t="s">
        <v>312</v>
      </c>
      <c r="P25" s="18">
        <v>45261</v>
      </c>
      <c r="Q25" s="17" t="s">
        <v>322</v>
      </c>
    </row>
    <row r="26" spans="1:17" x14ac:dyDescent="0.3">
      <c r="A26" s="7" t="s">
        <v>24</v>
      </c>
      <c r="B26" s="8" t="s">
        <v>165</v>
      </c>
      <c r="C26" s="9" t="s">
        <v>357</v>
      </c>
      <c r="D26" s="15">
        <v>85</v>
      </c>
      <c r="E26" s="7" t="s">
        <v>292</v>
      </c>
      <c r="F26" s="7">
        <v>89</v>
      </c>
      <c r="G26" s="7">
        <v>89</v>
      </c>
      <c r="H26" s="7">
        <v>5600</v>
      </c>
      <c r="I26" s="11">
        <v>5</v>
      </c>
      <c r="J26" s="11">
        <v>24892</v>
      </c>
      <c r="K26" s="11" t="s">
        <v>304</v>
      </c>
      <c r="L26" s="12" t="s">
        <v>304</v>
      </c>
      <c r="M26" s="13" t="s">
        <v>320</v>
      </c>
      <c r="N26" s="14" t="s">
        <v>320</v>
      </c>
      <c r="O26" s="15" t="s">
        <v>314</v>
      </c>
      <c r="P26" s="18">
        <v>45403</v>
      </c>
      <c r="Q26" s="17" t="s">
        <v>321</v>
      </c>
    </row>
    <row r="27" spans="1:17" x14ac:dyDescent="0.3">
      <c r="A27" s="7" t="s">
        <v>25</v>
      </c>
      <c r="B27" s="8" t="s">
        <v>166</v>
      </c>
      <c r="C27" s="9" t="s">
        <v>358</v>
      </c>
      <c r="D27" s="15">
        <v>60</v>
      </c>
      <c r="E27" s="7" t="s">
        <v>293</v>
      </c>
      <c r="F27" s="7">
        <v>83</v>
      </c>
      <c r="G27" s="7">
        <v>83</v>
      </c>
      <c r="H27" s="7">
        <v>8300</v>
      </c>
      <c r="I27" s="11">
        <v>4</v>
      </c>
      <c r="J27" s="11">
        <v>37958</v>
      </c>
      <c r="K27" s="11" t="s">
        <v>305</v>
      </c>
      <c r="L27" s="12" t="s">
        <v>305</v>
      </c>
      <c r="M27" s="13" t="s">
        <v>320</v>
      </c>
      <c r="N27" s="14" t="s">
        <v>320</v>
      </c>
      <c r="O27" s="15" t="s">
        <v>312</v>
      </c>
      <c r="P27" s="18">
        <v>45324</v>
      </c>
      <c r="Q27" s="17" t="s">
        <v>322</v>
      </c>
    </row>
    <row r="28" spans="1:17" x14ac:dyDescent="0.3">
      <c r="A28" s="7" t="s">
        <v>26</v>
      </c>
      <c r="B28" s="8" t="s">
        <v>167</v>
      </c>
      <c r="C28" s="9" t="s">
        <v>359</v>
      </c>
      <c r="D28" s="15">
        <v>53</v>
      </c>
      <c r="E28" s="7" t="s">
        <v>294</v>
      </c>
      <c r="F28" s="7">
        <v>91</v>
      </c>
      <c r="G28" s="7">
        <v>91</v>
      </c>
      <c r="H28" s="7">
        <v>9100</v>
      </c>
      <c r="I28" s="11">
        <v>3</v>
      </c>
      <c r="J28" s="11">
        <v>52975</v>
      </c>
      <c r="K28" s="11" t="s">
        <v>305</v>
      </c>
      <c r="L28" s="12" t="s">
        <v>305</v>
      </c>
      <c r="M28" s="13" t="s">
        <v>321</v>
      </c>
      <c r="N28" s="14" t="s">
        <v>321</v>
      </c>
      <c r="O28" s="15" t="s">
        <v>312</v>
      </c>
      <c r="P28" s="18">
        <v>44933</v>
      </c>
      <c r="Q28" s="17" t="s">
        <v>322</v>
      </c>
    </row>
    <row r="29" spans="1:17" x14ac:dyDescent="0.3">
      <c r="A29" s="7" t="s">
        <v>27</v>
      </c>
      <c r="B29" s="8" t="s">
        <v>168</v>
      </c>
      <c r="C29" s="9" t="s">
        <v>360</v>
      </c>
      <c r="D29" s="15">
        <v>78</v>
      </c>
      <c r="E29" s="7" t="s">
        <v>295</v>
      </c>
      <c r="F29" s="7">
        <v>87</v>
      </c>
      <c r="G29" s="7">
        <v>87</v>
      </c>
      <c r="H29" s="7">
        <v>8900</v>
      </c>
      <c r="I29" s="11">
        <v>5</v>
      </c>
      <c r="J29" s="11">
        <v>41577</v>
      </c>
      <c r="K29" s="11" t="s">
        <v>304</v>
      </c>
      <c r="L29" s="12" t="s">
        <v>304</v>
      </c>
      <c r="M29" s="13" t="s">
        <v>320</v>
      </c>
      <c r="N29" s="14" t="s">
        <v>320</v>
      </c>
      <c r="O29" s="15" t="s">
        <v>314</v>
      </c>
      <c r="P29" s="18">
        <v>45180</v>
      </c>
      <c r="Q29" s="17" t="s">
        <v>322</v>
      </c>
    </row>
    <row r="30" spans="1:17" x14ac:dyDescent="0.3">
      <c r="A30" s="7" t="s">
        <v>28</v>
      </c>
      <c r="B30" s="8" t="s">
        <v>169</v>
      </c>
      <c r="C30" s="9" t="s">
        <v>356</v>
      </c>
      <c r="D30" s="15">
        <v>76</v>
      </c>
      <c r="E30" s="7" t="s">
        <v>296</v>
      </c>
      <c r="F30" s="7">
        <v>96</v>
      </c>
      <c r="G30" s="7">
        <v>96</v>
      </c>
      <c r="H30" s="7">
        <v>9500</v>
      </c>
      <c r="I30" s="11">
        <v>4</v>
      </c>
      <c r="J30" s="11">
        <v>63429</v>
      </c>
      <c r="K30" s="11" t="s">
        <v>304</v>
      </c>
      <c r="L30" s="12" t="s">
        <v>304</v>
      </c>
      <c r="M30" s="13" t="s">
        <v>321</v>
      </c>
      <c r="N30" s="14" t="s">
        <v>321</v>
      </c>
      <c r="O30" s="15" t="s">
        <v>312</v>
      </c>
      <c r="P30" s="18">
        <v>45627</v>
      </c>
      <c r="Q30" s="17" t="s">
        <v>322</v>
      </c>
    </row>
    <row r="31" spans="1:17" x14ac:dyDescent="0.3">
      <c r="A31" s="7" t="s">
        <v>29</v>
      </c>
      <c r="B31" s="8" t="s">
        <v>170</v>
      </c>
      <c r="C31" s="9" t="s">
        <v>361</v>
      </c>
      <c r="D31" s="15">
        <v>94</v>
      </c>
      <c r="E31" s="7" t="s">
        <v>297</v>
      </c>
      <c r="F31" s="7">
        <v>84</v>
      </c>
      <c r="G31" s="7">
        <v>84</v>
      </c>
      <c r="H31" s="7">
        <v>6800</v>
      </c>
      <c r="I31" s="11">
        <v>5</v>
      </c>
      <c r="J31" s="11">
        <v>80470</v>
      </c>
      <c r="K31" s="11" t="s">
        <v>303</v>
      </c>
      <c r="L31" s="12" t="s">
        <v>303</v>
      </c>
      <c r="M31" s="13" t="s">
        <v>320</v>
      </c>
      <c r="N31" s="14" t="s">
        <v>320</v>
      </c>
      <c r="O31" s="15" t="s">
        <v>314</v>
      </c>
      <c r="P31" s="18">
        <v>45068</v>
      </c>
      <c r="Q31" s="17" t="s">
        <v>321</v>
      </c>
    </row>
    <row r="32" spans="1:17" x14ac:dyDescent="0.3">
      <c r="A32" s="7" t="s">
        <v>30</v>
      </c>
      <c r="B32" s="8" t="s">
        <v>171</v>
      </c>
      <c r="C32" s="9" t="s">
        <v>351</v>
      </c>
      <c r="D32" s="15">
        <v>52</v>
      </c>
      <c r="E32" s="7" t="s">
        <v>288</v>
      </c>
      <c r="F32" s="7">
        <v>79</v>
      </c>
      <c r="G32" s="7">
        <v>79</v>
      </c>
      <c r="H32" s="7">
        <v>7200</v>
      </c>
      <c r="I32" s="11">
        <v>3</v>
      </c>
      <c r="J32" s="11">
        <v>57732</v>
      </c>
      <c r="K32" s="11" t="s">
        <v>305</v>
      </c>
      <c r="L32" s="12" t="s">
        <v>305</v>
      </c>
      <c r="M32" s="13" t="s">
        <v>320</v>
      </c>
      <c r="N32" s="14" t="s">
        <v>320</v>
      </c>
      <c r="O32" s="15" t="s">
        <v>312</v>
      </c>
      <c r="P32" s="18">
        <v>45337</v>
      </c>
      <c r="Q32" s="17" t="s">
        <v>322</v>
      </c>
    </row>
    <row r="33" spans="1:17" x14ac:dyDescent="0.3">
      <c r="A33" s="7" t="s">
        <v>31</v>
      </c>
      <c r="B33" s="8" t="s">
        <v>172</v>
      </c>
      <c r="C33" s="9" t="s">
        <v>350</v>
      </c>
      <c r="D33" s="15">
        <v>98</v>
      </c>
      <c r="E33" s="7" t="s">
        <v>289</v>
      </c>
      <c r="F33" s="7">
        <v>90</v>
      </c>
      <c r="G33" s="7">
        <v>90</v>
      </c>
      <c r="H33" s="7">
        <v>8600</v>
      </c>
      <c r="I33" s="11">
        <v>4</v>
      </c>
      <c r="J33" s="11">
        <v>51000</v>
      </c>
      <c r="K33" s="11" t="s">
        <v>303</v>
      </c>
      <c r="L33" s="12" t="s">
        <v>303</v>
      </c>
      <c r="M33" s="13" t="s">
        <v>321</v>
      </c>
      <c r="N33" s="14" t="s">
        <v>321</v>
      </c>
      <c r="O33" s="15" t="s">
        <v>313</v>
      </c>
      <c r="P33" s="18">
        <v>45591</v>
      </c>
      <c r="Q33" s="17" t="s">
        <v>321</v>
      </c>
    </row>
    <row r="34" spans="1:17" x14ac:dyDescent="0.3">
      <c r="A34" s="7" t="s">
        <v>32</v>
      </c>
      <c r="B34" s="8" t="s">
        <v>173</v>
      </c>
      <c r="C34" s="9" t="s">
        <v>348</v>
      </c>
      <c r="D34" s="15">
        <v>85</v>
      </c>
      <c r="E34" s="7" t="s">
        <v>290</v>
      </c>
      <c r="F34" s="7">
        <v>88</v>
      </c>
      <c r="G34" s="7">
        <v>88</v>
      </c>
      <c r="H34" s="7">
        <v>8300</v>
      </c>
      <c r="I34" s="11">
        <v>5</v>
      </c>
      <c r="J34" s="11">
        <v>45294</v>
      </c>
      <c r="K34" s="11" t="s">
        <v>304</v>
      </c>
      <c r="L34" s="12" t="s">
        <v>304</v>
      </c>
      <c r="M34" s="13" t="s">
        <v>320</v>
      </c>
      <c r="N34" s="14" t="s">
        <v>320</v>
      </c>
      <c r="O34" s="15" t="s">
        <v>314</v>
      </c>
      <c r="P34" s="18">
        <v>45045</v>
      </c>
      <c r="Q34" s="17" t="s">
        <v>321</v>
      </c>
    </row>
    <row r="35" spans="1:17" x14ac:dyDescent="0.3">
      <c r="A35" s="7" t="s">
        <v>33</v>
      </c>
      <c r="B35" s="8" t="s">
        <v>174</v>
      </c>
      <c r="C35" s="9" t="s">
        <v>362</v>
      </c>
      <c r="D35" s="15">
        <v>56</v>
      </c>
      <c r="E35" s="7" t="s">
        <v>291</v>
      </c>
      <c r="F35" s="7">
        <v>93</v>
      </c>
      <c r="G35" s="7">
        <v>93</v>
      </c>
      <c r="H35" s="7">
        <v>7900</v>
      </c>
      <c r="I35" s="11">
        <v>4</v>
      </c>
      <c r="J35" s="11">
        <v>65120</v>
      </c>
      <c r="K35" s="11" t="s">
        <v>305</v>
      </c>
      <c r="L35" s="12" t="s">
        <v>305</v>
      </c>
      <c r="M35" s="13" t="s">
        <v>321</v>
      </c>
      <c r="N35" s="14" t="s">
        <v>321</v>
      </c>
      <c r="O35" s="15" t="s">
        <v>312</v>
      </c>
      <c r="P35" s="18">
        <v>45026</v>
      </c>
      <c r="Q35" s="17" t="s">
        <v>322</v>
      </c>
    </row>
    <row r="36" spans="1:17" x14ac:dyDescent="0.3">
      <c r="A36" s="7" t="s">
        <v>34</v>
      </c>
      <c r="B36" s="8" t="s">
        <v>175</v>
      </c>
      <c r="C36" s="9" t="s">
        <v>358</v>
      </c>
      <c r="D36" s="15">
        <v>79</v>
      </c>
      <c r="E36" s="7" t="s">
        <v>292</v>
      </c>
      <c r="F36" s="7">
        <v>85</v>
      </c>
      <c r="G36" s="7">
        <v>85</v>
      </c>
      <c r="H36" s="7">
        <v>9700</v>
      </c>
      <c r="I36" s="11">
        <v>2</v>
      </c>
      <c r="J36" s="11">
        <v>66567</v>
      </c>
      <c r="K36" s="11" t="s">
        <v>304</v>
      </c>
      <c r="L36" s="12" t="s">
        <v>304</v>
      </c>
      <c r="M36" s="13" t="s">
        <v>320</v>
      </c>
      <c r="N36" s="14" t="s">
        <v>320</v>
      </c>
      <c r="O36" s="15" t="s">
        <v>314</v>
      </c>
      <c r="P36" s="18">
        <v>45068</v>
      </c>
      <c r="Q36" s="17" t="s">
        <v>322</v>
      </c>
    </row>
    <row r="37" spans="1:17" x14ac:dyDescent="0.3">
      <c r="A37" s="7" t="s">
        <v>35</v>
      </c>
      <c r="B37" s="8" t="s">
        <v>176</v>
      </c>
      <c r="C37" s="9" t="s">
        <v>363</v>
      </c>
      <c r="D37" s="15">
        <v>69</v>
      </c>
      <c r="E37" s="7" t="s">
        <v>293</v>
      </c>
      <c r="F37" s="7">
        <v>82</v>
      </c>
      <c r="G37" s="7">
        <v>82</v>
      </c>
      <c r="H37" s="7">
        <v>6400</v>
      </c>
      <c r="I37" s="11">
        <v>5</v>
      </c>
      <c r="J37" s="11">
        <v>71716</v>
      </c>
      <c r="K37" s="11" t="s">
        <v>305</v>
      </c>
      <c r="L37" s="12" t="s">
        <v>305</v>
      </c>
      <c r="M37" s="13" t="s">
        <v>320</v>
      </c>
      <c r="N37" s="14" t="s">
        <v>320</v>
      </c>
      <c r="O37" s="15" t="s">
        <v>312</v>
      </c>
      <c r="P37" s="18">
        <v>45270</v>
      </c>
      <c r="Q37" s="17" t="s">
        <v>322</v>
      </c>
    </row>
    <row r="38" spans="1:17" x14ac:dyDescent="0.3">
      <c r="A38" s="7" t="s">
        <v>36</v>
      </c>
      <c r="B38" s="8" t="s">
        <v>177</v>
      </c>
      <c r="C38" s="9" t="s">
        <v>352</v>
      </c>
      <c r="D38" s="15">
        <v>94</v>
      </c>
      <c r="E38" s="7" t="s">
        <v>294</v>
      </c>
      <c r="F38" s="7">
        <v>97</v>
      </c>
      <c r="G38" s="7">
        <v>97</v>
      </c>
      <c r="H38" s="7">
        <v>8800</v>
      </c>
      <c r="I38" s="11">
        <v>4</v>
      </c>
      <c r="J38" s="11">
        <v>40232</v>
      </c>
      <c r="K38" s="11" t="s">
        <v>303</v>
      </c>
      <c r="L38" s="12" t="s">
        <v>303</v>
      </c>
      <c r="M38" s="13" t="s">
        <v>321</v>
      </c>
      <c r="N38" s="14" t="s">
        <v>321</v>
      </c>
      <c r="O38" s="15" t="s">
        <v>313</v>
      </c>
      <c r="P38" s="18">
        <v>45260</v>
      </c>
      <c r="Q38" s="17" t="s">
        <v>321</v>
      </c>
    </row>
    <row r="39" spans="1:17" x14ac:dyDescent="0.3">
      <c r="A39" s="7" t="s">
        <v>37</v>
      </c>
      <c r="B39" s="8" t="s">
        <v>178</v>
      </c>
      <c r="C39" s="9" t="s">
        <v>362</v>
      </c>
      <c r="D39" s="15">
        <v>70</v>
      </c>
      <c r="E39" s="7" t="s">
        <v>295</v>
      </c>
      <c r="F39" s="7">
        <v>86</v>
      </c>
      <c r="G39" s="7">
        <v>86</v>
      </c>
      <c r="H39" s="7">
        <v>9100</v>
      </c>
      <c r="I39" s="11">
        <v>3</v>
      </c>
      <c r="J39" s="11">
        <v>50829</v>
      </c>
      <c r="K39" s="11" t="s">
        <v>304</v>
      </c>
      <c r="L39" s="12" t="s">
        <v>304</v>
      </c>
      <c r="M39" s="13" t="s">
        <v>320</v>
      </c>
      <c r="N39" s="14" t="s">
        <v>320</v>
      </c>
      <c r="O39" s="15" t="s">
        <v>314</v>
      </c>
      <c r="P39" s="18">
        <v>45429</v>
      </c>
      <c r="Q39" s="17" t="s">
        <v>322</v>
      </c>
    </row>
    <row r="40" spans="1:17" x14ac:dyDescent="0.3">
      <c r="A40" s="7" t="s">
        <v>38</v>
      </c>
      <c r="B40" s="8" t="s">
        <v>179</v>
      </c>
      <c r="C40" s="9" t="s">
        <v>343</v>
      </c>
      <c r="D40" s="15">
        <v>60</v>
      </c>
      <c r="E40" s="7" t="s">
        <v>296</v>
      </c>
      <c r="F40" s="7">
        <v>89</v>
      </c>
      <c r="G40" s="7">
        <v>89</v>
      </c>
      <c r="H40" s="7">
        <v>9200</v>
      </c>
      <c r="I40" s="11">
        <v>5</v>
      </c>
      <c r="J40" s="11">
        <v>29998</v>
      </c>
      <c r="K40" s="11" t="s">
        <v>305</v>
      </c>
      <c r="L40" s="12" t="s">
        <v>305</v>
      </c>
      <c r="M40" s="13" t="s">
        <v>320</v>
      </c>
      <c r="N40" s="14" t="s">
        <v>320</v>
      </c>
      <c r="O40" s="15" t="s">
        <v>312</v>
      </c>
      <c r="P40" s="18">
        <v>45607</v>
      </c>
      <c r="Q40" s="17" t="s">
        <v>322</v>
      </c>
    </row>
    <row r="41" spans="1:17" x14ac:dyDescent="0.3">
      <c r="A41" s="7" t="s">
        <v>39</v>
      </c>
      <c r="B41" s="8" t="s">
        <v>180</v>
      </c>
      <c r="C41" s="9" t="s">
        <v>363</v>
      </c>
      <c r="D41" s="15">
        <v>98</v>
      </c>
      <c r="E41" s="7" t="s">
        <v>297</v>
      </c>
      <c r="F41" s="7">
        <v>91</v>
      </c>
      <c r="G41" s="7">
        <v>91</v>
      </c>
      <c r="H41" s="7">
        <v>7500</v>
      </c>
      <c r="I41" s="11">
        <v>4</v>
      </c>
      <c r="J41" s="11">
        <v>72341</v>
      </c>
      <c r="K41" s="11" t="s">
        <v>303</v>
      </c>
      <c r="L41" s="12" t="s">
        <v>303</v>
      </c>
      <c r="M41" s="13" t="s">
        <v>321</v>
      </c>
      <c r="N41" s="14" t="s">
        <v>321</v>
      </c>
      <c r="O41" s="15" t="s">
        <v>313</v>
      </c>
      <c r="P41" s="18">
        <v>45367</v>
      </c>
      <c r="Q41" s="17" t="s">
        <v>321</v>
      </c>
    </row>
    <row r="42" spans="1:17" x14ac:dyDescent="0.3">
      <c r="A42" s="7" t="s">
        <v>40</v>
      </c>
      <c r="B42" s="8" t="s">
        <v>181</v>
      </c>
      <c r="C42" s="9" t="s">
        <v>342</v>
      </c>
      <c r="D42" s="15">
        <v>62</v>
      </c>
      <c r="E42" s="7" t="s">
        <v>288</v>
      </c>
      <c r="F42" s="7">
        <v>94</v>
      </c>
      <c r="G42" s="7">
        <v>94</v>
      </c>
      <c r="H42" s="7">
        <v>8700</v>
      </c>
      <c r="I42" s="11">
        <v>5</v>
      </c>
      <c r="J42" s="11">
        <v>85164</v>
      </c>
      <c r="K42" s="11" t="s">
        <v>305</v>
      </c>
      <c r="L42" s="12" t="s">
        <v>305</v>
      </c>
      <c r="M42" s="13" t="s">
        <v>321</v>
      </c>
      <c r="N42" s="14" t="s">
        <v>321</v>
      </c>
      <c r="O42" s="15" t="s">
        <v>312</v>
      </c>
      <c r="P42" s="18">
        <v>45627</v>
      </c>
      <c r="Q42" s="17" t="s">
        <v>322</v>
      </c>
    </row>
    <row r="43" spans="1:17" x14ac:dyDescent="0.3">
      <c r="A43" s="7" t="s">
        <v>41</v>
      </c>
      <c r="B43" s="8" t="s">
        <v>182</v>
      </c>
      <c r="C43" s="9" t="s">
        <v>345</v>
      </c>
      <c r="D43" s="15">
        <v>54</v>
      </c>
      <c r="E43" s="7" t="s">
        <v>289</v>
      </c>
      <c r="F43" s="7">
        <v>80</v>
      </c>
      <c r="G43" s="7">
        <v>80</v>
      </c>
      <c r="H43" s="7">
        <v>6800</v>
      </c>
      <c r="I43" s="11">
        <v>3</v>
      </c>
      <c r="J43" s="11">
        <v>26365</v>
      </c>
      <c r="K43" s="11" t="s">
        <v>305</v>
      </c>
      <c r="L43" s="12" t="s">
        <v>305</v>
      </c>
      <c r="M43" s="13" t="s">
        <v>320</v>
      </c>
      <c r="N43" s="14" t="s">
        <v>320</v>
      </c>
      <c r="O43" s="15" t="s">
        <v>312</v>
      </c>
      <c r="P43" s="18">
        <v>45162</v>
      </c>
      <c r="Q43" s="17" t="s">
        <v>322</v>
      </c>
    </row>
    <row r="44" spans="1:17" x14ac:dyDescent="0.3">
      <c r="A44" s="7" t="s">
        <v>42</v>
      </c>
      <c r="B44" s="8" t="s">
        <v>183</v>
      </c>
      <c r="C44" s="9" t="s">
        <v>356</v>
      </c>
      <c r="D44" s="15">
        <v>94</v>
      </c>
      <c r="E44" s="7" t="s">
        <v>290</v>
      </c>
      <c r="F44" s="7">
        <v>88</v>
      </c>
      <c r="G44" s="7">
        <v>88</v>
      </c>
      <c r="H44" s="7">
        <v>9400</v>
      </c>
      <c r="I44" s="11">
        <v>4</v>
      </c>
      <c r="J44" s="11">
        <v>59775</v>
      </c>
      <c r="K44" s="11" t="s">
        <v>303</v>
      </c>
      <c r="L44" s="12" t="s">
        <v>303</v>
      </c>
      <c r="M44" s="13" t="s">
        <v>320</v>
      </c>
      <c r="N44" s="14" t="s">
        <v>320</v>
      </c>
      <c r="O44" s="15" t="s">
        <v>314</v>
      </c>
      <c r="P44" s="18">
        <v>45608</v>
      </c>
      <c r="Q44" s="17" t="s">
        <v>321</v>
      </c>
    </row>
    <row r="45" spans="1:17" x14ac:dyDescent="0.3">
      <c r="A45" s="7" t="s">
        <v>43</v>
      </c>
      <c r="B45" s="8" t="s">
        <v>184</v>
      </c>
      <c r="C45" s="9" t="s">
        <v>348</v>
      </c>
      <c r="D45" s="15">
        <v>75</v>
      </c>
      <c r="E45" s="7" t="s">
        <v>291</v>
      </c>
      <c r="F45" s="7">
        <v>83</v>
      </c>
      <c r="G45" s="7">
        <v>83</v>
      </c>
      <c r="H45" s="7">
        <v>8900</v>
      </c>
      <c r="I45" s="11">
        <v>5</v>
      </c>
      <c r="J45" s="11">
        <v>87510</v>
      </c>
      <c r="K45" s="11" t="s">
        <v>304</v>
      </c>
      <c r="L45" s="12" t="s">
        <v>304</v>
      </c>
      <c r="M45" s="13" t="s">
        <v>320</v>
      </c>
      <c r="N45" s="14" t="s">
        <v>320</v>
      </c>
      <c r="O45" s="15" t="s">
        <v>314</v>
      </c>
      <c r="P45" s="18">
        <v>45106</v>
      </c>
      <c r="Q45" s="17" t="s">
        <v>322</v>
      </c>
    </row>
    <row r="46" spans="1:17" x14ac:dyDescent="0.3">
      <c r="A46" s="7" t="s">
        <v>44</v>
      </c>
      <c r="B46" s="8" t="s">
        <v>185</v>
      </c>
      <c r="C46" s="9" t="s">
        <v>343</v>
      </c>
      <c r="D46" s="15">
        <v>83</v>
      </c>
      <c r="E46" s="7" t="s">
        <v>292</v>
      </c>
      <c r="F46" s="7">
        <v>92</v>
      </c>
      <c r="G46" s="7">
        <v>92</v>
      </c>
      <c r="H46" s="7">
        <v>8100</v>
      </c>
      <c r="I46" s="11">
        <v>4</v>
      </c>
      <c r="J46" s="11">
        <v>63208</v>
      </c>
      <c r="K46" s="11" t="s">
        <v>304</v>
      </c>
      <c r="L46" s="12" t="s">
        <v>304</v>
      </c>
      <c r="M46" s="13" t="s">
        <v>321</v>
      </c>
      <c r="N46" s="14" t="s">
        <v>321</v>
      </c>
      <c r="O46" s="15" t="s">
        <v>312</v>
      </c>
      <c r="P46" s="18">
        <v>45223</v>
      </c>
      <c r="Q46" s="17" t="s">
        <v>321</v>
      </c>
    </row>
    <row r="47" spans="1:17" x14ac:dyDescent="0.3">
      <c r="A47" s="7" t="s">
        <v>45</v>
      </c>
      <c r="B47" s="8" t="s">
        <v>186</v>
      </c>
      <c r="C47" s="9" t="s">
        <v>341</v>
      </c>
      <c r="D47" s="15">
        <v>74</v>
      </c>
      <c r="E47" s="7" t="s">
        <v>293</v>
      </c>
      <c r="F47" s="7">
        <v>87</v>
      </c>
      <c r="G47" s="7">
        <v>87</v>
      </c>
      <c r="H47" s="7">
        <v>9500</v>
      </c>
      <c r="I47" s="11">
        <v>2</v>
      </c>
      <c r="J47" s="11">
        <v>78452</v>
      </c>
      <c r="K47" s="11" t="s">
        <v>304</v>
      </c>
      <c r="L47" s="12" t="s">
        <v>304</v>
      </c>
      <c r="M47" s="13" t="s">
        <v>320</v>
      </c>
      <c r="N47" s="14" t="s">
        <v>320</v>
      </c>
      <c r="O47" s="15" t="s">
        <v>314</v>
      </c>
      <c r="P47" s="18">
        <v>45194</v>
      </c>
      <c r="Q47" s="17" t="s">
        <v>322</v>
      </c>
    </row>
    <row r="48" spans="1:17" x14ac:dyDescent="0.3">
      <c r="A48" s="7" t="s">
        <v>46</v>
      </c>
      <c r="B48" s="8" t="s">
        <v>187</v>
      </c>
      <c r="C48" s="9" t="s">
        <v>364</v>
      </c>
      <c r="D48" s="15">
        <v>79</v>
      </c>
      <c r="E48" s="7" t="s">
        <v>294</v>
      </c>
      <c r="F48" s="7">
        <v>90</v>
      </c>
      <c r="G48" s="7">
        <v>90</v>
      </c>
      <c r="H48" s="7">
        <v>8600</v>
      </c>
      <c r="I48" s="11">
        <v>5</v>
      </c>
      <c r="J48" s="11">
        <v>84178</v>
      </c>
      <c r="K48" s="11" t="s">
        <v>304</v>
      </c>
      <c r="L48" s="12" t="s">
        <v>304</v>
      </c>
      <c r="M48" s="13" t="s">
        <v>321</v>
      </c>
      <c r="N48" s="14" t="s">
        <v>321</v>
      </c>
      <c r="O48" s="15" t="s">
        <v>312</v>
      </c>
      <c r="P48" s="18">
        <v>45179</v>
      </c>
      <c r="Q48" s="17" t="s">
        <v>322</v>
      </c>
    </row>
    <row r="49" spans="1:17" x14ac:dyDescent="0.3">
      <c r="A49" s="7" t="s">
        <v>47</v>
      </c>
      <c r="B49" s="8" t="s">
        <v>188</v>
      </c>
      <c r="C49" s="9" t="s">
        <v>344</v>
      </c>
      <c r="D49" s="15">
        <v>86</v>
      </c>
      <c r="E49" s="7" t="s">
        <v>295</v>
      </c>
      <c r="F49" s="7">
        <v>85</v>
      </c>
      <c r="G49" s="7">
        <v>85</v>
      </c>
      <c r="H49" s="7">
        <v>9000</v>
      </c>
      <c r="I49" s="11">
        <v>4</v>
      </c>
      <c r="J49" s="11">
        <v>46281</v>
      </c>
      <c r="K49" s="11" t="s">
        <v>304</v>
      </c>
      <c r="L49" s="12" t="s">
        <v>304</v>
      </c>
      <c r="M49" s="13" t="s">
        <v>320</v>
      </c>
      <c r="N49" s="14" t="s">
        <v>320</v>
      </c>
      <c r="O49" s="15" t="s">
        <v>314</v>
      </c>
      <c r="P49" s="18">
        <v>45649</v>
      </c>
      <c r="Q49" s="17" t="s">
        <v>321</v>
      </c>
    </row>
    <row r="50" spans="1:17" x14ac:dyDescent="0.3">
      <c r="A50" s="7" t="s">
        <v>48</v>
      </c>
      <c r="B50" s="8" t="s">
        <v>189</v>
      </c>
      <c r="C50" s="9" t="s">
        <v>365</v>
      </c>
      <c r="D50" s="15">
        <v>51</v>
      </c>
      <c r="E50" s="7" t="s">
        <v>296</v>
      </c>
      <c r="F50" s="7">
        <v>96</v>
      </c>
      <c r="G50" s="7">
        <v>96</v>
      </c>
      <c r="H50" s="7">
        <v>7200</v>
      </c>
      <c r="I50" s="11">
        <v>3</v>
      </c>
      <c r="J50" s="11">
        <v>63750</v>
      </c>
      <c r="K50" s="11" t="s">
        <v>305</v>
      </c>
      <c r="L50" s="12" t="s">
        <v>305</v>
      </c>
      <c r="M50" s="13" t="s">
        <v>321</v>
      </c>
      <c r="N50" s="14" t="s">
        <v>321</v>
      </c>
      <c r="O50" s="15" t="s">
        <v>312</v>
      </c>
      <c r="P50" s="18">
        <v>45444</v>
      </c>
      <c r="Q50" s="17" t="s">
        <v>322</v>
      </c>
    </row>
    <row r="51" spans="1:17" x14ac:dyDescent="0.3">
      <c r="A51" s="7" t="s">
        <v>49</v>
      </c>
      <c r="B51" s="8" t="s">
        <v>190</v>
      </c>
      <c r="C51" s="9" t="s">
        <v>366</v>
      </c>
      <c r="D51" s="15">
        <v>83</v>
      </c>
      <c r="E51" s="7" t="s">
        <v>297</v>
      </c>
      <c r="F51" s="7">
        <v>81</v>
      </c>
      <c r="G51" s="7">
        <v>81</v>
      </c>
      <c r="H51" s="7">
        <v>9700</v>
      </c>
      <c r="I51" s="11">
        <v>5</v>
      </c>
      <c r="J51" s="11">
        <v>50383</v>
      </c>
      <c r="K51" s="11" t="s">
        <v>304</v>
      </c>
      <c r="L51" s="12" t="s">
        <v>304</v>
      </c>
      <c r="M51" s="13" t="s">
        <v>320</v>
      </c>
      <c r="N51" s="14" t="s">
        <v>320</v>
      </c>
      <c r="O51" s="15" t="s">
        <v>314</v>
      </c>
      <c r="P51" s="18">
        <v>45039</v>
      </c>
      <c r="Q51" s="17" t="s">
        <v>321</v>
      </c>
    </row>
    <row r="52" spans="1:17" x14ac:dyDescent="0.3">
      <c r="A52" s="7" t="s">
        <v>50</v>
      </c>
      <c r="B52" s="8" t="s">
        <v>191</v>
      </c>
      <c r="C52" s="9" t="s">
        <v>356</v>
      </c>
      <c r="D52" s="15">
        <v>64</v>
      </c>
      <c r="E52" s="7" t="s">
        <v>289</v>
      </c>
      <c r="F52" s="7">
        <v>89</v>
      </c>
      <c r="G52" s="7">
        <v>89</v>
      </c>
      <c r="H52" s="7">
        <v>8500</v>
      </c>
      <c r="I52" s="11">
        <v>4</v>
      </c>
      <c r="J52" s="11">
        <v>35737</v>
      </c>
      <c r="K52" s="11" t="s">
        <v>305</v>
      </c>
      <c r="L52" s="12" t="s">
        <v>305</v>
      </c>
      <c r="M52" s="13" t="s">
        <v>320</v>
      </c>
      <c r="N52" s="14" t="s">
        <v>320</v>
      </c>
      <c r="O52" s="15" t="s">
        <v>312</v>
      </c>
      <c r="P52" s="18">
        <v>45005</v>
      </c>
      <c r="Q52" s="17" t="s">
        <v>322</v>
      </c>
    </row>
    <row r="53" spans="1:17" x14ac:dyDescent="0.3">
      <c r="A53" s="7" t="s">
        <v>51</v>
      </c>
      <c r="B53" s="8" t="s">
        <v>192</v>
      </c>
      <c r="C53" s="9" t="s">
        <v>367</v>
      </c>
      <c r="D53" s="15">
        <v>55</v>
      </c>
      <c r="E53" s="7" t="s">
        <v>290</v>
      </c>
      <c r="F53" s="7">
        <v>93</v>
      </c>
      <c r="G53" s="7">
        <v>93</v>
      </c>
      <c r="H53" s="7">
        <v>8900</v>
      </c>
      <c r="I53" s="11">
        <v>5</v>
      </c>
      <c r="J53" s="11">
        <v>80952</v>
      </c>
      <c r="K53" s="11" t="s">
        <v>305</v>
      </c>
      <c r="L53" s="12" t="s">
        <v>305</v>
      </c>
      <c r="M53" s="13" t="s">
        <v>321</v>
      </c>
      <c r="N53" s="14" t="s">
        <v>321</v>
      </c>
      <c r="O53" s="15" t="s">
        <v>312</v>
      </c>
      <c r="P53" s="18">
        <v>45554</v>
      </c>
      <c r="Q53" s="17" t="s">
        <v>322</v>
      </c>
    </row>
    <row r="54" spans="1:17" x14ac:dyDescent="0.3">
      <c r="A54" s="7" t="s">
        <v>52</v>
      </c>
      <c r="B54" s="8" t="s">
        <v>193</v>
      </c>
      <c r="C54" s="9" t="s">
        <v>344</v>
      </c>
      <c r="D54" s="15">
        <v>60</v>
      </c>
      <c r="E54" s="7" t="s">
        <v>288</v>
      </c>
      <c r="F54" s="7">
        <v>84</v>
      </c>
      <c r="G54" s="7">
        <v>84</v>
      </c>
      <c r="H54" s="7">
        <v>9200</v>
      </c>
      <c r="I54" s="11">
        <v>3</v>
      </c>
      <c r="J54" s="11">
        <v>80639</v>
      </c>
      <c r="K54" s="11" t="s">
        <v>305</v>
      </c>
      <c r="L54" s="12" t="s">
        <v>305</v>
      </c>
      <c r="M54" s="13" t="s">
        <v>320</v>
      </c>
      <c r="N54" s="14" t="s">
        <v>320</v>
      </c>
      <c r="O54" s="15" t="s">
        <v>312</v>
      </c>
      <c r="P54" s="18">
        <v>45271</v>
      </c>
      <c r="Q54" s="17" t="s">
        <v>322</v>
      </c>
    </row>
    <row r="55" spans="1:17" x14ac:dyDescent="0.3">
      <c r="A55" s="7" t="s">
        <v>53</v>
      </c>
      <c r="B55" s="8" t="s">
        <v>194</v>
      </c>
      <c r="C55" s="9" t="s">
        <v>368</v>
      </c>
      <c r="D55" s="15">
        <v>78</v>
      </c>
      <c r="E55" s="7" t="s">
        <v>291</v>
      </c>
      <c r="F55" s="7">
        <v>87</v>
      </c>
      <c r="G55" s="7">
        <v>87</v>
      </c>
      <c r="H55" s="7">
        <v>8800</v>
      </c>
      <c r="I55" s="11">
        <v>4</v>
      </c>
      <c r="J55" s="11">
        <v>51180</v>
      </c>
      <c r="K55" s="11" t="s">
        <v>304</v>
      </c>
      <c r="L55" s="12" t="s">
        <v>304</v>
      </c>
      <c r="M55" s="13" t="s">
        <v>320</v>
      </c>
      <c r="N55" s="14" t="s">
        <v>320</v>
      </c>
      <c r="O55" s="15" t="s">
        <v>314</v>
      </c>
      <c r="P55" s="18">
        <v>45486</v>
      </c>
      <c r="Q55" s="17" t="s">
        <v>322</v>
      </c>
    </row>
    <row r="56" spans="1:17" x14ac:dyDescent="0.3">
      <c r="A56" s="7" t="s">
        <v>54</v>
      </c>
      <c r="B56" s="8" t="s">
        <v>195</v>
      </c>
      <c r="C56" s="9" t="s">
        <v>343</v>
      </c>
      <c r="D56" s="15">
        <v>81</v>
      </c>
      <c r="E56" s="7" t="s">
        <v>292</v>
      </c>
      <c r="F56" s="7">
        <v>92</v>
      </c>
      <c r="G56" s="7">
        <v>92</v>
      </c>
      <c r="H56" s="7">
        <v>9300</v>
      </c>
      <c r="I56" s="11">
        <v>5</v>
      </c>
      <c r="J56" s="11">
        <v>56514</v>
      </c>
      <c r="K56" s="11" t="s">
        <v>304</v>
      </c>
      <c r="L56" s="12" t="s">
        <v>304</v>
      </c>
      <c r="M56" s="13" t="s">
        <v>321</v>
      </c>
      <c r="N56" s="14" t="s">
        <v>321</v>
      </c>
      <c r="O56" s="15" t="s">
        <v>312</v>
      </c>
      <c r="P56" s="18">
        <v>45494</v>
      </c>
      <c r="Q56" s="17" t="s">
        <v>321</v>
      </c>
    </row>
    <row r="57" spans="1:17" x14ac:dyDescent="0.3">
      <c r="A57" s="7" t="s">
        <v>55</v>
      </c>
      <c r="B57" s="8" t="s">
        <v>196</v>
      </c>
      <c r="C57" s="9" t="s">
        <v>340</v>
      </c>
      <c r="D57" s="15">
        <v>93</v>
      </c>
      <c r="E57" s="7" t="s">
        <v>293</v>
      </c>
      <c r="F57" s="7">
        <v>88</v>
      </c>
      <c r="G57" s="7">
        <v>88</v>
      </c>
      <c r="H57" s="7">
        <v>8100</v>
      </c>
      <c r="I57" s="11">
        <v>4</v>
      </c>
      <c r="J57" s="11">
        <v>52038</v>
      </c>
      <c r="K57" s="11" t="s">
        <v>303</v>
      </c>
      <c r="L57" s="12" t="s">
        <v>303</v>
      </c>
      <c r="M57" s="13" t="s">
        <v>320</v>
      </c>
      <c r="N57" s="14" t="s">
        <v>320</v>
      </c>
      <c r="O57" s="15" t="s">
        <v>314</v>
      </c>
      <c r="P57" s="18">
        <v>45650</v>
      </c>
      <c r="Q57" s="17" t="s">
        <v>321</v>
      </c>
    </row>
    <row r="58" spans="1:17" x14ac:dyDescent="0.3">
      <c r="A58" s="7" t="s">
        <v>56</v>
      </c>
      <c r="B58" s="8" t="s">
        <v>197</v>
      </c>
      <c r="C58" s="9" t="s">
        <v>369</v>
      </c>
      <c r="D58" s="15">
        <v>97</v>
      </c>
      <c r="E58" s="7" t="s">
        <v>294</v>
      </c>
      <c r="F58" s="7">
        <v>95</v>
      </c>
      <c r="G58" s="7">
        <v>95</v>
      </c>
      <c r="H58" s="7">
        <v>8600</v>
      </c>
      <c r="I58" s="11">
        <v>2</v>
      </c>
      <c r="J58" s="11">
        <v>34971</v>
      </c>
      <c r="K58" s="11" t="s">
        <v>303</v>
      </c>
      <c r="L58" s="12" t="s">
        <v>303</v>
      </c>
      <c r="M58" s="13" t="s">
        <v>321</v>
      </c>
      <c r="N58" s="14" t="s">
        <v>321</v>
      </c>
      <c r="O58" s="15" t="s">
        <v>313</v>
      </c>
      <c r="P58" s="18">
        <v>45434</v>
      </c>
      <c r="Q58" s="17" t="s">
        <v>321</v>
      </c>
    </row>
    <row r="59" spans="1:17" x14ac:dyDescent="0.3">
      <c r="A59" s="7" t="s">
        <v>57</v>
      </c>
      <c r="B59" s="8" t="s">
        <v>198</v>
      </c>
      <c r="C59" s="9" t="s">
        <v>366</v>
      </c>
      <c r="D59" s="15">
        <v>98</v>
      </c>
      <c r="E59" s="7" t="s">
        <v>295</v>
      </c>
      <c r="F59" s="7">
        <v>90</v>
      </c>
      <c r="G59" s="7">
        <v>90</v>
      </c>
      <c r="H59" s="7">
        <v>9500</v>
      </c>
      <c r="I59" s="11">
        <v>5</v>
      </c>
      <c r="J59" s="11">
        <v>62812</v>
      </c>
      <c r="K59" s="11" t="s">
        <v>303</v>
      </c>
      <c r="L59" s="12" t="s">
        <v>303</v>
      </c>
      <c r="M59" s="13" t="s">
        <v>321</v>
      </c>
      <c r="N59" s="14" t="s">
        <v>321</v>
      </c>
      <c r="O59" s="15" t="s">
        <v>313</v>
      </c>
      <c r="P59" s="18">
        <v>45605</v>
      </c>
      <c r="Q59" s="17" t="s">
        <v>321</v>
      </c>
    </row>
    <row r="60" spans="1:17" x14ac:dyDescent="0.3">
      <c r="A60" s="7" t="s">
        <v>58</v>
      </c>
      <c r="B60" s="8" t="s">
        <v>199</v>
      </c>
      <c r="C60" s="9" t="s">
        <v>360</v>
      </c>
      <c r="D60" s="15">
        <v>56</v>
      </c>
      <c r="E60" s="7" t="s">
        <v>296</v>
      </c>
      <c r="F60" s="7">
        <v>82</v>
      </c>
      <c r="G60" s="7">
        <v>82</v>
      </c>
      <c r="H60" s="7">
        <v>8700</v>
      </c>
      <c r="I60" s="11">
        <v>4</v>
      </c>
      <c r="J60" s="11">
        <v>37953</v>
      </c>
      <c r="K60" s="11" t="s">
        <v>305</v>
      </c>
      <c r="L60" s="12" t="s">
        <v>305</v>
      </c>
      <c r="M60" s="13" t="s">
        <v>320</v>
      </c>
      <c r="N60" s="14" t="s">
        <v>320</v>
      </c>
      <c r="O60" s="15" t="s">
        <v>312</v>
      </c>
      <c r="P60" s="18">
        <v>45616</v>
      </c>
      <c r="Q60" s="17" t="s">
        <v>322</v>
      </c>
    </row>
    <row r="61" spans="1:17" x14ac:dyDescent="0.3">
      <c r="A61" s="7" t="s">
        <v>59</v>
      </c>
      <c r="B61" s="8" t="s">
        <v>200</v>
      </c>
      <c r="C61" s="9" t="s">
        <v>339</v>
      </c>
      <c r="D61" s="15">
        <v>64</v>
      </c>
      <c r="E61" s="7" t="s">
        <v>297</v>
      </c>
      <c r="F61" s="7">
        <v>91</v>
      </c>
      <c r="G61" s="7">
        <v>91</v>
      </c>
      <c r="H61" s="7">
        <v>9000</v>
      </c>
      <c r="I61" s="11">
        <v>3</v>
      </c>
      <c r="J61" s="11">
        <v>47992</v>
      </c>
      <c r="K61" s="11" t="s">
        <v>305</v>
      </c>
      <c r="L61" s="12" t="s">
        <v>305</v>
      </c>
      <c r="M61" s="13" t="s">
        <v>321</v>
      </c>
      <c r="N61" s="14" t="s">
        <v>321</v>
      </c>
      <c r="O61" s="15" t="s">
        <v>312</v>
      </c>
      <c r="P61" s="18">
        <v>44946</v>
      </c>
      <c r="Q61" s="17" t="s">
        <v>322</v>
      </c>
    </row>
    <row r="62" spans="1:17" x14ac:dyDescent="0.3">
      <c r="A62" s="7" t="s">
        <v>60</v>
      </c>
      <c r="B62" s="8" t="s">
        <v>201</v>
      </c>
      <c r="C62" s="9" t="s">
        <v>370</v>
      </c>
      <c r="D62" s="15">
        <v>54</v>
      </c>
      <c r="E62" s="7" t="s">
        <v>288</v>
      </c>
      <c r="F62" s="7">
        <v>89</v>
      </c>
      <c r="G62" s="7">
        <v>89</v>
      </c>
      <c r="H62" s="7">
        <v>7800</v>
      </c>
      <c r="I62" s="11">
        <v>5</v>
      </c>
      <c r="J62" s="11">
        <v>67606</v>
      </c>
      <c r="K62" s="11" t="s">
        <v>305</v>
      </c>
      <c r="L62" s="12" t="s">
        <v>305</v>
      </c>
      <c r="M62" s="13" t="s">
        <v>320</v>
      </c>
      <c r="N62" s="14" t="s">
        <v>320</v>
      </c>
      <c r="O62" s="15" t="s">
        <v>312</v>
      </c>
      <c r="P62" s="18">
        <v>45268</v>
      </c>
      <c r="Q62" s="17" t="s">
        <v>322</v>
      </c>
    </row>
    <row r="63" spans="1:17" x14ac:dyDescent="0.3">
      <c r="A63" s="7" t="s">
        <v>61</v>
      </c>
      <c r="B63" s="8" t="s">
        <v>202</v>
      </c>
      <c r="C63" s="9" t="s">
        <v>347</v>
      </c>
      <c r="D63" s="15">
        <v>74</v>
      </c>
      <c r="E63" s="7" t="s">
        <v>289</v>
      </c>
      <c r="F63" s="7">
        <v>86</v>
      </c>
      <c r="G63" s="7">
        <v>86</v>
      </c>
      <c r="H63" s="7">
        <v>9200</v>
      </c>
      <c r="I63" s="11">
        <v>4</v>
      </c>
      <c r="J63" s="11">
        <v>36078</v>
      </c>
      <c r="K63" s="11" t="s">
        <v>304</v>
      </c>
      <c r="L63" s="12" t="s">
        <v>304</v>
      </c>
      <c r="M63" s="13" t="s">
        <v>320</v>
      </c>
      <c r="N63" s="14" t="s">
        <v>320</v>
      </c>
      <c r="O63" s="15" t="s">
        <v>314</v>
      </c>
      <c r="P63" s="18">
        <v>45141</v>
      </c>
      <c r="Q63" s="17" t="s">
        <v>322</v>
      </c>
    </row>
    <row r="64" spans="1:17" x14ac:dyDescent="0.3">
      <c r="A64" s="7" t="s">
        <v>62</v>
      </c>
      <c r="B64" s="8" t="s">
        <v>203</v>
      </c>
      <c r="C64" s="9" t="s">
        <v>357</v>
      </c>
      <c r="D64" s="15">
        <v>86</v>
      </c>
      <c r="E64" s="7" t="s">
        <v>290</v>
      </c>
      <c r="F64" s="7">
        <v>94</v>
      </c>
      <c r="G64" s="7">
        <v>94</v>
      </c>
      <c r="H64" s="7">
        <v>8400</v>
      </c>
      <c r="I64" s="11">
        <v>5</v>
      </c>
      <c r="J64" s="11">
        <v>29302</v>
      </c>
      <c r="K64" s="11" t="s">
        <v>304</v>
      </c>
      <c r="L64" s="12" t="s">
        <v>304</v>
      </c>
      <c r="M64" s="13" t="s">
        <v>321</v>
      </c>
      <c r="N64" s="14" t="s">
        <v>321</v>
      </c>
      <c r="O64" s="15" t="s">
        <v>313</v>
      </c>
      <c r="P64" s="18">
        <v>45063</v>
      </c>
      <c r="Q64" s="17" t="s">
        <v>321</v>
      </c>
    </row>
    <row r="65" spans="1:17" x14ac:dyDescent="0.3">
      <c r="A65" s="7" t="s">
        <v>63</v>
      </c>
      <c r="B65" s="8" t="s">
        <v>204</v>
      </c>
      <c r="C65" s="9" t="s">
        <v>369</v>
      </c>
      <c r="D65" s="15">
        <v>78</v>
      </c>
      <c r="E65" s="7" t="s">
        <v>291</v>
      </c>
      <c r="F65" s="7">
        <v>80</v>
      </c>
      <c r="G65" s="7">
        <v>80</v>
      </c>
      <c r="H65" s="7">
        <v>8900</v>
      </c>
      <c r="I65" s="11">
        <v>3</v>
      </c>
      <c r="J65" s="11">
        <v>20673</v>
      </c>
      <c r="K65" s="11" t="s">
        <v>304</v>
      </c>
      <c r="L65" s="12" t="s">
        <v>304</v>
      </c>
      <c r="M65" s="13" t="s">
        <v>320</v>
      </c>
      <c r="N65" s="14" t="s">
        <v>320</v>
      </c>
      <c r="O65" s="15" t="s">
        <v>314</v>
      </c>
      <c r="P65" s="18">
        <v>45398</v>
      </c>
      <c r="Q65" s="17" t="s">
        <v>322</v>
      </c>
    </row>
    <row r="66" spans="1:17" x14ac:dyDescent="0.3">
      <c r="A66" s="7" t="s">
        <v>64</v>
      </c>
      <c r="B66" s="8" t="s">
        <v>205</v>
      </c>
      <c r="C66" s="9" t="s">
        <v>341</v>
      </c>
      <c r="D66" s="15">
        <v>65</v>
      </c>
      <c r="E66" s="7" t="s">
        <v>292</v>
      </c>
      <c r="F66" s="7">
        <v>88</v>
      </c>
      <c r="G66" s="7">
        <v>88</v>
      </c>
      <c r="H66" s="7">
        <v>9100</v>
      </c>
      <c r="I66" s="11">
        <v>4</v>
      </c>
      <c r="J66" s="11">
        <v>53352</v>
      </c>
      <c r="K66" s="11" t="s">
        <v>305</v>
      </c>
      <c r="L66" s="12" t="s">
        <v>305</v>
      </c>
      <c r="M66" s="13" t="s">
        <v>320</v>
      </c>
      <c r="N66" s="14" t="s">
        <v>320</v>
      </c>
      <c r="O66" s="15" t="s">
        <v>312</v>
      </c>
      <c r="P66" s="18">
        <v>45483</v>
      </c>
      <c r="Q66" s="17" t="s">
        <v>322</v>
      </c>
    </row>
    <row r="67" spans="1:17" x14ac:dyDescent="0.3">
      <c r="A67" s="7" t="s">
        <v>65</v>
      </c>
      <c r="B67" s="8" t="s">
        <v>206</v>
      </c>
      <c r="C67" s="9" t="s">
        <v>357</v>
      </c>
      <c r="D67" s="15">
        <v>54</v>
      </c>
      <c r="E67" s="7" t="s">
        <v>293</v>
      </c>
      <c r="F67" s="7">
        <v>85</v>
      </c>
      <c r="G67" s="7">
        <v>85</v>
      </c>
      <c r="H67" s="7">
        <v>8700</v>
      </c>
      <c r="I67" s="11">
        <v>5</v>
      </c>
      <c r="J67" s="11">
        <v>60264</v>
      </c>
      <c r="K67" s="11" t="s">
        <v>305</v>
      </c>
      <c r="L67" s="12" t="s">
        <v>305</v>
      </c>
      <c r="M67" s="13" t="s">
        <v>320</v>
      </c>
      <c r="N67" s="14" t="s">
        <v>320</v>
      </c>
      <c r="O67" s="15" t="s">
        <v>312</v>
      </c>
      <c r="P67" s="18">
        <v>45230</v>
      </c>
      <c r="Q67" s="17" t="s">
        <v>322</v>
      </c>
    </row>
    <row r="68" spans="1:17" x14ac:dyDescent="0.3">
      <c r="A68" s="7" t="s">
        <v>66</v>
      </c>
      <c r="B68" s="8" t="s">
        <v>207</v>
      </c>
      <c r="C68" s="9" t="s">
        <v>370</v>
      </c>
      <c r="D68" s="15">
        <v>56</v>
      </c>
      <c r="E68" s="7" t="s">
        <v>294</v>
      </c>
      <c r="F68" s="7">
        <v>92</v>
      </c>
      <c r="G68" s="7">
        <v>92</v>
      </c>
      <c r="H68" s="7">
        <v>8800</v>
      </c>
      <c r="I68" s="11">
        <v>4</v>
      </c>
      <c r="J68" s="11">
        <v>24820</v>
      </c>
      <c r="K68" s="11" t="s">
        <v>305</v>
      </c>
      <c r="L68" s="12" t="s">
        <v>305</v>
      </c>
      <c r="M68" s="13" t="s">
        <v>321</v>
      </c>
      <c r="N68" s="14" t="s">
        <v>321</v>
      </c>
      <c r="O68" s="15" t="s">
        <v>312</v>
      </c>
      <c r="P68" s="18">
        <v>45509</v>
      </c>
      <c r="Q68" s="17" t="s">
        <v>322</v>
      </c>
    </row>
    <row r="69" spans="1:17" x14ac:dyDescent="0.3">
      <c r="A69" s="7" t="s">
        <v>67</v>
      </c>
      <c r="B69" s="8" t="s">
        <v>208</v>
      </c>
      <c r="C69" s="9" t="s">
        <v>341</v>
      </c>
      <c r="D69" s="15">
        <v>69</v>
      </c>
      <c r="E69" s="7" t="s">
        <v>295</v>
      </c>
      <c r="F69" s="7">
        <v>87</v>
      </c>
      <c r="G69" s="7">
        <v>87</v>
      </c>
      <c r="H69" s="7">
        <v>9500</v>
      </c>
      <c r="I69" s="11">
        <v>2</v>
      </c>
      <c r="J69" s="11">
        <v>32788</v>
      </c>
      <c r="K69" s="11" t="s">
        <v>305</v>
      </c>
      <c r="L69" s="12" t="s">
        <v>305</v>
      </c>
      <c r="M69" s="13" t="s">
        <v>320</v>
      </c>
      <c r="N69" s="14" t="s">
        <v>320</v>
      </c>
      <c r="O69" s="15" t="s">
        <v>312</v>
      </c>
      <c r="P69" s="18">
        <v>45544</v>
      </c>
      <c r="Q69" s="17" t="s">
        <v>322</v>
      </c>
    </row>
    <row r="70" spans="1:17" x14ac:dyDescent="0.3">
      <c r="A70" s="7" t="s">
        <v>68</v>
      </c>
      <c r="B70" s="8" t="s">
        <v>209</v>
      </c>
      <c r="C70" s="9" t="s">
        <v>370</v>
      </c>
      <c r="D70" s="15">
        <v>57</v>
      </c>
      <c r="E70" s="7" t="s">
        <v>296</v>
      </c>
      <c r="F70" s="7">
        <v>91</v>
      </c>
      <c r="G70" s="7">
        <v>91</v>
      </c>
      <c r="H70" s="7">
        <v>8600</v>
      </c>
      <c r="I70" s="11">
        <v>5</v>
      </c>
      <c r="J70" s="11">
        <v>55188</v>
      </c>
      <c r="K70" s="11" t="s">
        <v>305</v>
      </c>
      <c r="L70" s="12" t="s">
        <v>305</v>
      </c>
      <c r="M70" s="13" t="s">
        <v>321</v>
      </c>
      <c r="N70" s="14" t="s">
        <v>321</v>
      </c>
      <c r="O70" s="15" t="s">
        <v>312</v>
      </c>
      <c r="P70" s="18">
        <v>45442</v>
      </c>
      <c r="Q70" s="17" t="s">
        <v>322</v>
      </c>
    </row>
    <row r="71" spans="1:17" x14ac:dyDescent="0.3">
      <c r="A71" s="7" t="s">
        <v>69</v>
      </c>
      <c r="B71" s="8" t="s">
        <v>210</v>
      </c>
      <c r="C71" s="9" t="s">
        <v>360</v>
      </c>
      <c r="D71" s="15">
        <v>92</v>
      </c>
      <c r="E71" s="7" t="s">
        <v>297</v>
      </c>
      <c r="F71" s="7">
        <v>83</v>
      </c>
      <c r="G71" s="7">
        <v>83</v>
      </c>
      <c r="H71" s="7">
        <v>9100</v>
      </c>
      <c r="I71" s="11">
        <v>4</v>
      </c>
      <c r="J71" s="11">
        <v>67715</v>
      </c>
      <c r="K71" s="11" t="s">
        <v>303</v>
      </c>
      <c r="L71" s="12" t="s">
        <v>303</v>
      </c>
      <c r="M71" s="13" t="s">
        <v>320</v>
      </c>
      <c r="N71" s="14" t="s">
        <v>320</v>
      </c>
      <c r="O71" s="15" t="s">
        <v>314</v>
      </c>
      <c r="P71" s="18">
        <v>45176</v>
      </c>
      <c r="Q71" s="17" t="s">
        <v>321</v>
      </c>
    </row>
    <row r="72" spans="1:17" x14ac:dyDescent="0.3">
      <c r="A72" s="7" t="s">
        <v>70</v>
      </c>
      <c r="B72" s="8" t="s">
        <v>211</v>
      </c>
      <c r="C72" s="9" t="s">
        <v>370</v>
      </c>
      <c r="D72" s="15">
        <v>97</v>
      </c>
      <c r="E72" s="7" t="s">
        <v>289</v>
      </c>
      <c r="F72" s="7">
        <v>96</v>
      </c>
      <c r="G72" s="7">
        <v>96</v>
      </c>
      <c r="H72" s="7">
        <v>8900</v>
      </c>
      <c r="I72" s="11">
        <v>3</v>
      </c>
      <c r="J72" s="11">
        <v>39001</v>
      </c>
      <c r="K72" s="11" t="s">
        <v>303</v>
      </c>
      <c r="L72" s="12" t="s">
        <v>303</v>
      </c>
      <c r="M72" s="13" t="s">
        <v>321</v>
      </c>
      <c r="N72" s="14" t="s">
        <v>321</v>
      </c>
      <c r="O72" s="15" t="s">
        <v>313</v>
      </c>
      <c r="P72" s="18">
        <v>45087</v>
      </c>
      <c r="Q72" s="17" t="s">
        <v>321</v>
      </c>
    </row>
    <row r="73" spans="1:17" x14ac:dyDescent="0.3">
      <c r="A73" s="7" t="s">
        <v>71</v>
      </c>
      <c r="B73" s="8" t="s">
        <v>212</v>
      </c>
      <c r="C73" s="9" t="s">
        <v>342</v>
      </c>
      <c r="D73" s="15">
        <v>83</v>
      </c>
      <c r="E73" s="7" t="s">
        <v>290</v>
      </c>
      <c r="F73" s="7">
        <v>89</v>
      </c>
      <c r="G73" s="7">
        <v>89</v>
      </c>
      <c r="H73" s="7">
        <v>9300</v>
      </c>
      <c r="I73" s="11">
        <v>5</v>
      </c>
      <c r="J73" s="11">
        <v>53551</v>
      </c>
      <c r="K73" s="11" t="s">
        <v>304</v>
      </c>
      <c r="L73" s="12" t="s">
        <v>304</v>
      </c>
      <c r="M73" s="13" t="s">
        <v>320</v>
      </c>
      <c r="N73" s="14" t="s">
        <v>320</v>
      </c>
      <c r="O73" s="15" t="s">
        <v>314</v>
      </c>
      <c r="P73" s="18">
        <v>45320</v>
      </c>
      <c r="Q73" s="17" t="s">
        <v>321</v>
      </c>
    </row>
    <row r="74" spans="1:17" x14ac:dyDescent="0.3">
      <c r="A74" s="7" t="s">
        <v>72</v>
      </c>
      <c r="B74" s="8" t="s">
        <v>213</v>
      </c>
      <c r="C74" s="9" t="s">
        <v>339</v>
      </c>
      <c r="D74" s="15">
        <v>70</v>
      </c>
      <c r="E74" s="7" t="s">
        <v>288</v>
      </c>
      <c r="F74" s="7">
        <v>90</v>
      </c>
      <c r="G74" s="7">
        <v>90</v>
      </c>
      <c r="H74" s="7">
        <v>8700</v>
      </c>
      <c r="I74" s="11">
        <v>4</v>
      </c>
      <c r="J74" s="11">
        <v>80180</v>
      </c>
      <c r="K74" s="11" t="s">
        <v>304</v>
      </c>
      <c r="L74" s="12" t="s">
        <v>304</v>
      </c>
      <c r="M74" s="13" t="s">
        <v>321</v>
      </c>
      <c r="N74" s="14" t="s">
        <v>321</v>
      </c>
      <c r="O74" s="15" t="s">
        <v>312</v>
      </c>
      <c r="P74" s="18">
        <v>44932</v>
      </c>
      <c r="Q74" s="17" t="s">
        <v>322</v>
      </c>
    </row>
    <row r="75" spans="1:17" x14ac:dyDescent="0.3">
      <c r="A75" s="7" t="s">
        <v>73</v>
      </c>
      <c r="B75" s="8" t="s">
        <v>214</v>
      </c>
      <c r="C75" s="9" t="s">
        <v>364</v>
      </c>
      <c r="D75" s="15">
        <v>68</v>
      </c>
      <c r="E75" s="7" t="s">
        <v>291</v>
      </c>
      <c r="F75" s="7">
        <v>87</v>
      </c>
      <c r="G75" s="7">
        <v>87</v>
      </c>
      <c r="H75" s="7">
        <v>8400</v>
      </c>
      <c r="I75" s="11">
        <v>5</v>
      </c>
      <c r="J75" s="11">
        <v>75611</v>
      </c>
      <c r="K75" s="11" t="s">
        <v>305</v>
      </c>
      <c r="L75" s="12" t="s">
        <v>305</v>
      </c>
      <c r="M75" s="13" t="s">
        <v>320</v>
      </c>
      <c r="N75" s="14" t="s">
        <v>320</v>
      </c>
      <c r="O75" s="15" t="s">
        <v>312</v>
      </c>
      <c r="P75" s="18">
        <v>45290</v>
      </c>
      <c r="Q75" s="17" t="s">
        <v>322</v>
      </c>
    </row>
    <row r="76" spans="1:17" x14ac:dyDescent="0.3">
      <c r="A76" s="7" t="s">
        <v>74</v>
      </c>
      <c r="B76" s="8" t="s">
        <v>215</v>
      </c>
      <c r="C76" s="9" t="s">
        <v>344</v>
      </c>
      <c r="D76" s="15">
        <v>58</v>
      </c>
      <c r="E76" s="7" t="s">
        <v>292</v>
      </c>
      <c r="F76" s="7">
        <v>92</v>
      </c>
      <c r="G76" s="7">
        <v>92</v>
      </c>
      <c r="H76" s="7">
        <v>9100</v>
      </c>
      <c r="I76" s="11">
        <v>3</v>
      </c>
      <c r="J76" s="11">
        <v>67657</v>
      </c>
      <c r="K76" s="11" t="s">
        <v>305</v>
      </c>
      <c r="L76" s="12" t="s">
        <v>305</v>
      </c>
      <c r="M76" s="13" t="s">
        <v>321</v>
      </c>
      <c r="N76" s="14" t="s">
        <v>321</v>
      </c>
      <c r="O76" s="15" t="s">
        <v>312</v>
      </c>
      <c r="P76" s="18">
        <v>45172</v>
      </c>
      <c r="Q76" s="17" t="s">
        <v>322</v>
      </c>
    </row>
    <row r="77" spans="1:17" x14ac:dyDescent="0.3">
      <c r="A77" s="7" t="s">
        <v>75</v>
      </c>
      <c r="B77" s="8" t="s">
        <v>216</v>
      </c>
      <c r="C77" s="9" t="s">
        <v>371</v>
      </c>
      <c r="D77" s="15">
        <v>75</v>
      </c>
      <c r="E77" s="7" t="s">
        <v>293</v>
      </c>
      <c r="F77" s="7">
        <v>85</v>
      </c>
      <c r="G77" s="7">
        <v>85</v>
      </c>
      <c r="H77" s="7">
        <v>8800</v>
      </c>
      <c r="I77" s="11">
        <v>4</v>
      </c>
      <c r="J77" s="11">
        <v>88976</v>
      </c>
      <c r="K77" s="11" t="s">
        <v>304</v>
      </c>
      <c r="L77" s="12" t="s">
        <v>304</v>
      </c>
      <c r="M77" s="13" t="s">
        <v>320</v>
      </c>
      <c r="N77" s="14" t="s">
        <v>320</v>
      </c>
      <c r="O77" s="15" t="s">
        <v>314</v>
      </c>
      <c r="P77" s="18">
        <v>45351</v>
      </c>
      <c r="Q77" s="17" t="s">
        <v>322</v>
      </c>
    </row>
    <row r="78" spans="1:17" x14ac:dyDescent="0.3">
      <c r="A78" s="7" t="s">
        <v>76</v>
      </c>
      <c r="B78" s="8" t="s">
        <v>217</v>
      </c>
      <c r="C78" s="9" t="s">
        <v>345</v>
      </c>
      <c r="D78" s="15">
        <v>72</v>
      </c>
      <c r="E78" s="7" t="s">
        <v>294</v>
      </c>
      <c r="F78" s="7">
        <v>88</v>
      </c>
      <c r="G78" s="7">
        <v>88</v>
      </c>
      <c r="H78" s="7">
        <v>9000</v>
      </c>
      <c r="I78" s="11">
        <v>5</v>
      </c>
      <c r="J78" s="11">
        <v>70519</v>
      </c>
      <c r="K78" s="11" t="s">
        <v>304</v>
      </c>
      <c r="L78" s="12" t="s">
        <v>304</v>
      </c>
      <c r="M78" s="13" t="s">
        <v>320</v>
      </c>
      <c r="N78" s="14" t="s">
        <v>320</v>
      </c>
      <c r="O78" s="15" t="s">
        <v>314</v>
      </c>
      <c r="P78" s="18">
        <v>45603</v>
      </c>
      <c r="Q78" s="17" t="s">
        <v>322</v>
      </c>
    </row>
    <row r="79" spans="1:17" x14ac:dyDescent="0.3">
      <c r="A79" s="7" t="s">
        <v>77</v>
      </c>
      <c r="B79" s="8" t="s">
        <v>218</v>
      </c>
      <c r="C79" s="9" t="s">
        <v>372</v>
      </c>
      <c r="D79" s="15">
        <v>73</v>
      </c>
      <c r="E79" s="7" t="s">
        <v>295</v>
      </c>
      <c r="F79" s="7">
        <v>91</v>
      </c>
      <c r="G79" s="7">
        <v>91</v>
      </c>
      <c r="H79" s="7">
        <v>8600</v>
      </c>
      <c r="I79" s="11">
        <v>4</v>
      </c>
      <c r="J79" s="11">
        <v>74398</v>
      </c>
      <c r="K79" s="11" t="s">
        <v>304</v>
      </c>
      <c r="L79" s="12" t="s">
        <v>304</v>
      </c>
      <c r="M79" s="13" t="s">
        <v>321</v>
      </c>
      <c r="N79" s="14" t="s">
        <v>321</v>
      </c>
      <c r="O79" s="15" t="s">
        <v>312</v>
      </c>
      <c r="P79" s="18">
        <v>45273</v>
      </c>
      <c r="Q79" s="17" t="s">
        <v>322</v>
      </c>
    </row>
    <row r="80" spans="1:17" x14ac:dyDescent="0.3">
      <c r="A80" s="7" t="s">
        <v>78</v>
      </c>
      <c r="B80" s="8" t="s">
        <v>219</v>
      </c>
      <c r="C80" s="9" t="s">
        <v>367</v>
      </c>
      <c r="D80" s="15">
        <v>95</v>
      </c>
      <c r="E80" s="7" t="s">
        <v>296</v>
      </c>
      <c r="F80" s="7">
        <v>84</v>
      </c>
      <c r="G80" s="7">
        <v>84</v>
      </c>
      <c r="H80" s="7">
        <v>9500</v>
      </c>
      <c r="I80" s="11">
        <v>2</v>
      </c>
      <c r="J80" s="11">
        <v>72406</v>
      </c>
      <c r="K80" s="11" t="s">
        <v>303</v>
      </c>
      <c r="L80" s="12" t="s">
        <v>303</v>
      </c>
      <c r="M80" s="13" t="s">
        <v>320</v>
      </c>
      <c r="N80" s="14" t="s">
        <v>320</v>
      </c>
      <c r="O80" s="15" t="s">
        <v>314</v>
      </c>
      <c r="P80" s="18">
        <v>45274</v>
      </c>
      <c r="Q80" s="17" t="s">
        <v>321</v>
      </c>
    </row>
    <row r="81" spans="1:17" x14ac:dyDescent="0.3">
      <c r="A81" s="7" t="s">
        <v>79</v>
      </c>
      <c r="B81" s="8" t="s">
        <v>220</v>
      </c>
      <c r="C81" s="9" t="s">
        <v>341</v>
      </c>
      <c r="D81" s="15">
        <v>81</v>
      </c>
      <c r="E81" s="7" t="s">
        <v>297</v>
      </c>
      <c r="F81" s="7">
        <v>93</v>
      </c>
      <c r="G81" s="7">
        <v>93</v>
      </c>
      <c r="H81" s="7">
        <v>8700</v>
      </c>
      <c r="I81" s="11">
        <v>5</v>
      </c>
      <c r="J81" s="11">
        <v>55932</v>
      </c>
      <c r="K81" s="11" t="s">
        <v>304</v>
      </c>
      <c r="L81" s="12" t="s">
        <v>304</v>
      </c>
      <c r="M81" s="13" t="s">
        <v>321</v>
      </c>
      <c r="N81" s="14" t="s">
        <v>321</v>
      </c>
      <c r="O81" s="15" t="s">
        <v>312</v>
      </c>
      <c r="P81" s="18">
        <v>45113</v>
      </c>
      <c r="Q81" s="17" t="s">
        <v>321</v>
      </c>
    </row>
    <row r="82" spans="1:17" x14ac:dyDescent="0.3">
      <c r="A82" s="7" t="s">
        <v>80</v>
      </c>
      <c r="B82" s="8" t="s">
        <v>221</v>
      </c>
      <c r="C82" s="9" t="s">
        <v>342</v>
      </c>
      <c r="D82" s="15">
        <v>92</v>
      </c>
      <c r="E82" s="7" t="s">
        <v>288</v>
      </c>
      <c r="F82" s="7">
        <v>86</v>
      </c>
      <c r="G82" s="7">
        <v>86</v>
      </c>
      <c r="H82" s="7">
        <v>9200</v>
      </c>
      <c r="I82" s="11">
        <v>4</v>
      </c>
      <c r="J82" s="11">
        <v>29276</v>
      </c>
      <c r="K82" s="11" t="s">
        <v>303</v>
      </c>
      <c r="L82" s="12" t="s">
        <v>303</v>
      </c>
      <c r="M82" s="13" t="s">
        <v>320</v>
      </c>
      <c r="N82" s="14" t="s">
        <v>320</v>
      </c>
      <c r="O82" s="15" t="s">
        <v>314</v>
      </c>
      <c r="P82" s="18">
        <v>45639</v>
      </c>
      <c r="Q82" s="17" t="s">
        <v>321</v>
      </c>
    </row>
    <row r="83" spans="1:17" x14ac:dyDescent="0.3">
      <c r="A83" s="7" t="s">
        <v>81</v>
      </c>
      <c r="B83" s="8" t="s">
        <v>222</v>
      </c>
      <c r="C83" s="9" t="s">
        <v>343</v>
      </c>
      <c r="D83" s="15">
        <v>94</v>
      </c>
      <c r="E83" s="7" t="s">
        <v>289</v>
      </c>
      <c r="F83" s="7">
        <v>90</v>
      </c>
      <c r="G83" s="7">
        <v>90</v>
      </c>
      <c r="H83" s="7">
        <v>8800</v>
      </c>
      <c r="I83" s="11">
        <v>3</v>
      </c>
      <c r="J83" s="11">
        <v>65300</v>
      </c>
      <c r="K83" s="11" t="s">
        <v>303</v>
      </c>
      <c r="L83" s="12" t="s">
        <v>303</v>
      </c>
      <c r="M83" s="13" t="s">
        <v>321</v>
      </c>
      <c r="N83" s="14" t="s">
        <v>321</v>
      </c>
      <c r="O83" s="15" t="s">
        <v>313</v>
      </c>
      <c r="P83" s="18">
        <v>45441</v>
      </c>
      <c r="Q83" s="17" t="s">
        <v>321</v>
      </c>
    </row>
    <row r="84" spans="1:17" x14ac:dyDescent="0.3">
      <c r="A84" s="7" t="s">
        <v>82</v>
      </c>
      <c r="B84" s="8" t="s">
        <v>223</v>
      </c>
      <c r="C84" s="9" t="s">
        <v>349</v>
      </c>
      <c r="D84" s="15">
        <v>85</v>
      </c>
      <c r="E84" s="7" t="s">
        <v>290</v>
      </c>
      <c r="F84" s="7">
        <v>89</v>
      </c>
      <c r="G84" s="7">
        <v>89</v>
      </c>
      <c r="H84" s="7">
        <v>9100</v>
      </c>
      <c r="I84" s="11">
        <v>5</v>
      </c>
      <c r="J84" s="11">
        <v>23517</v>
      </c>
      <c r="K84" s="11" t="s">
        <v>304</v>
      </c>
      <c r="L84" s="12" t="s">
        <v>304</v>
      </c>
      <c r="M84" s="13" t="s">
        <v>320</v>
      </c>
      <c r="N84" s="14" t="s">
        <v>320</v>
      </c>
      <c r="O84" s="15" t="s">
        <v>314</v>
      </c>
      <c r="P84" s="18">
        <v>45486</v>
      </c>
      <c r="Q84" s="17" t="s">
        <v>321</v>
      </c>
    </row>
    <row r="85" spans="1:17" x14ac:dyDescent="0.3">
      <c r="A85" s="7" t="s">
        <v>83</v>
      </c>
      <c r="B85" s="8" t="s">
        <v>224</v>
      </c>
      <c r="C85" s="9" t="s">
        <v>340</v>
      </c>
      <c r="D85" s="15">
        <v>79</v>
      </c>
      <c r="E85" s="7" t="s">
        <v>291</v>
      </c>
      <c r="F85" s="7">
        <v>95</v>
      </c>
      <c r="G85" s="7">
        <v>95</v>
      </c>
      <c r="H85" s="7">
        <v>8900</v>
      </c>
      <c r="I85" s="11">
        <v>4</v>
      </c>
      <c r="J85" s="11">
        <v>83773</v>
      </c>
      <c r="K85" s="11" t="s">
        <v>304</v>
      </c>
      <c r="L85" s="12" t="s">
        <v>304</v>
      </c>
      <c r="M85" s="13" t="s">
        <v>321</v>
      </c>
      <c r="N85" s="14" t="s">
        <v>321</v>
      </c>
      <c r="O85" s="15" t="s">
        <v>312</v>
      </c>
      <c r="P85" s="18">
        <v>44988</v>
      </c>
      <c r="Q85" s="17" t="s">
        <v>322</v>
      </c>
    </row>
    <row r="86" spans="1:17" x14ac:dyDescent="0.3">
      <c r="A86" s="7" t="s">
        <v>84</v>
      </c>
      <c r="B86" s="8" t="s">
        <v>225</v>
      </c>
      <c r="C86" s="9" t="s">
        <v>353</v>
      </c>
      <c r="D86" s="15">
        <v>97</v>
      </c>
      <c r="E86" s="7" t="s">
        <v>292</v>
      </c>
      <c r="F86" s="7">
        <v>87</v>
      </c>
      <c r="G86" s="7">
        <v>87</v>
      </c>
      <c r="H86" s="7">
        <v>9400</v>
      </c>
      <c r="I86" s="11">
        <v>5</v>
      </c>
      <c r="J86" s="11">
        <v>76466</v>
      </c>
      <c r="K86" s="11" t="s">
        <v>303</v>
      </c>
      <c r="L86" s="12" t="s">
        <v>303</v>
      </c>
      <c r="M86" s="13" t="s">
        <v>320</v>
      </c>
      <c r="N86" s="14" t="s">
        <v>320</v>
      </c>
      <c r="O86" s="15" t="s">
        <v>314</v>
      </c>
      <c r="P86" s="18">
        <v>44990</v>
      </c>
      <c r="Q86" s="17" t="s">
        <v>321</v>
      </c>
    </row>
    <row r="87" spans="1:17" x14ac:dyDescent="0.3">
      <c r="A87" s="7" t="s">
        <v>85</v>
      </c>
      <c r="B87" s="8" t="s">
        <v>226</v>
      </c>
      <c r="C87" s="9" t="s">
        <v>354</v>
      </c>
      <c r="D87" s="15">
        <v>100</v>
      </c>
      <c r="E87" s="7" t="s">
        <v>293</v>
      </c>
      <c r="F87" s="7">
        <v>82</v>
      </c>
      <c r="G87" s="7">
        <v>82</v>
      </c>
      <c r="H87" s="7">
        <v>8600</v>
      </c>
      <c r="I87" s="11">
        <v>3</v>
      </c>
      <c r="J87" s="11">
        <v>79424</v>
      </c>
      <c r="K87" s="11" t="s">
        <v>303</v>
      </c>
      <c r="L87" s="12" t="s">
        <v>303</v>
      </c>
      <c r="M87" s="13" t="s">
        <v>320</v>
      </c>
      <c r="N87" s="14" t="s">
        <v>320</v>
      </c>
      <c r="O87" s="15" t="s">
        <v>314</v>
      </c>
      <c r="P87" s="18">
        <v>45651</v>
      </c>
      <c r="Q87" s="17" t="s">
        <v>321</v>
      </c>
    </row>
    <row r="88" spans="1:17" x14ac:dyDescent="0.3">
      <c r="A88" s="7" t="s">
        <v>86</v>
      </c>
      <c r="B88" s="8" t="s">
        <v>227</v>
      </c>
      <c r="C88" s="9" t="s">
        <v>344</v>
      </c>
      <c r="D88" s="15">
        <v>67</v>
      </c>
      <c r="E88" s="7" t="s">
        <v>294</v>
      </c>
      <c r="F88" s="7">
        <v>91</v>
      </c>
      <c r="G88" s="7">
        <v>91</v>
      </c>
      <c r="H88" s="7">
        <v>9000</v>
      </c>
      <c r="I88" s="11">
        <v>4</v>
      </c>
      <c r="J88" s="11">
        <v>77728</v>
      </c>
      <c r="K88" s="11" t="s">
        <v>305</v>
      </c>
      <c r="L88" s="12" t="s">
        <v>305</v>
      </c>
      <c r="M88" s="13" t="s">
        <v>321</v>
      </c>
      <c r="N88" s="14" t="s">
        <v>321</v>
      </c>
      <c r="O88" s="15" t="s">
        <v>312</v>
      </c>
      <c r="P88" s="18">
        <v>44964</v>
      </c>
      <c r="Q88" s="17" t="s">
        <v>322</v>
      </c>
    </row>
    <row r="89" spans="1:17" x14ac:dyDescent="0.3">
      <c r="A89" s="7" t="s">
        <v>87</v>
      </c>
      <c r="B89" s="8" t="s">
        <v>228</v>
      </c>
      <c r="C89" s="9" t="s">
        <v>359</v>
      </c>
      <c r="D89" s="15">
        <v>81</v>
      </c>
      <c r="E89" s="7" t="s">
        <v>295</v>
      </c>
      <c r="F89" s="7">
        <v>88</v>
      </c>
      <c r="G89" s="7">
        <v>88</v>
      </c>
      <c r="H89" s="7">
        <v>8700</v>
      </c>
      <c r="I89" s="11">
        <v>5</v>
      </c>
      <c r="J89" s="11">
        <v>69615</v>
      </c>
      <c r="K89" s="11" t="s">
        <v>304</v>
      </c>
      <c r="L89" s="12" t="s">
        <v>304</v>
      </c>
      <c r="M89" s="13" t="s">
        <v>320</v>
      </c>
      <c r="N89" s="14" t="s">
        <v>320</v>
      </c>
      <c r="O89" s="15" t="s">
        <v>314</v>
      </c>
      <c r="P89" s="18">
        <v>45178</v>
      </c>
      <c r="Q89" s="17" t="s">
        <v>321</v>
      </c>
    </row>
    <row r="90" spans="1:17" x14ac:dyDescent="0.3">
      <c r="A90" s="7" t="s">
        <v>88</v>
      </c>
      <c r="B90" s="8" t="s">
        <v>229</v>
      </c>
      <c r="C90" s="9" t="s">
        <v>366</v>
      </c>
      <c r="D90" s="15">
        <v>89</v>
      </c>
      <c r="E90" s="7" t="s">
        <v>296</v>
      </c>
      <c r="F90" s="7">
        <v>93</v>
      </c>
      <c r="G90" s="7">
        <v>93</v>
      </c>
      <c r="H90" s="7">
        <v>9500</v>
      </c>
      <c r="I90" s="11">
        <v>4</v>
      </c>
      <c r="J90" s="11">
        <v>45534</v>
      </c>
      <c r="K90" s="11" t="s">
        <v>304</v>
      </c>
      <c r="L90" s="12" t="s">
        <v>304</v>
      </c>
      <c r="M90" s="13" t="s">
        <v>321</v>
      </c>
      <c r="N90" s="14" t="s">
        <v>321</v>
      </c>
      <c r="O90" s="15" t="s">
        <v>313</v>
      </c>
      <c r="P90" s="18">
        <v>45514</v>
      </c>
      <c r="Q90" s="17" t="s">
        <v>321</v>
      </c>
    </row>
    <row r="91" spans="1:17" x14ac:dyDescent="0.3">
      <c r="A91" s="7" t="s">
        <v>89</v>
      </c>
      <c r="B91" s="8" t="s">
        <v>230</v>
      </c>
      <c r="C91" s="9" t="s">
        <v>351</v>
      </c>
      <c r="D91" s="15">
        <v>57</v>
      </c>
      <c r="E91" s="7" t="s">
        <v>297</v>
      </c>
      <c r="F91" s="7">
        <v>85</v>
      </c>
      <c r="G91" s="7">
        <v>85</v>
      </c>
      <c r="H91" s="7">
        <v>8800</v>
      </c>
      <c r="I91" s="11">
        <v>2</v>
      </c>
      <c r="J91" s="11">
        <v>72060</v>
      </c>
      <c r="K91" s="11" t="s">
        <v>305</v>
      </c>
      <c r="L91" s="12" t="s">
        <v>305</v>
      </c>
      <c r="M91" s="13" t="s">
        <v>320</v>
      </c>
      <c r="N91" s="14" t="s">
        <v>320</v>
      </c>
      <c r="O91" s="15" t="s">
        <v>312</v>
      </c>
      <c r="P91" s="18">
        <v>45565</v>
      </c>
      <c r="Q91" s="17" t="s">
        <v>322</v>
      </c>
    </row>
    <row r="92" spans="1:17" x14ac:dyDescent="0.3">
      <c r="A92" s="7" t="s">
        <v>90</v>
      </c>
      <c r="B92" s="8" t="s">
        <v>231</v>
      </c>
      <c r="C92" s="9" t="s">
        <v>370</v>
      </c>
      <c r="D92" s="15">
        <v>100</v>
      </c>
      <c r="E92" s="7" t="s">
        <v>289</v>
      </c>
      <c r="F92" s="7">
        <v>90</v>
      </c>
      <c r="G92" s="7">
        <v>90</v>
      </c>
      <c r="H92" s="7">
        <v>9200</v>
      </c>
      <c r="I92" s="11">
        <v>5</v>
      </c>
      <c r="J92" s="11">
        <v>63240</v>
      </c>
      <c r="K92" s="11" t="s">
        <v>303</v>
      </c>
      <c r="L92" s="12" t="s">
        <v>303</v>
      </c>
      <c r="M92" s="13" t="s">
        <v>321</v>
      </c>
      <c r="N92" s="14" t="s">
        <v>321</v>
      </c>
      <c r="O92" s="15" t="s">
        <v>313</v>
      </c>
      <c r="P92" s="18">
        <v>45414</v>
      </c>
      <c r="Q92" s="17" t="s">
        <v>321</v>
      </c>
    </row>
    <row r="93" spans="1:17" x14ac:dyDescent="0.3">
      <c r="A93" s="7" t="s">
        <v>91</v>
      </c>
      <c r="B93" s="8" t="s">
        <v>232</v>
      </c>
      <c r="C93" s="9" t="s">
        <v>351</v>
      </c>
      <c r="D93" s="15">
        <v>54</v>
      </c>
      <c r="E93" s="7" t="s">
        <v>290</v>
      </c>
      <c r="F93" s="7">
        <v>87</v>
      </c>
      <c r="G93" s="7">
        <v>87</v>
      </c>
      <c r="H93" s="7">
        <v>8900</v>
      </c>
      <c r="I93" s="11">
        <v>4</v>
      </c>
      <c r="J93" s="11">
        <v>47527</v>
      </c>
      <c r="K93" s="11" t="s">
        <v>305</v>
      </c>
      <c r="L93" s="12" t="s">
        <v>305</v>
      </c>
      <c r="M93" s="13" t="s">
        <v>320</v>
      </c>
      <c r="N93" s="14" t="s">
        <v>320</v>
      </c>
      <c r="O93" s="15" t="s">
        <v>312</v>
      </c>
      <c r="P93" s="18">
        <v>44958</v>
      </c>
      <c r="Q93" s="17" t="s">
        <v>322</v>
      </c>
    </row>
    <row r="94" spans="1:17" x14ac:dyDescent="0.3">
      <c r="A94" s="7" t="s">
        <v>92</v>
      </c>
      <c r="B94" s="8" t="s">
        <v>233</v>
      </c>
      <c r="C94" s="9" t="s">
        <v>358</v>
      </c>
      <c r="D94" s="15">
        <v>79</v>
      </c>
      <c r="E94" s="7" t="s">
        <v>288</v>
      </c>
      <c r="F94" s="7">
        <v>94</v>
      </c>
      <c r="G94" s="7">
        <v>94</v>
      </c>
      <c r="H94" s="7">
        <v>9100</v>
      </c>
      <c r="I94" s="11">
        <v>3</v>
      </c>
      <c r="J94" s="11">
        <v>32071</v>
      </c>
      <c r="K94" s="11" t="s">
        <v>304</v>
      </c>
      <c r="L94" s="12" t="s">
        <v>304</v>
      </c>
      <c r="M94" s="13" t="s">
        <v>321</v>
      </c>
      <c r="N94" s="14" t="s">
        <v>321</v>
      </c>
      <c r="O94" s="15" t="s">
        <v>312</v>
      </c>
      <c r="P94" s="18">
        <v>45177</v>
      </c>
      <c r="Q94" s="17" t="s">
        <v>322</v>
      </c>
    </row>
    <row r="95" spans="1:17" x14ac:dyDescent="0.3">
      <c r="A95" s="7" t="s">
        <v>93</v>
      </c>
      <c r="B95" s="8" t="s">
        <v>234</v>
      </c>
      <c r="C95" s="9" t="s">
        <v>368</v>
      </c>
      <c r="D95" s="15">
        <v>65</v>
      </c>
      <c r="E95" s="7" t="s">
        <v>291</v>
      </c>
      <c r="F95" s="7">
        <v>89</v>
      </c>
      <c r="G95" s="7">
        <v>89</v>
      </c>
      <c r="H95" s="7">
        <v>8700</v>
      </c>
      <c r="I95" s="11">
        <v>5</v>
      </c>
      <c r="J95" s="11">
        <v>78948</v>
      </c>
      <c r="K95" s="11" t="s">
        <v>305</v>
      </c>
      <c r="L95" s="12" t="s">
        <v>305</v>
      </c>
      <c r="M95" s="13" t="s">
        <v>320</v>
      </c>
      <c r="N95" s="14" t="s">
        <v>320</v>
      </c>
      <c r="O95" s="15" t="s">
        <v>312</v>
      </c>
      <c r="P95" s="18">
        <v>45242</v>
      </c>
      <c r="Q95" s="17" t="s">
        <v>322</v>
      </c>
    </row>
    <row r="96" spans="1:17" x14ac:dyDescent="0.3">
      <c r="A96" s="7" t="s">
        <v>94</v>
      </c>
      <c r="B96" s="8" t="s">
        <v>235</v>
      </c>
      <c r="C96" s="9" t="s">
        <v>370</v>
      </c>
      <c r="D96" s="15">
        <v>73</v>
      </c>
      <c r="E96" s="7" t="s">
        <v>292</v>
      </c>
      <c r="F96" s="7">
        <v>92</v>
      </c>
      <c r="G96" s="7">
        <v>92</v>
      </c>
      <c r="H96" s="7">
        <v>9400</v>
      </c>
      <c r="I96" s="11">
        <v>4</v>
      </c>
      <c r="J96" s="11">
        <v>76133</v>
      </c>
      <c r="K96" s="11" t="s">
        <v>304</v>
      </c>
      <c r="L96" s="12" t="s">
        <v>304</v>
      </c>
      <c r="M96" s="13" t="s">
        <v>321</v>
      </c>
      <c r="N96" s="14" t="s">
        <v>321</v>
      </c>
      <c r="O96" s="15" t="s">
        <v>312</v>
      </c>
      <c r="P96" s="18">
        <v>45232</v>
      </c>
      <c r="Q96" s="17" t="s">
        <v>322</v>
      </c>
    </row>
    <row r="97" spans="1:17" x14ac:dyDescent="0.3">
      <c r="A97" s="7" t="s">
        <v>95</v>
      </c>
      <c r="B97" s="8" t="s">
        <v>236</v>
      </c>
      <c r="C97" s="9" t="s">
        <v>350</v>
      </c>
      <c r="D97" s="15">
        <v>88</v>
      </c>
      <c r="E97" s="7" t="s">
        <v>293</v>
      </c>
      <c r="F97" s="7">
        <v>88</v>
      </c>
      <c r="G97" s="7">
        <v>88</v>
      </c>
      <c r="H97" s="7">
        <v>8600</v>
      </c>
      <c r="I97" s="11">
        <v>5</v>
      </c>
      <c r="J97" s="11">
        <v>83397</v>
      </c>
      <c r="K97" s="11" t="s">
        <v>304</v>
      </c>
      <c r="L97" s="12" t="s">
        <v>304</v>
      </c>
      <c r="M97" s="13" t="s">
        <v>320</v>
      </c>
      <c r="N97" s="14" t="s">
        <v>320</v>
      </c>
      <c r="O97" s="15" t="s">
        <v>314</v>
      </c>
      <c r="P97" s="18">
        <v>44975</v>
      </c>
      <c r="Q97" s="17" t="s">
        <v>321</v>
      </c>
    </row>
    <row r="98" spans="1:17" x14ac:dyDescent="0.3">
      <c r="A98" s="7" t="s">
        <v>96</v>
      </c>
      <c r="B98" s="8" t="s">
        <v>237</v>
      </c>
      <c r="C98" s="9" t="s">
        <v>353</v>
      </c>
      <c r="D98" s="15">
        <v>63</v>
      </c>
      <c r="E98" s="7" t="s">
        <v>294</v>
      </c>
      <c r="F98" s="7">
        <v>91</v>
      </c>
      <c r="G98" s="7">
        <v>91</v>
      </c>
      <c r="H98" s="7">
        <v>9000</v>
      </c>
      <c r="I98" s="11">
        <v>3</v>
      </c>
      <c r="J98" s="11">
        <v>33657</v>
      </c>
      <c r="K98" s="11" t="s">
        <v>305</v>
      </c>
      <c r="L98" s="12" t="s">
        <v>305</v>
      </c>
      <c r="M98" s="13" t="s">
        <v>321</v>
      </c>
      <c r="N98" s="14" t="s">
        <v>321</v>
      </c>
      <c r="O98" s="15" t="s">
        <v>312</v>
      </c>
      <c r="P98" s="18">
        <v>45343</v>
      </c>
      <c r="Q98" s="17" t="s">
        <v>322</v>
      </c>
    </row>
    <row r="99" spans="1:17" x14ac:dyDescent="0.3">
      <c r="A99" s="7" t="s">
        <v>97</v>
      </c>
      <c r="B99" s="8" t="s">
        <v>238</v>
      </c>
      <c r="C99" s="9" t="s">
        <v>343</v>
      </c>
      <c r="D99" s="15">
        <v>61</v>
      </c>
      <c r="E99" s="7" t="s">
        <v>295</v>
      </c>
      <c r="F99" s="7">
        <v>85</v>
      </c>
      <c r="G99" s="7">
        <v>85</v>
      </c>
      <c r="H99" s="7">
        <v>8800</v>
      </c>
      <c r="I99" s="11">
        <v>4</v>
      </c>
      <c r="J99" s="11">
        <v>74400</v>
      </c>
      <c r="K99" s="11" t="s">
        <v>305</v>
      </c>
      <c r="L99" s="12" t="s">
        <v>305</v>
      </c>
      <c r="M99" s="13" t="s">
        <v>320</v>
      </c>
      <c r="N99" s="14" t="s">
        <v>320</v>
      </c>
      <c r="O99" s="15" t="s">
        <v>312</v>
      </c>
      <c r="P99" s="18">
        <v>44976</v>
      </c>
      <c r="Q99" s="17" t="s">
        <v>322</v>
      </c>
    </row>
    <row r="100" spans="1:17" x14ac:dyDescent="0.3">
      <c r="A100" s="7" t="s">
        <v>98</v>
      </c>
      <c r="B100" s="8" t="s">
        <v>239</v>
      </c>
      <c r="C100" s="9" t="s">
        <v>366</v>
      </c>
      <c r="D100" s="15">
        <v>95</v>
      </c>
      <c r="E100" s="7" t="s">
        <v>296</v>
      </c>
      <c r="F100" s="7">
        <v>87</v>
      </c>
      <c r="G100" s="7">
        <v>87</v>
      </c>
      <c r="H100" s="7">
        <v>9100</v>
      </c>
      <c r="I100" s="11">
        <v>5</v>
      </c>
      <c r="J100" s="11">
        <v>56213</v>
      </c>
      <c r="K100" s="11" t="s">
        <v>303</v>
      </c>
      <c r="L100" s="12" t="s">
        <v>303</v>
      </c>
      <c r="M100" s="13" t="s">
        <v>320</v>
      </c>
      <c r="N100" s="14" t="s">
        <v>320</v>
      </c>
      <c r="O100" s="15" t="s">
        <v>314</v>
      </c>
      <c r="P100" s="18">
        <v>45346</v>
      </c>
      <c r="Q100" s="17" t="s">
        <v>321</v>
      </c>
    </row>
    <row r="101" spans="1:17" x14ac:dyDescent="0.3">
      <c r="A101" s="7" t="s">
        <v>99</v>
      </c>
      <c r="B101" s="8" t="s">
        <v>240</v>
      </c>
      <c r="C101" s="9" t="s">
        <v>353</v>
      </c>
      <c r="D101" s="15">
        <v>73</v>
      </c>
      <c r="E101" s="7" t="s">
        <v>297</v>
      </c>
      <c r="F101" s="7">
        <v>90</v>
      </c>
      <c r="G101" s="7">
        <v>90</v>
      </c>
      <c r="H101" s="7">
        <v>8700</v>
      </c>
      <c r="I101" s="11">
        <v>4</v>
      </c>
      <c r="J101" s="11">
        <v>67978</v>
      </c>
      <c r="K101" s="11" t="s">
        <v>304</v>
      </c>
      <c r="L101" s="12" t="s">
        <v>304</v>
      </c>
      <c r="M101" s="13" t="s">
        <v>321</v>
      </c>
      <c r="N101" s="14" t="s">
        <v>321</v>
      </c>
      <c r="O101" s="15" t="s">
        <v>312</v>
      </c>
      <c r="P101" s="18">
        <v>45100</v>
      </c>
      <c r="Q101" s="17" t="s">
        <v>322</v>
      </c>
    </row>
    <row r="102" spans="1:17" x14ac:dyDescent="0.3">
      <c r="A102" s="7" t="s">
        <v>100</v>
      </c>
      <c r="B102" s="8" t="s">
        <v>241</v>
      </c>
      <c r="C102" s="9" t="s">
        <v>356</v>
      </c>
      <c r="D102" s="15">
        <v>66</v>
      </c>
      <c r="E102" s="7" t="s">
        <v>288</v>
      </c>
      <c r="F102" s="7">
        <v>93</v>
      </c>
      <c r="G102" s="7">
        <v>93</v>
      </c>
      <c r="H102" s="7">
        <v>9500</v>
      </c>
      <c r="I102" s="11">
        <v>2</v>
      </c>
      <c r="J102" s="11">
        <v>76770</v>
      </c>
      <c r="K102" s="11" t="s">
        <v>305</v>
      </c>
      <c r="L102" s="12" t="s">
        <v>305</v>
      </c>
      <c r="M102" s="13" t="s">
        <v>321</v>
      </c>
      <c r="N102" s="14" t="s">
        <v>321</v>
      </c>
      <c r="O102" s="15" t="s">
        <v>312</v>
      </c>
      <c r="P102" s="18">
        <v>45239</v>
      </c>
      <c r="Q102" s="17" t="s">
        <v>322</v>
      </c>
    </row>
    <row r="103" spans="1:17" x14ac:dyDescent="0.3">
      <c r="A103" s="7" t="s">
        <v>101</v>
      </c>
      <c r="B103" s="8" t="s">
        <v>242</v>
      </c>
      <c r="C103" s="9" t="s">
        <v>373</v>
      </c>
      <c r="D103" s="15">
        <v>66</v>
      </c>
      <c r="E103" s="7" t="s">
        <v>289</v>
      </c>
      <c r="F103" s="7">
        <v>86</v>
      </c>
      <c r="G103" s="7">
        <v>86</v>
      </c>
      <c r="H103" s="7">
        <v>8800</v>
      </c>
      <c r="I103" s="11">
        <v>5</v>
      </c>
      <c r="J103" s="11">
        <v>86223</v>
      </c>
      <c r="K103" s="11" t="s">
        <v>305</v>
      </c>
      <c r="L103" s="12" t="s">
        <v>305</v>
      </c>
      <c r="M103" s="13" t="s">
        <v>320</v>
      </c>
      <c r="N103" s="14" t="s">
        <v>320</v>
      </c>
      <c r="O103" s="15" t="s">
        <v>312</v>
      </c>
      <c r="P103" s="18">
        <v>45631</v>
      </c>
      <c r="Q103" s="17" t="s">
        <v>322</v>
      </c>
    </row>
    <row r="104" spans="1:17" x14ac:dyDescent="0.3">
      <c r="A104" s="7" t="s">
        <v>102</v>
      </c>
      <c r="B104" s="8" t="s">
        <v>243</v>
      </c>
      <c r="C104" s="9" t="s">
        <v>361</v>
      </c>
      <c r="D104" s="15">
        <v>97</v>
      </c>
      <c r="E104" s="7" t="s">
        <v>290</v>
      </c>
      <c r="F104" s="7">
        <v>88</v>
      </c>
      <c r="G104" s="7">
        <v>88</v>
      </c>
      <c r="H104" s="7">
        <v>9200</v>
      </c>
      <c r="I104" s="11">
        <v>4</v>
      </c>
      <c r="J104" s="11">
        <v>46141</v>
      </c>
      <c r="K104" s="11" t="s">
        <v>303</v>
      </c>
      <c r="L104" s="12" t="s">
        <v>303</v>
      </c>
      <c r="M104" s="13" t="s">
        <v>320</v>
      </c>
      <c r="N104" s="14" t="s">
        <v>320</v>
      </c>
      <c r="O104" s="15" t="s">
        <v>314</v>
      </c>
      <c r="P104" s="18">
        <v>45494</v>
      </c>
      <c r="Q104" s="17" t="s">
        <v>321</v>
      </c>
    </row>
    <row r="105" spans="1:17" x14ac:dyDescent="0.3">
      <c r="A105" s="7" t="s">
        <v>103</v>
      </c>
      <c r="B105" s="8" t="s">
        <v>244</v>
      </c>
      <c r="C105" s="9" t="s">
        <v>364</v>
      </c>
      <c r="D105" s="15">
        <v>74</v>
      </c>
      <c r="E105" s="7" t="s">
        <v>291</v>
      </c>
      <c r="F105" s="7">
        <v>89</v>
      </c>
      <c r="G105" s="7">
        <v>89</v>
      </c>
      <c r="H105" s="7">
        <v>8900</v>
      </c>
      <c r="I105" s="11">
        <v>3</v>
      </c>
      <c r="J105" s="11">
        <v>44194</v>
      </c>
      <c r="K105" s="11" t="s">
        <v>304</v>
      </c>
      <c r="L105" s="12" t="s">
        <v>304</v>
      </c>
      <c r="M105" s="13" t="s">
        <v>320</v>
      </c>
      <c r="N105" s="14" t="s">
        <v>320</v>
      </c>
      <c r="O105" s="15" t="s">
        <v>314</v>
      </c>
      <c r="P105" s="18">
        <v>45330</v>
      </c>
      <c r="Q105" s="17" t="s">
        <v>322</v>
      </c>
    </row>
    <row r="106" spans="1:17" x14ac:dyDescent="0.3">
      <c r="A106" s="7" t="s">
        <v>104</v>
      </c>
      <c r="B106" s="8" t="s">
        <v>245</v>
      </c>
      <c r="C106" s="9" t="s">
        <v>347</v>
      </c>
      <c r="D106" s="15">
        <v>86</v>
      </c>
      <c r="E106" s="7" t="s">
        <v>292</v>
      </c>
      <c r="F106" s="7">
        <v>92</v>
      </c>
      <c r="G106" s="7">
        <v>92</v>
      </c>
      <c r="H106" s="7">
        <v>9100</v>
      </c>
      <c r="I106" s="11">
        <v>5</v>
      </c>
      <c r="J106" s="11">
        <v>46506</v>
      </c>
      <c r="K106" s="11" t="s">
        <v>304</v>
      </c>
      <c r="L106" s="12" t="s">
        <v>304</v>
      </c>
      <c r="M106" s="13" t="s">
        <v>321</v>
      </c>
      <c r="N106" s="14" t="s">
        <v>321</v>
      </c>
      <c r="O106" s="15" t="s">
        <v>313</v>
      </c>
      <c r="P106" s="18">
        <v>45105</v>
      </c>
      <c r="Q106" s="17" t="s">
        <v>321</v>
      </c>
    </row>
    <row r="107" spans="1:17" x14ac:dyDescent="0.3">
      <c r="A107" s="7" t="s">
        <v>105</v>
      </c>
      <c r="B107" s="8" t="s">
        <v>246</v>
      </c>
      <c r="C107" s="9" t="s">
        <v>356</v>
      </c>
      <c r="D107" s="15">
        <v>87</v>
      </c>
      <c r="E107" s="7" t="s">
        <v>293</v>
      </c>
      <c r="F107" s="7">
        <v>90</v>
      </c>
      <c r="G107" s="7">
        <v>90</v>
      </c>
      <c r="H107" s="7">
        <v>8700</v>
      </c>
      <c r="I107" s="11">
        <v>4</v>
      </c>
      <c r="J107" s="11">
        <v>32763</v>
      </c>
      <c r="K107" s="11" t="s">
        <v>304</v>
      </c>
      <c r="L107" s="12" t="s">
        <v>304</v>
      </c>
      <c r="M107" s="13" t="s">
        <v>321</v>
      </c>
      <c r="N107" s="14" t="s">
        <v>321</v>
      </c>
      <c r="O107" s="15" t="s">
        <v>313</v>
      </c>
      <c r="P107" s="18">
        <v>45508</v>
      </c>
      <c r="Q107" s="17" t="s">
        <v>321</v>
      </c>
    </row>
    <row r="108" spans="1:17" x14ac:dyDescent="0.3">
      <c r="A108" s="7" t="s">
        <v>106</v>
      </c>
      <c r="B108" s="8" t="s">
        <v>247</v>
      </c>
      <c r="C108" s="9" t="s">
        <v>356</v>
      </c>
      <c r="D108" s="15">
        <v>94</v>
      </c>
      <c r="E108" s="7" t="s">
        <v>294</v>
      </c>
      <c r="F108" s="7">
        <v>84</v>
      </c>
      <c r="G108" s="7">
        <v>84</v>
      </c>
      <c r="H108" s="7">
        <v>9400</v>
      </c>
      <c r="I108" s="11">
        <v>5</v>
      </c>
      <c r="J108" s="11">
        <v>80387</v>
      </c>
      <c r="K108" s="11" t="s">
        <v>303</v>
      </c>
      <c r="L108" s="12" t="s">
        <v>303</v>
      </c>
      <c r="M108" s="13" t="s">
        <v>320</v>
      </c>
      <c r="N108" s="14" t="s">
        <v>320</v>
      </c>
      <c r="O108" s="15" t="s">
        <v>314</v>
      </c>
      <c r="P108" s="18">
        <v>45570</v>
      </c>
      <c r="Q108" s="17" t="s">
        <v>321</v>
      </c>
    </row>
    <row r="109" spans="1:17" x14ac:dyDescent="0.3">
      <c r="A109" s="7" t="s">
        <v>107</v>
      </c>
      <c r="B109" s="8" t="s">
        <v>248</v>
      </c>
      <c r="C109" s="9" t="s">
        <v>349</v>
      </c>
      <c r="D109" s="15">
        <v>52</v>
      </c>
      <c r="E109" s="7" t="s">
        <v>295</v>
      </c>
      <c r="F109" s="7">
        <v>91</v>
      </c>
      <c r="G109" s="7">
        <v>91</v>
      </c>
      <c r="H109" s="7">
        <v>8600</v>
      </c>
      <c r="I109" s="11">
        <v>3</v>
      </c>
      <c r="J109" s="11">
        <v>39339</v>
      </c>
      <c r="K109" s="11" t="s">
        <v>305</v>
      </c>
      <c r="L109" s="12" t="s">
        <v>305</v>
      </c>
      <c r="M109" s="13" t="s">
        <v>321</v>
      </c>
      <c r="N109" s="14" t="s">
        <v>321</v>
      </c>
      <c r="O109" s="15" t="s">
        <v>312</v>
      </c>
      <c r="P109" s="18">
        <v>45594</v>
      </c>
      <c r="Q109" s="17" t="s">
        <v>322</v>
      </c>
    </row>
    <row r="110" spans="1:17" x14ac:dyDescent="0.3">
      <c r="A110" s="7" t="s">
        <v>108</v>
      </c>
      <c r="B110" s="8" t="s">
        <v>249</v>
      </c>
      <c r="C110" s="9" t="s">
        <v>364</v>
      </c>
      <c r="D110" s="15">
        <v>61</v>
      </c>
      <c r="E110" s="7" t="s">
        <v>296</v>
      </c>
      <c r="F110" s="7">
        <v>87</v>
      </c>
      <c r="G110" s="7">
        <v>87</v>
      </c>
      <c r="H110" s="7">
        <v>9000</v>
      </c>
      <c r="I110" s="11">
        <v>4</v>
      </c>
      <c r="J110" s="11">
        <v>30763</v>
      </c>
      <c r="K110" s="11" t="s">
        <v>305</v>
      </c>
      <c r="L110" s="12" t="s">
        <v>305</v>
      </c>
      <c r="M110" s="13" t="s">
        <v>320</v>
      </c>
      <c r="N110" s="14" t="s">
        <v>320</v>
      </c>
      <c r="O110" s="15" t="s">
        <v>312</v>
      </c>
      <c r="P110" s="18">
        <v>44982</v>
      </c>
      <c r="Q110" s="17" t="s">
        <v>322</v>
      </c>
    </row>
    <row r="111" spans="1:17" x14ac:dyDescent="0.3">
      <c r="A111" s="7" t="s">
        <v>109</v>
      </c>
      <c r="B111" s="8" t="s">
        <v>250</v>
      </c>
      <c r="C111" s="9" t="s">
        <v>353</v>
      </c>
      <c r="D111" s="15">
        <v>80</v>
      </c>
      <c r="E111" s="7" t="s">
        <v>297</v>
      </c>
      <c r="F111" s="7">
        <v>95</v>
      </c>
      <c r="G111" s="7">
        <v>95</v>
      </c>
      <c r="H111" s="7">
        <v>8800</v>
      </c>
      <c r="I111" s="11">
        <v>5</v>
      </c>
      <c r="J111" s="11">
        <v>22749</v>
      </c>
      <c r="K111" s="11" t="s">
        <v>304</v>
      </c>
      <c r="L111" s="12" t="s">
        <v>304</v>
      </c>
      <c r="M111" s="13" t="s">
        <v>321</v>
      </c>
      <c r="N111" s="14" t="s">
        <v>321</v>
      </c>
      <c r="O111" s="15" t="s">
        <v>312</v>
      </c>
      <c r="P111" s="18">
        <v>45537</v>
      </c>
      <c r="Q111" s="17" t="s">
        <v>321</v>
      </c>
    </row>
    <row r="112" spans="1:17" x14ac:dyDescent="0.3">
      <c r="A112" s="7" t="s">
        <v>110</v>
      </c>
      <c r="B112" s="8" t="s">
        <v>251</v>
      </c>
      <c r="C112" s="9" t="s">
        <v>358</v>
      </c>
      <c r="D112" s="15">
        <v>63</v>
      </c>
      <c r="E112" s="7" t="s">
        <v>289</v>
      </c>
      <c r="F112" s="7">
        <v>88</v>
      </c>
      <c r="G112" s="7">
        <v>88</v>
      </c>
      <c r="H112" s="7">
        <v>9100</v>
      </c>
      <c r="I112" s="11">
        <v>4</v>
      </c>
      <c r="J112" s="11">
        <v>58170</v>
      </c>
      <c r="K112" s="11" t="s">
        <v>305</v>
      </c>
      <c r="L112" s="12" t="s">
        <v>305</v>
      </c>
      <c r="M112" s="13" t="s">
        <v>320</v>
      </c>
      <c r="N112" s="14" t="s">
        <v>320</v>
      </c>
      <c r="O112" s="15" t="s">
        <v>312</v>
      </c>
      <c r="P112" s="18">
        <v>45180</v>
      </c>
      <c r="Q112" s="17" t="s">
        <v>322</v>
      </c>
    </row>
    <row r="113" spans="1:17" x14ac:dyDescent="0.3">
      <c r="A113" s="7" t="s">
        <v>111</v>
      </c>
      <c r="B113" s="8" t="s">
        <v>252</v>
      </c>
      <c r="C113" s="9" t="s">
        <v>353</v>
      </c>
      <c r="D113" s="15">
        <v>89</v>
      </c>
      <c r="E113" s="7" t="s">
        <v>290</v>
      </c>
      <c r="F113" s="7">
        <v>89</v>
      </c>
      <c r="G113" s="7">
        <v>89</v>
      </c>
      <c r="H113" s="7">
        <v>8700</v>
      </c>
      <c r="I113" s="11">
        <v>2</v>
      </c>
      <c r="J113" s="11">
        <v>32460</v>
      </c>
      <c r="K113" s="11" t="s">
        <v>304</v>
      </c>
      <c r="L113" s="12" t="s">
        <v>304</v>
      </c>
      <c r="M113" s="13" t="s">
        <v>320</v>
      </c>
      <c r="N113" s="14" t="s">
        <v>320</v>
      </c>
      <c r="O113" s="15" t="s">
        <v>314</v>
      </c>
      <c r="P113" s="18">
        <v>45185</v>
      </c>
      <c r="Q113" s="17" t="s">
        <v>321</v>
      </c>
    </row>
    <row r="114" spans="1:17" x14ac:dyDescent="0.3">
      <c r="A114" s="7" t="s">
        <v>112</v>
      </c>
      <c r="B114" s="8" t="s">
        <v>253</v>
      </c>
      <c r="C114" s="9" t="s">
        <v>349</v>
      </c>
      <c r="D114" s="15">
        <v>52</v>
      </c>
      <c r="E114" s="7" t="s">
        <v>288</v>
      </c>
      <c r="F114" s="7">
        <v>92</v>
      </c>
      <c r="G114" s="7">
        <v>92</v>
      </c>
      <c r="H114" s="7">
        <v>9500</v>
      </c>
      <c r="I114" s="11">
        <v>5</v>
      </c>
      <c r="J114" s="11">
        <v>37531</v>
      </c>
      <c r="K114" s="11" t="s">
        <v>305</v>
      </c>
      <c r="L114" s="12" t="s">
        <v>305</v>
      </c>
      <c r="M114" s="13" t="s">
        <v>321</v>
      </c>
      <c r="N114" s="14" t="s">
        <v>321</v>
      </c>
      <c r="O114" s="15" t="s">
        <v>312</v>
      </c>
      <c r="P114" s="18">
        <v>45347</v>
      </c>
      <c r="Q114" s="17" t="s">
        <v>322</v>
      </c>
    </row>
    <row r="115" spans="1:17" x14ac:dyDescent="0.3">
      <c r="A115" s="7" t="s">
        <v>113</v>
      </c>
      <c r="B115" s="8" t="s">
        <v>254</v>
      </c>
      <c r="C115" s="9" t="s">
        <v>354</v>
      </c>
      <c r="D115" s="15">
        <v>60</v>
      </c>
      <c r="E115" s="7" t="s">
        <v>291</v>
      </c>
      <c r="F115" s="7">
        <v>90</v>
      </c>
      <c r="G115" s="7">
        <v>90</v>
      </c>
      <c r="H115" s="7">
        <v>8800</v>
      </c>
      <c r="I115" s="11">
        <v>4</v>
      </c>
      <c r="J115" s="11">
        <v>48319</v>
      </c>
      <c r="K115" s="11" t="s">
        <v>305</v>
      </c>
      <c r="L115" s="12" t="s">
        <v>305</v>
      </c>
      <c r="M115" s="13" t="s">
        <v>321</v>
      </c>
      <c r="N115" s="14" t="s">
        <v>321</v>
      </c>
      <c r="O115" s="15" t="s">
        <v>312</v>
      </c>
      <c r="P115" s="18">
        <v>45560</v>
      </c>
      <c r="Q115" s="17" t="s">
        <v>322</v>
      </c>
    </row>
    <row r="116" spans="1:17" x14ac:dyDescent="0.3">
      <c r="A116" s="7" t="s">
        <v>114</v>
      </c>
      <c r="B116" s="8" t="s">
        <v>255</v>
      </c>
      <c r="C116" s="9" t="s">
        <v>362</v>
      </c>
      <c r="D116" s="15">
        <v>95</v>
      </c>
      <c r="E116" s="7" t="s">
        <v>292</v>
      </c>
      <c r="F116" s="7">
        <v>86</v>
      </c>
      <c r="G116" s="7">
        <v>86</v>
      </c>
      <c r="H116" s="7">
        <v>9200</v>
      </c>
      <c r="I116" s="11">
        <v>3</v>
      </c>
      <c r="J116" s="11">
        <v>89057</v>
      </c>
      <c r="K116" s="11" t="s">
        <v>303</v>
      </c>
      <c r="L116" s="12" t="s">
        <v>303</v>
      </c>
      <c r="M116" s="13" t="s">
        <v>320</v>
      </c>
      <c r="N116" s="14" t="s">
        <v>320</v>
      </c>
      <c r="O116" s="15" t="s">
        <v>314</v>
      </c>
      <c r="P116" s="18">
        <v>45528</v>
      </c>
      <c r="Q116" s="17" t="s">
        <v>321</v>
      </c>
    </row>
    <row r="117" spans="1:17" x14ac:dyDescent="0.3">
      <c r="A117" s="7" t="s">
        <v>115</v>
      </c>
      <c r="B117" s="8" t="s">
        <v>256</v>
      </c>
      <c r="C117" s="9" t="s">
        <v>343</v>
      </c>
      <c r="D117" s="15">
        <v>90</v>
      </c>
      <c r="E117" s="7" t="s">
        <v>293</v>
      </c>
      <c r="F117" s="7">
        <v>91</v>
      </c>
      <c r="G117" s="7">
        <v>91</v>
      </c>
      <c r="H117" s="7">
        <v>8900</v>
      </c>
      <c r="I117" s="11">
        <v>5</v>
      </c>
      <c r="J117" s="11">
        <v>70414</v>
      </c>
      <c r="K117" s="11" t="s">
        <v>303</v>
      </c>
      <c r="L117" s="12" t="s">
        <v>303</v>
      </c>
      <c r="M117" s="13" t="s">
        <v>321</v>
      </c>
      <c r="N117" s="14" t="s">
        <v>321</v>
      </c>
      <c r="O117" s="15" t="s">
        <v>313</v>
      </c>
      <c r="P117" s="18">
        <v>45422</v>
      </c>
      <c r="Q117" s="17" t="s">
        <v>321</v>
      </c>
    </row>
    <row r="118" spans="1:17" x14ac:dyDescent="0.3">
      <c r="A118" s="7" t="s">
        <v>116</v>
      </c>
      <c r="B118" s="8" t="s">
        <v>257</v>
      </c>
      <c r="C118" s="9" t="s">
        <v>372</v>
      </c>
      <c r="D118" s="15">
        <v>66</v>
      </c>
      <c r="E118" s="7" t="s">
        <v>294</v>
      </c>
      <c r="F118" s="7">
        <v>87</v>
      </c>
      <c r="G118" s="7">
        <v>87</v>
      </c>
      <c r="H118" s="7">
        <v>9100</v>
      </c>
      <c r="I118" s="11">
        <v>4</v>
      </c>
      <c r="J118" s="11">
        <v>57002</v>
      </c>
      <c r="K118" s="11" t="s">
        <v>305</v>
      </c>
      <c r="L118" s="12" t="s">
        <v>305</v>
      </c>
      <c r="M118" s="13" t="s">
        <v>320</v>
      </c>
      <c r="N118" s="14" t="s">
        <v>320</v>
      </c>
      <c r="O118" s="15" t="s">
        <v>312</v>
      </c>
      <c r="P118" s="18">
        <v>45454</v>
      </c>
      <c r="Q118" s="17" t="s">
        <v>322</v>
      </c>
    </row>
    <row r="119" spans="1:17" x14ac:dyDescent="0.3">
      <c r="A119" s="7" t="s">
        <v>117</v>
      </c>
      <c r="B119" s="8" t="s">
        <v>258</v>
      </c>
      <c r="C119" s="9" t="s">
        <v>341</v>
      </c>
      <c r="D119" s="15">
        <v>73</v>
      </c>
      <c r="E119" s="7" t="s">
        <v>295</v>
      </c>
      <c r="F119" s="7">
        <v>94</v>
      </c>
      <c r="G119" s="7">
        <v>94</v>
      </c>
      <c r="H119" s="7">
        <v>8700</v>
      </c>
      <c r="I119" s="11">
        <v>5</v>
      </c>
      <c r="J119" s="11">
        <v>45158</v>
      </c>
      <c r="K119" s="11" t="s">
        <v>304</v>
      </c>
      <c r="L119" s="12" t="s">
        <v>304</v>
      </c>
      <c r="M119" s="13" t="s">
        <v>321</v>
      </c>
      <c r="N119" s="14" t="s">
        <v>321</v>
      </c>
      <c r="O119" s="15" t="s">
        <v>312</v>
      </c>
      <c r="P119" s="18">
        <v>45652</v>
      </c>
      <c r="Q119" s="17" t="s">
        <v>322</v>
      </c>
    </row>
    <row r="120" spans="1:17" x14ac:dyDescent="0.3">
      <c r="A120" s="7" t="s">
        <v>118</v>
      </c>
      <c r="B120" s="8" t="s">
        <v>259</v>
      </c>
      <c r="C120" s="9" t="s">
        <v>353</v>
      </c>
      <c r="D120" s="15">
        <v>65</v>
      </c>
      <c r="E120" s="7" t="s">
        <v>296</v>
      </c>
      <c r="F120" s="7">
        <v>88</v>
      </c>
      <c r="G120" s="7">
        <v>88</v>
      </c>
      <c r="H120" s="7">
        <v>9400</v>
      </c>
      <c r="I120" s="11">
        <v>3</v>
      </c>
      <c r="J120" s="11">
        <v>76117</v>
      </c>
      <c r="K120" s="11" t="s">
        <v>305</v>
      </c>
      <c r="L120" s="12" t="s">
        <v>305</v>
      </c>
      <c r="M120" s="13" t="s">
        <v>320</v>
      </c>
      <c r="N120" s="14" t="s">
        <v>320</v>
      </c>
      <c r="O120" s="15" t="s">
        <v>312</v>
      </c>
      <c r="P120" s="18">
        <v>45533</v>
      </c>
      <c r="Q120" s="17" t="s">
        <v>322</v>
      </c>
    </row>
    <row r="121" spans="1:17" x14ac:dyDescent="0.3">
      <c r="A121" s="7" t="s">
        <v>119</v>
      </c>
      <c r="B121" s="8" t="s">
        <v>260</v>
      </c>
      <c r="C121" s="9" t="s">
        <v>372</v>
      </c>
      <c r="D121" s="15">
        <v>96</v>
      </c>
      <c r="E121" s="7" t="s">
        <v>297</v>
      </c>
      <c r="F121" s="7">
        <v>90</v>
      </c>
      <c r="G121" s="7">
        <v>90</v>
      </c>
      <c r="H121" s="7">
        <v>8600</v>
      </c>
      <c r="I121" s="11">
        <v>4</v>
      </c>
      <c r="J121" s="11">
        <v>61539</v>
      </c>
      <c r="K121" s="11" t="s">
        <v>303</v>
      </c>
      <c r="L121" s="12" t="s">
        <v>303</v>
      </c>
      <c r="M121" s="13" t="s">
        <v>321</v>
      </c>
      <c r="N121" s="14" t="s">
        <v>321</v>
      </c>
      <c r="O121" s="15" t="s">
        <v>313</v>
      </c>
      <c r="P121" s="18">
        <v>45033</v>
      </c>
      <c r="Q121" s="17" t="s">
        <v>321</v>
      </c>
    </row>
    <row r="122" spans="1:17" x14ac:dyDescent="0.3">
      <c r="A122" s="7" t="s">
        <v>120</v>
      </c>
      <c r="B122" s="8" t="s">
        <v>261</v>
      </c>
      <c r="C122" s="9" t="s">
        <v>350</v>
      </c>
      <c r="D122" s="15">
        <v>72</v>
      </c>
      <c r="E122" s="7" t="s">
        <v>288</v>
      </c>
      <c r="F122" s="7">
        <v>85</v>
      </c>
      <c r="G122" s="7">
        <v>85</v>
      </c>
      <c r="H122" s="7">
        <v>9000</v>
      </c>
      <c r="I122" s="11">
        <v>5</v>
      </c>
      <c r="J122" s="11">
        <v>21289</v>
      </c>
      <c r="K122" s="11" t="s">
        <v>304</v>
      </c>
      <c r="L122" s="12" t="s">
        <v>304</v>
      </c>
      <c r="M122" s="13" t="s">
        <v>320</v>
      </c>
      <c r="N122" s="14" t="s">
        <v>320</v>
      </c>
      <c r="O122" s="15" t="s">
        <v>314</v>
      </c>
      <c r="P122" s="18">
        <v>45042</v>
      </c>
      <c r="Q122" s="17" t="s">
        <v>322</v>
      </c>
    </row>
    <row r="123" spans="1:17" x14ac:dyDescent="0.3">
      <c r="A123" s="7" t="s">
        <v>121</v>
      </c>
      <c r="B123" s="8" t="s">
        <v>262</v>
      </c>
      <c r="C123" s="9" t="s">
        <v>368</v>
      </c>
      <c r="D123" s="15">
        <v>78</v>
      </c>
      <c r="E123" s="7" t="s">
        <v>289</v>
      </c>
      <c r="F123" s="7">
        <v>91</v>
      </c>
      <c r="G123" s="7">
        <v>91</v>
      </c>
      <c r="H123" s="7">
        <v>8800</v>
      </c>
      <c r="I123" s="11">
        <v>4</v>
      </c>
      <c r="J123" s="11">
        <v>55742</v>
      </c>
      <c r="K123" s="11" t="s">
        <v>304</v>
      </c>
      <c r="L123" s="12" t="s">
        <v>304</v>
      </c>
      <c r="M123" s="13" t="s">
        <v>321</v>
      </c>
      <c r="N123" s="14" t="s">
        <v>321</v>
      </c>
      <c r="O123" s="15" t="s">
        <v>312</v>
      </c>
      <c r="P123" s="18">
        <v>45459</v>
      </c>
      <c r="Q123" s="17" t="s">
        <v>322</v>
      </c>
    </row>
    <row r="124" spans="1:17" x14ac:dyDescent="0.3">
      <c r="A124" s="7" t="s">
        <v>122</v>
      </c>
      <c r="B124" s="8" t="s">
        <v>263</v>
      </c>
      <c r="C124" s="9" t="s">
        <v>357</v>
      </c>
      <c r="D124" s="15">
        <v>55</v>
      </c>
      <c r="E124" s="7" t="s">
        <v>290</v>
      </c>
      <c r="F124" s="7">
        <v>89</v>
      </c>
      <c r="G124" s="7">
        <v>89</v>
      </c>
      <c r="H124" s="7">
        <v>9100</v>
      </c>
      <c r="I124" s="11">
        <v>2</v>
      </c>
      <c r="J124" s="11">
        <v>64072</v>
      </c>
      <c r="K124" s="11" t="s">
        <v>305</v>
      </c>
      <c r="L124" s="12" t="s">
        <v>305</v>
      </c>
      <c r="M124" s="13" t="s">
        <v>320</v>
      </c>
      <c r="N124" s="14" t="s">
        <v>320</v>
      </c>
      <c r="O124" s="15" t="s">
        <v>312</v>
      </c>
      <c r="P124" s="18">
        <v>45367</v>
      </c>
      <c r="Q124" s="17" t="s">
        <v>322</v>
      </c>
    </row>
    <row r="125" spans="1:17" x14ac:dyDescent="0.3">
      <c r="A125" s="7" t="s">
        <v>123</v>
      </c>
      <c r="B125" s="8" t="s">
        <v>264</v>
      </c>
      <c r="C125" s="9" t="s">
        <v>373</v>
      </c>
      <c r="D125" s="15">
        <v>71</v>
      </c>
      <c r="E125" s="7" t="s">
        <v>291</v>
      </c>
      <c r="F125" s="7">
        <v>87</v>
      </c>
      <c r="G125" s="7">
        <v>87</v>
      </c>
      <c r="H125" s="7">
        <v>8700</v>
      </c>
      <c r="I125" s="11">
        <v>5</v>
      </c>
      <c r="J125" s="11">
        <v>70791</v>
      </c>
      <c r="K125" s="11" t="s">
        <v>304</v>
      </c>
      <c r="L125" s="12" t="s">
        <v>304</v>
      </c>
      <c r="M125" s="13" t="s">
        <v>320</v>
      </c>
      <c r="N125" s="14" t="s">
        <v>320</v>
      </c>
      <c r="O125" s="15" t="s">
        <v>314</v>
      </c>
      <c r="P125" s="18">
        <v>45264</v>
      </c>
      <c r="Q125" s="17" t="s">
        <v>322</v>
      </c>
    </row>
    <row r="126" spans="1:17" x14ac:dyDescent="0.3">
      <c r="A126" s="7" t="s">
        <v>124</v>
      </c>
      <c r="B126" s="8" t="s">
        <v>265</v>
      </c>
      <c r="C126" s="9" t="s">
        <v>362</v>
      </c>
      <c r="D126" s="15">
        <v>57</v>
      </c>
      <c r="E126" s="7" t="s">
        <v>292</v>
      </c>
      <c r="F126" s="7">
        <v>92</v>
      </c>
      <c r="G126" s="7">
        <v>92</v>
      </c>
      <c r="H126" s="7">
        <v>9500</v>
      </c>
      <c r="I126" s="11">
        <v>4</v>
      </c>
      <c r="J126" s="11">
        <v>36848</v>
      </c>
      <c r="K126" s="11" t="s">
        <v>305</v>
      </c>
      <c r="L126" s="12" t="s">
        <v>305</v>
      </c>
      <c r="M126" s="13" t="s">
        <v>321</v>
      </c>
      <c r="N126" s="14" t="s">
        <v>321</v>
      </c>
      <c r="O126" s="15" t="s">
        <v>312</v>
      </c>
      <c r="P126" s="18">
        <v>45427</v>
      </c>
      <c r="Q126" s="17" t="s">
        <v>322</v>
      </c>
    </row>
    <row r="127" spans="1:17" x14ac:dyDescent="0.3">
      <c r="A127" s="7" t="s">
        <v>125</v>
      </c>
      <c r="B127" s="8" t="s">
        <v>266</v>
      </c>
      <c r="C127" s="9" t="s">
        <v>363</v>
      </c>
      <c r="D127" s="15">
        <v>57</v>
      </c>
      <c r="E127" s="7" t="s">
        <v>293</v>
      </c>
      <c r="F127" s="7">
        <v>86</v>
      </c>
      <c r="G127" s="7">
        <v>86</v>
      </c>
      <c r="H127" s="7">
        <v>8800</v>
      </c>
      <c r="I127" s="11">
        <v>3</v>
      </c>
      <c r="J127" s="11">
        <v>66390</v>
      </c>
      <c r="K127" s="11" t="s">
        <v>305</v>
      </c>
      <c r="L127" s="12" t="s">
        <v>305</v>
      </c>
      <c r="M127" s="13" t="s">
        <v>320</v>
      </c>
      <c r="N127" s="14" t="s">
        <v>320</v>
      </c>
      <c r="O127" s="15" t="s">
        <v>312</v>
      </c>
      <c r="P127" s="18">
        <v>44983</v>
      </c>
      <c r="Q127" s="17" t="s">
        <v>322</v>
      </c>
    </row>
    <row r="128" spans="1:17" x14ac:dyDescent="0.3">
      <c r="A128" s="7" t="s">
        <v>126</v>
      </c>
      <c r="B128" s="8" t="s">
        <v>267</v>
      </c>
      <c r="C128" s="9" t="s">
        <v>351</v>
      </c>
      <c r="D128" s="15">
        <v>92</v>
      </c>
      <c r="E128" s="7" t="s">
        <v>294</v>
      </c>
      <c r="F128" s="7">
        <v>93</v>
      </c>
      <c r="G128" s="7">
        <v>93</v>
      </c>
      <c r="H128" s="7">
        <v>9200</v>
      </c>
      <c r="I128" s="11">
        <v>5</v>
      </c>
      <c r="J128" s="11">
        <v>47545</v>
      </c>
      <c r="K128" s="11" t="s">
        <v>303</v>
      </c>
      <c r="L128" s="12" t="s">
        <v>303</v>
      </c>
      <c r="M128" s="13" t="s">
        <v>321</v>
      </c>
      <c r="N128" s="14" t="s">
        <v>321</v>
      </c>
      <c r="O128" s="15" t="s">
        <v>313</v>
      </c>
      <c r="P128" s="18">
        <v>45388</v>
      </c>
      <c r="Q128" s="17" t="s">
        <v>321</v>
      </c>
    </row>
    <row r="129" spans="1:17" x14ac:dyDescent="0.3">
      <c r="A129" s="7" t="s">
        <v>127</v>
      </c>
      <c r="B129" s="8" t="s">
        <v>268</v>
      </c>
      <c r="C129" s="9" t="s">
        <v>356</v>
      </c>
      <c r="D129" s="15">
        <v>93</v>
      </c>
      <c r="E129" s="7" t="s">
        <v>295</v>
      </c>
      <c r="F129" s="7">
        <v>88</v>
      </c>
      <c r="G129" s="7">
        <v>88</v>
      </c>
      <c r="H129" s="7">
        <v>8900</v>
      </c>
      <c r="I129" s="11">
        <v>4</v>
      </c>
      <c r="J129" s="11">
        <v>87675</v>
      </c>
      <c r="K129" s="11" t="s">
        <v>303</v>
      </c>
      <c r="L129" s="12" t="s">
        <v>303</v>
      </c>
      <c r="M129" s="13" t="s">
        <v>320</v>
      </c>
      <c r="N129" s="14" t="s">
        <v>320</v>
      </c>
      <c r="O129" s="15" t="s">
        <v>314</v>
      </c>
      <c r="P129" s="18">
        <v>45578</v>
      </c>
      <c r="Q129" s="17" t="s">
        <v>321</v>
      </c>
    </row>
    <row r="130" spans="1:17" x14ac:dyDescent="0.3">
      <c r="A130" s="7" t="s">
        <v>128</v>
      </c>
      <c r="B130" s="8" t="s">
        <v>269</v>
      </c>
      <c r="C130" s="9" t="s">
        <v>368</v>
      </c>
      <c r="D130" s="15">
        <v>82</v>
      </c>
      <c r="E130" s="7" t="s">
        <v>296</v>
      </c>
      <c r="F130" s="7">
        <v>90</v>
      </c>
      <c r="G130" s="7">
        <v>90</v>
      </c>
      <c r="H130" s="7">
        <v>9100</v>
      </c>
      <c r="I130" s="11">
        <v>5</v>
      </c>
      <c r="J130" s="11">
        <v>24508</v>
      </c>
      <c r="K130" s="11" t="s">
        <v>304</v>
      </c>
      <c r="L130" s="12" t="s">
        <v>304</v>
      </c>
      <c r="M130" s="13" t="s">
        <v>321</v>
      </c>
      <c r="N130" s="14" t="s">
        <v>321</v>
      </c>
      <c r="O130" s="15" t="s">
        <v>312</v>
      </c>
      <c r="P130" s="18">
        <v>45050</v>
      </c>
      <c r="Q130" s="17" t="s">
        <v>321</v>
      </c>
    </row>
    <row r="131" spans="1:17" x14ac:dyDescent="0.3">
      <c r="A131" s="7" t="s">
        <v>129</v>
      </c>
      <c r="B131" s="8" t="s">
        <v>270</v>
      </c>
      <c r="C131" s="9" t="s">
        <v>357</v>
      </c>
      <c r="D131" s="15">
        <v>66</v>
      </c>
      <c r="E131" s="7" t="s">
        <v>297</v>
      </c>
      <c r="F131" s="7">
        <v>87</v>
      </c>
      <c r="G131" s="7">
        <v>87</v>
      </c>
      <c r="H131" s="7">
        <v>8700</v>
      </c>
      <c r="I131" s="11">
        <v>3</v>
      </c>
      <c r="J131" s="11">
        <v>43646</v>
      </c>
      <c r="K131" s="11" t="s">
        <v>305</v>
      </c>
      <c r="L131" s="12" t="s">
        <v>305</v>
      </c>
      <c r="M131" s="13" t="s">
        <v>320</v>
      </c>
      <c r="N131" s="14" t="s">
        <v>320</v>
      </c>
      <c r="O131" s="15" t="s">
        <v>312</v>
      </c>
      <c r="P131" s="18">
        <v>45579</v>
      </c>
      <c r="Q131" s="17" t="s">
        <v>322</v>
      </c>
    </row>
    <row r="132" spans="1:17" x14ac:dyDescent="0.3">
      <c r="A132" s="7" t="s">
        <v>130</v>
      </c>
      <c r="B132" s="8" t="s">
        <v>271</v>
      </c>
      <c r="C132" s="9" t="s">
        <v>354</v>
      </c>
      <c r="D132" s="15">
        <v>99</v>
      </c>
      <c r="E132" s="7" t="s">
        <v>289</v>
      </c>
      <c r="F132" s="7">
        <v>91</v>
      </c>
      <c r="G132" s="7">
        <v>91</v>
      </c>
      <c r="H132" s="7">
        <v>9400</v>
      </c>
      <c r="I132" s="11">
        <v>4</v>
      </c>
      <c r="J132" s="11">
        <v>52757</v>
      </c>
      <c r="K132" s="11" t="s">
        <v>303</v>
      </c>
      <c r="L132" s="12" t="s">
        <v>303</v>
      </c>
      <c r="M132" s="13" t="s">
        <v>321</v>
      </c>
      <c r="N132" s="14" t="s">
        <v>321</v>
      </c>
      <c r="O132" s="15" t="s">
        <v>313</v>
      </c>
      <c r="P132" s="18">
        <v>44954</v>
      </c>
      <c r="Q132" s="17" t="s">
        <v>321</v>
      </c>
    </row>
    <row r="133" spans="1:17" x14ac:dyDescent="0.3">
      <c r="A133" s="7" t="s">
        <v>131</v>
      </c>
      <c r="B133" s="8" t="s">
        <v>272</v>
      </c>
      <c r="C133" s="9" t="s">
        <v>372</v>
      </c>
      <c r="D133" s="15">
        <v>79</v>
      </c>
      <c r="E133" s="7" t="s">
        <v>290</v>
      </c>
      <c r="F133" s="7">
        <v>85</v>
      </c>
      <c r="G133" s="7">
        <v>85</v>
      </c>
      <c r="H133" s="7">
        <v>8600</v>
      </c>
      <c r="I133" s="11">
        <v>5</v>
      </c>
      <c r="J133" s="11">
        <v>54663</v>
      </c>
      <c r="K133" s="11" t="s">
        <v>304</v>
      </c>
      <c r="L133" s="12" t="s">
        <v>304</v>
      </c>
      <c r="M133" s="13" t="s">
        <v>320</v>
      </c>
      <c r="N133" s="14" t="s">
        <v>320</v>
      </c>
      <c r="O133" s="15" t="s">
        <v>314</v>
      </c>
      <c r="P133" s="18">
        <v>45043</v>
      </c>
      <c r="Q133" s="17" t="s">
        <v>322</v>
      </c>
    </row>
    <row r="134" spans="1:17" x14ac:dyDescent="0.3">
      <c r="A134" s="7" t="s">
        <v>132</v>
      </c>
      <c r="B134" s="8" t="s">
        <v>273</v>
      </c>
      <c r="C134" s="9" t="s">
        <v>370</v>
      </c>
      <c r="D134" s="15">
        <v>94</v>
      </c>
      <c r="E134" s="7" t="s">
        <v>288</v>
      </c>
      <c r="F134" s="7">
        <v>92</v>
      </c>
      <c r="G134" s="7">
        <v>92</v>
      </c>
      <c r="H134" s="7">
        <v>9000</v>
      </c>
      <c r="I134" s="11">
        <v>4</v>
      </c>
      <c r="J134" s="11">
        <v>33062</v>
      </c>
      <c r="K134" s="11" t="s">
        <v>303</v>
      </c>
      <c r="L134" s="12" t="s">
        <v>303</v>
      </c>
      <c r="M134" s="13" t="s">
        <v>321</v>
      </c>
      <c r="N134" s="14" t="s">
        <v>321</v>
      </c>
      <c r="O134" s="15" t="s">
        <v>313</v>
      </c>
      <c r="P134" s="18">
        <v>45299</v>
      </c>
      <c r="Q134" s="17" t="s">
        <v>321</v>
      </c>
    </row>
    <row r="135" spans="1:17" x14ac:dyDescent="0.3">
      <c r="A135" s="7" t="s">
        <v>133</v>
      </c>
      <c r="B135" s="8" t="s">
        <v>274</v>
      </c>
      <c r="C135" s="9" t="s">
        <v>351</v>
      </c>
      <c r="D135" s="15">
        <v>63</v>
      </c>
      <c r="E135" s="7" t="s">
        <v>291</v>
      </c>
      <c r="F135" s="7">
        <v>88</v>
      </c>
      <c r="G135" s="7">
        <v>88</v>
      </c>
      <c r="H135" s="7">
        <v>8800</v>
      </c>
      <c r="I135" s="11">
        <v>2</v>
      </c>
      <c r="J135" s="11">
        <v>88713</v>
      </c>
      <c r="K135" s="11" t="s">
        <v>305</v>
      </c>
      <c r="L135" s="12" t="s">
        <v>305</v>
      </c>
      <c r="M135" s="13" t="s">
        <v>320</v>
      </c>
      <c r="N135" s="14" t="s">
        <v>320</v>
      </c>
      <c r="O135" s="15" t="s">
        <v>312</v>
      </c>
      <c r="P135" s="18">
        <v>45072</v>
      </c>
      <c r="Q135" s="17" t="s">
        <v>322</v>
      </c>
    </row>
    <row r="136" spans="1:17" x14ac:dyDescent="0.3">
      <c r="A136" s="7" t="s">
        <v>134</v>
      </c>
      <c r="B136" s="8" t="s">
        <v>275</v>
      </c>
      <c r="C136" s="9" t="s">
        <v>368</v>
      </c>
      <c r="D136" s="15">
        <v>93</v>
      </c>
      <c r="E136" s="7" t="s">
        <v>292</v>
      </c>
      <c r="F136" s="7">
        <v>89</v>
      </c>
      <c r="G136" s="7">
        <v>89</v>
      </c>
      <c r="H136" s="7">
        <v>9100</v>
      </c>
      <c r="I136" s="11">
        <v>5</v>
      </c>
      <c r="J136" s="11">
        <v>45305</v>
      </c>
      <c r="K136" s="11" t="s">
        <v>303</v>
      </c>
      <c r="L136" s="12" t="s">
        <v>303</v>
      </c>
      <c r="M136" s="13" t="s">
        <v>320</v>
      </c>
      <c r="N136" s="14" t="s">
        <v>320</v>
      </c>
      <c r="O136" s="15" t="s">
        <v>314</v>
      </c>
      <c r="P136" s="18">
        <v>45653</v>
      </c>
      <c r="Q136" s="17" t="s">
        <v>321</v>
      </c>
    </row>
    <row r="137" spans="1:17" x14ac:dyDescent="0.3">
      <c r="A137" s="7" t="s">
        <v>135</v>
      </c>
      <c r="B137" s="8" t="s">
        <v>276</v>
      </c>
      <c r="C137" s="9" t="s">
        <v>355</v>
      </c>
      <c r="D137" s="15">
        <v>100</v>
      </c>
      <c r="E137" s="7" t="s">
        <v>293</v>
      </c>
      <c r="F137" s="7">
        <v>94</v>
      </c>
      <c r="G137" s="7">
        <v>94</v>
      </c>
      <c r="H137" s="7">
        <v>8700</v>
      </c>
      <c r="I137" s="11">
        <v>4</v>
      </c>
      <c r="J137" s="11">
        <v>84621</v>
      </c>
      <c r="K137" s="11" t="s">
        <v>303</v>
      </c>
      <c r="L137" s="12" t="s">
        <v>303</v>
      </c>
      <c r="M137" s="13" t="s">
        <v>321</v>
      </c>
      <c r="N137" s="14" t="s">
        <v>321</v>
      </c>
      <c r="O137" s="15" t="s">
        <v>313</v>
      </c>
      <c r="P137" s="18">
        <v>45624</v>
      </c>
      <c r="Q137" s="17" t="s">
        <v>321</v>
      </c>
    </row>
    <row r="138" spans="1:17" x14ac:dyDescent="0.3">
      <c r="A138" s="7" t="s">
        <v>136</v>
      </c>
      <c r="B138" s="8" t="s">
        <v>277</v>
      </c>
      <c r="C138" s="9" t="s">
        <v>355</v>
      </c>
      <c r="D138" s="15">
        <v>64</v>
      </c>
      <c r="E138" s="7" t="s">
        <v>294</v>
      </c>
      <c r="F138" s="7">
        <v>87</v>
      </c>
      <c r="G138" s="7">
        <v>87</v>
      </c>
      <c r="H138" s="7">
        <v>9500</v>
      </c>
      <c r="I138" s="11">
        <v>3</v>
      </c>
      <c r="J138" s="11">
        <v>81144</v>
      </c>
      <c r="K138" s="11" t="s">
        <v>305</v>
      </c>
      <c r="L138" s="12" t="s">
        <v>305</v>
      </c>
      <c r="M138" s="13" t="s">
        <v>320</v>
      </c>
      <c r="N138" s="14" t="s">
        <v>320</v>
      </c>
      <c r="O138" s="15" t="s">
        <v>312</v>
      </c>
      <c r="P138" s="18">
        <v>45523</v>
      </c>
      <c r="Q138" s="17" t="s">
        <v>322</v>
      </c>
    </row>
    <row r="139" spans="1:17" x14ac:dyDescent="0.3">
      <c r="A139" s="7" t="s">
        <v>137</v>
      </c>
      <c r="B139" s="8" t="s">
        <v>278</v>
      </c>
      <c r="C139" s="9" t="s">
        <v>352</v>
      </c>
      <c r="D139" s="15">
        <v>88</v>
      </c>
      <c r="E139" s="7" t="s">
        <v>295</v>
      </c>
      <c r="F139" s="7">
        <v>90</v>
      </c>
      <c r="G139" s="7">
        <v>90</v>
      </c>
      <c r="H139" s="7">
        <v>8800</v>
      </c>
      <c r="I139" s="11">
        <v>5</v>
      </c>
      <c r="J139" s="11">
        <v>52614</v>
      </c>
      <c r="K139" s="11" t="s">
        <v>304</v>
      </c>
      <c r="L139" s="12" t="s">
        <v>304</v>
      </c>
      <c r="M139" s="13" t="s">
        <v>321</v>
      </c>
      <c r="N139" s="14" t="s">
        <v>321</v>
      </c>
      <c r="O139" s="15" t="s">
        <v>313</v>
      </c>
      <c r="P139" s="18">
        <v>45582</v>
      </c>
      <c r="Q139" s="17" t="s">
        <v>321</v>
      </c>
    </row>
    <row r="140" spans="1:17" x14ac:dyDescent="0.3">
      <c r="A140" s="7" t="s">
        <v>138</v>
      </c>
      <c r="B140" s="8" t="s">
        <v>279</v>
      </c>
      <c r="C140" s="9" t="s">
        <v>340</v>
      </c>
      <c r="D140" s="15">
        <v>97</v>
      </c>
      <c r="E140" s="7" t="s">
        <v>296</v>
      </c>
      <c r="F140" s="7">
        <v>86</v>
      </c>
      <c r="G140" s="7">
        <v>86</v>
      </c>
      <c r="H140" s="7">
        <v>9200</v>
      </c>
      <c r="I140" s="11">
        <v>4</v>
      </c>
      <c r="J140" s="11">
        <v>34357</v>
      </c>
      <c r="K140" s="11" t="s">
        <v>303</v>
      </c>
      <c r="L140" s="12" t="s">
        <v>303</v>
      </c>
      <c r="M140" s="13" t="s">
        <v>320</v>
      </c>
      <c r="N140" s="14" t="s">
        <v>320</v>
      </c>
      <c r="O140" s="15" t="s">
        <v>314</v>
      </c>
      <c r="P140" s="18">
        <v>45568</v>
      </c>
      <c r="Q140" s="17" t="s">
        <v>321</v>
      </c>
    </row>
    <row r="141" spans="1:17" x14ac:dyDescent="0.3">
      <c r="A141" s="7" t="s">
        <v>139</v>
      </c>
      <c r="B141" s="8" t="s">
        <v>280</v>
      </c>
      <c r="C141" s="9" t="s">
        <v>372</v>
      </c>
      <c r="D141" s="15">
        <v>77</v>
      </c>
      <c r="E141" s="7" t="s">
        <v>297</v>
      </c>
      <c r="F141" s="7">
        <v>91</v>
      </c>
      <c r="G141" s="7">
        <v>91</v>
      </c>
      <c r="H141" s="7">
        <v>8900</v>
      </c>
      <c r="I141" s="11">
        <v>5</v>
      </c>
      <c r="J141" s="11">
        <v>79339</v>
      </c>
      <c r="K141" s="11" t="s">
        <v>304</v>
      </c>
      <c r="L141" s="12" t="s">
        <v>304</v>
      </c>
      <c r="M141" s="13" t="s">
        <v>321</v>
      </c>
      <c r="N141" s="14" t="s">
        <v>321</v>
      </c>
      <c r="O141" s="15" t="s">
        <v>312</v>
      </c>
      <c r="P141" s="18">
        <v>45335</v>
      </c>
      <c r="Q141" s="17" t="s">
        <v>322</v>
      </c>
    </row>
    <row r="142" spans="1:17" x14ac:dyDescent="0.3">
      <c r="A142" s="7" t="s">
        <v>140</v>
      </c>
      <c r="B142" s="8" t="s">
        <v>281</v>
      </c>
      <c r="C142" s="9" t="s">
        <v>365</v>
      </c>
      <c r="D142" s="15">
        <v>70</v>
      </c>
      <c r="E142" s="7" t="s">
        <v>288</v>
      </c>
      <c r="F142" s="7">
        <v>88</v>
      </c>
      <c r="G142" s="7">
        <v>88</v>
      </c>
      <c r="H142" s="7">
        <v>9100</v>
      </c>
      <c r="I142" s="11">
        <v>3</v>
      </c>
      <c r="J142" s="11">
        <v>83390</v>
      </c>
      <c r="K142" s="11" t="s">
        <v>304</v>
      </c>
      <c r="L142" s="12" t="s">
        <v>304</v>
      </c>
      <c r="M142" s="13" t="s">
        <v>320</v>
      </c>
      <c r="N142" s="14" t="s">
        <v>320</v>
      </c>
      <c r="O142" s="15" t="s">
        <v>314</v>
      </c>
      <c r="P142" s="18">
        <v>45106</v>
      </c>
      <c r="Q142" s="17" t="s">
        <v>322</v>
      </c>
    </row>
    <row r="143" spans="1:17" x14ac:dyDescent="0.3">
      <c r="A143" s="7" t="s">
        <v>315</v>
      </c>
      <c r="B143" s="19" t="s">
        <v>282</v>
      </c>
      <c r="C143" s="9" t="s">
        <v>365</v>
      </c>
      <c r="D143" s="15">
        <v>76</v>
      </c>
      <c r="E143" s="15" t="s">
        <v>289</v>
      </c>
      <c r="F143" s="15">
        <v>92</v>
      </c>
      <c r="G143" s="15">
        <v>92</v>
      </c>
      <c r="H143" s="15">
        <v>8700</v>
      </c>
      <c r="I143" s="15">
        <v>4</v>
      </c>
      <c r="J143" s="11">
        <v>71255</v>
      </c>
      <c r="K143" s="11" t="s">
        <v>304</v>
      </c>
      <c r="L143" s="12" t="s">
        <v>304</v>
      </c>
      <c r="M143" s="13" t="s">
        <v>321</v>
      </c>
      <c r="N143" s="14" t="s">
        <v>321</v>
      </c>
      <c r="O143" s="15" t="s">
        <v>312</v>
      </c>
      <c r="P143" s="18">
        <v>45434</v>
      </c>
      <c r="Q143" s="17" t="s">
        <v>322</v>
      </c>
    </row>
    <row r="144" spans="1:17" x14ac:dyDescent="0.3">
      <c r="A144" s="7" t="s">
        <v>316</v>
      </c>
      <c r="B144" s="19" t="s">
        <v>283</v>
      </c>
      <c r="C144" s="9" t="s">
        <v>344</v>
      </c>
      <c r="D144" s="15">
        <v>52</v>
      </c>
      <c r="E144" s="15" t="s">
        <v>290</v>
      </c>
      <c r="F144" s="15">
        <v>87</v>
      </c>
      <c r="G144" s="15">
        <v>87</v>
      </c>
      <c r="H144" s="15">
        <v>9400</v>
      </c>
      <c r="I144" s="15">
        <v>5</v>
      </c>
      <c r="J144" s="11">
        <v>70377</v>
      </c>
      <c r="K144" s="11" t="s">
        <v>305</v>
      </c>
      <c r="L144" s="12" t="s">
        <v>305</v>
      </c>
      <c r="M144" s="13" t="s">
        <v>320</v>
      </c>
      <c r="N144" s="14" t="s">
        <v>320</v>
      </c>
      <c r="O144" s="15" t="s">
        <v>312</v>
      </c>
      <c r="P144" s="18">
        <v>45047</v>
      </c>
      <c r="Q144" s="17" t="s">
        <v>322</v>
      </c>
    </row>
    <row r="145" spans="1:17" x14ac:dyDescent="0.3">
      <c r="A145" s="7" t="s">
        <v>317</v>
      </c>
      <c r="B145" s="19" t="s">
        <v>284</v>
      </c>
      <c r="C145" s="9" t="s">
        <v>362</v>
      </c>
      <c r="D145" s="15">
        <v>80</v>
      </c>
      <c r="E145" s="15" t="s">
        <v>291</v>
      </c>
      <c r="F145" s="15">
        <v>89</v>
      </c>
      <c r="G145" s="15">
        <v>89</v>
      </c>
      <c r="H145" s="15">
        <v>8600</v>
      </c>
      <c r="I145" s="15">
        <v>4</v>
      </c>
      <c r="J145" s="11">
        <v>45524</v>
      </c>
      <c r="K145" s="11" t="s">
        <v>304</v>
      </c>
      <c r="L145" s="12" t="s">
        <v>304</v>
      </c>
      <c r="M145" s="13" t="s">
        <v>320</v>
      </c>
      <c r="N145" s="14" t="s">
        <v>320</v>
      </c>
      <c r="O145" s="15" t="s">
        <v>314</v>
      </c>
      <c r="P145" s="18">
        <v>45072</v>
      </c>
      <c r="Q145" s="17" t="s">
        <v>321</v>
      </c>
    </row>
    <row r="146" spans="1:17" x14ac:dyDescent="0.3">
      <c r="A146" s="7" t="s">
        <v>318</v>
      </c>
      <c r="B146" s="19" t="s">
        <v>285</v>
      </c>
      <c r="C146" s="9" t="s">
        <v>361</v>
      </c>
      <c r="D146" s="15">
        <v>57</v>
      </c>
      <c r="E146" s="15" t="s">
        <v>292</v>
      </c>
      <c r="F146" s="15">
        <v>90</v>
      </c>
      <c r="G146" s="15">
        <v>90</v>
      </c>
      <c r="H146" s="15">
        <v>9000</v>
      </c>
      <c r="I146" s="15">
        <v>2</v>
      </c>
      <c r="J146" s="11">
        <v>88706</v>
      </c>
      <c r="K146" s="11" t="s">
        <v>305</v>
      </c>
      <c r="L146" s="12" t="s">
        <v>305</v>
      </c>
      <c r="M146" s="13" t="s">
        <v>321</v>
      </c>
      <c r="N146" s="14" t="s">
        <v>321</v>
      </c>
      <c r="O146" s="15" t="s">
        <v>312</v>
      </c>
      <c r="P146" s="18">
        <v>45073</v>
      </c>
      <c r="Q146" s="17" t="s">
        <v>322</v>
      </c>
    </row>
    <row r="147" spans="1:17" x14ac:dyDescent="0.3">
      <c r="A147" s="20"/>
      <c r="B147" s="20"/>
      <c r="C147" s="20" t="s">
        <v>348</v>
      </c>
      <c r="D147" s="20"/>
      <c r="E147" s="20"/>
      <c r="F147" s="20"/>
      <c r="G147" s="20"/>
      <c r="H147" s="20"/>
      <c r="I147" s="20"/>
      <c r="J147" s="20"/>
      <c r="K147" s="20"/>
      <c r="L147" s="20"/>
      <c r="M147" s="20"/>
      <c r="N147" s="20"/>
      <c r="O147" s="20"/>
      <c r="P147" s="20"/>
      <c r="Q147" s="1"/>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KPI</vt:lpstr>
      <vt:lpstr>actual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jyoti mahour</dc:creator>
  <cp:lastModifiedBy>jyoti mahour</cp:lastModifiedBy>
  <dcterms:created xsi:type="dcterms:W3CDTF">2025-09-12T04:11:42Z</dcterms:created>
  <dcterms:modified xsi:type="dcterms:W3CDTF">2025-09-12T15:30:13Z</dcterms:modified>
</cp:coreProperties>
</file>