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inger/Desktop/"/>
    </mc:Choice>
  </mc:AlternateContent>
  <bookViews>
    <workbookView xWindow="0" yWindow="460" windowWidth="25600" windowHeight="140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7" i="1" l="1"/>
  <c r="AK6" i="1"/>
  <c r="AJ7" i="1"/>
  <c r="AJ6" i="1"/>
  <c r="AI7" i="1"/>
  <c r="AI6" i="1"/>
  <c r="AH7" i="1"/>
  <c r="AH6" i="1"/>
  <c r="AG7" i="1"/>
  <c r="AG6" i="1"/>
  <c r="AF7" i="1"/>
  <c r="AF6" i="1"/>
  <c r="AK5" i="1"/>
  <c r="AK4" i="1"/>
  <c r="AJ5" i="1"/>
  <c r="AJ4" i="1"/>
  <c r="AI5" i="1"/>
  <c r="AI4" i="1"/>
  <c r="AH5" i="1"/>
  <c r="AH4" i="1"/>
  <c r="AG5" i="1"/>
  <c r="AG4" i="1"/>
  <c r="AF5" i="1"/>
  <c r="AF4" i="1"/>
  <c r="AL65" i="1"/>
  <c r="AL64" i="1"/>
  <c r="AL63" i="1"/>
  <c r="AL62" i="1"/>
  <c r="AL61" i="1"/>
  <c r="AL60" i="1"/>
  <c r="AK65" i="1"/>
  <c r="AK64" i="1"/>
  <c r="AK63" i="1"/>
  <c r="AK62" i="1"/>
  <c r="AK61" i="1"/>
  <c r="AK60" i="1"/>
  <c r="AJ65" i="1"/>
  <c r="AJ64" i="1"/>
  <c r="AJ63" i="1"/>
  <c r="AJ62" i="1"/>
  <c r="AJ61" i="1"/>
  <c r="AJ60" i="1"/>
  <c r="AJ59" i="1"/>
  <c r="AJ58" i="1"/>
  <c r="AI65" i="1"/>
  <c r="AI64" i="1"/>
  <c r="AI63" i="1"/>
  <c r="AH65" i="1"/>
  <c r="AH64" i="1"/>
  <c r="AH63" i="1"/>
  <c r="AH62" i="1"/>
  <c r="AH61" i="1"/>
  <c r="AH60" i="1"/>
  <c r="AG65" i="1"/>
  <c r="AG64" i="1"/>
  <c r="AG63" i="1"/>
  <c r="AG62" i="1"/>
  <c r="AG61" i="1"/>
  <c r="AG60" i="1"/>
  <c r="AG59" i="1"/>
  <c r="AG58" i="1"/>
  <c r="AD65" i="1"/>
  <c r="AD64" i="1"/>
  <c r="AD63" i="1"/>
  <c r="AD62" i="1"/>
  <c r="AD61" i="1"/>
  <c r="AD60" i="1"/>
  <c r="AC65" i="1"/>
  <c r="AC64" i="1"/>
  <c r="AC63" i="1"/>
  <c r="AC62" i="1"/>
  <c r="AC61" i="1"/>
  <c r="AC60" i="1"/>
  <c r="AB65" i="1"/>
  <c r="AB64" i="1"/>
  <c r="AB63" i="1"/>
  <c r="AB62" i="1"/>
  <c r="AB61" i="1"/>
  <c r="AB60" i="1"/>
  <c r="AB59" i="1"/>
  <c r="AB58" i="1"/>
  <c r="AA65" i="1"/>
  <c r="AA64" i="1"/>
  <c r="AA63" i="1"/>
  <c r="Z65" i="1"/>
  <c r="Z64" i="1"/>
  <c r="L21" i="1"/>
  <c r="Z63" i="1"/>
  <c r="Z62" i="1"/>
  <c r="Z61" i="1"/>
  <c r="Z60" i="1"/>
  <c r="Y65" i="1"/>
  <c r="Y64" i="1"/>
  <c r="Y63" i="1"/>
  <c r="Y62" i="1"/>
  <c r="Y61" i="1"/>
  <c r="Y60" i="1"/>
  <c r="Y59" i="1"/>
  <c r="Y58" i="1"/>
  <c r="P78" i="1"/>
  <c r="P77" i="1"/>
  <c r="P76" i="1"/>
  <c r="P75" i="1"/>
  <c r="P74" i="1"/>
  <c r="P73" i="1"/>
  <c r="O78" i="1"/>
  <c r="O77" i="1"/>
  <c r="O76" i="1"/>
  <c r="O75" i="1"/>
  <c r="O74" i="1"/>
  <c r="O73" i="1"/>
  <c r="W51" i="1"/>
  <c r="W50" i="1"/>
  <c r="V51" i="1"/>
  <c r="V50" i="1"/>
  <c r="U51" i="1"/>
  <c r="U50" i="1"/>
  <c r="T51" i="1"/>
  <c r="T50" i="1"/>
  <c r="S51" i="1"/>
  <c r="L22" i="1"/>
  <c r="S50" i="1"/>
  <c r="R51" i="1"/>
  <c r="R50" i="1"/>
  <c r="M66" i="1"/>
  <c r="M65" i="1"/>
  <c r="M64" i="1"/>
  <c r="M63" i="1"/>
  <c r="M62" i="1"/>
  <c r="M61" i="1"/>
  <c r="M67" i="1"/>
  <c r="L66" i="1"/>
  <c r="L65" i="1"/>
  <c r="L64" i="1"/>
  <c r="L63" i="1"/>
  <c r="L62" i="1"/>
  <c r="L61" i="1"/>
  <c r="L67" i="1"/>
  <c r="M48" i="1"/>
  <c r="M53" i="1"/>
  <c r="M49" i="1"/>
  <c r="M52" i="1"/>
  <c r="M51" i="1"/>
  <c r="M50" i="1"/>
  <c r="M54" i="1"/>
  <c r="L48" i="1"/>
  <c r="L53" i="1"/>
  <c r="L49" i="1"/>
  <c r="L52" i="1"/>
  <c r="L51" i="1"/>
  <c r="L50" i="1"/>
  <c r="L54" i="1"/>
  <c r="M28" i="1"/>
  <c r="M27" i="1"/>
  <c r="M29" i="1"/>
  <c r="L28" i="1"/>
  <c r="L29" i="1"/>
  <c r="L27" i="1"/>
  <c r="L30" i="1"/>
  <c r="L18" i="1"/>
  <c r="L19" i="1"/>
  <c r="L20" i="1"/>
  <c r="L17" i="1"/>
  <c r="M17" i="1"/>
  <c r="M18" i="1"/>
  <c r="M19" i="1"/>
  <c r="M20" i="1"/>
  <c r="M21" i="1"/>
  <c r="M16" i="1"/>
  <c r="M22" i="1"/>
  <c r="M3" i="1"/>
  <c r="M4" i="1"/>
  <c r="M5" i="1"/>
  <c r="M6" i="1"/>
  <c r="M7" i="1"/>
  <c r="M8" i="1"/>
  <c r="M9" i="1"/>
  <c r="M10" i="1"/>
  <c r="L4" i="1"/>
  <c r="L5" i="1"/>
  <c r="L6" i="1"/>
  <c r="L7" i="1"/>
  <c r="L8" i="1"/>
  <c r="L9" i="1"/>
  <c r="L10" i="1"/>
  <c r="M11" i="1"/>
  <c r="L3" i="1"/>
  <c r="M35" i="1"/>
  <c r="M36" i="1"/>
  <c r="M37" i="1"/>
  <c r="M42" i="1"/>
  <c r="M41" i="1"/>
  <c r="M40" i="1"/>
  <c r="M39" i="1"/>
  <c r="M38" i="1"/>
  <c r="M43" i="1"/>
  <c r="L35" i="1"/>
  <c r="L36" i="1"/>
  <c r="L37" i="1"/>
  <c r="L42" i="1"/>
  <c r="L41" i="1"/>
  <c r="L40" i="1"/>
  <c r="L39" i="1"/>
  <c r="L38" i="1"/>
  <c r="L43" i="1"/>
  <c r="M30" i="1"/>
  <c r="L16" i="1"/>
  <c r="L11" i="1"/>
  <c r="AB19" i="1"/>
  <c r="AC19" i="1"/>
  <c r="AC43" i="1"/>
  <c r="AC11" i="1"/>
  <c r="AC27" i="1"/>
  <c r="AC35" i="1"/>
  <c r="AB43" i="1"/>
  <c r="AB11" i="1"/>
  <c r="AB27" i="1"/>
  <c r="AB35" i="1"/>
  <c r="AB3" i="1"/>
  <c r="AC3" i="1"/>
</calcChain>
</file>

<file path=xl/sharedStrings.xml><?xml version="1.0" encoding="utf-8"?>
<sst xmlns="http://schemas.openxmlformats.org/spreadsheetml/2006/main" count="238" uniqueCount="41">
  <si>
    <t>TS[3]</t>
    <phoneticPr fontId="1" type="noConversion"/>
  </si>
  <si>
    <t>first non-victim</t>
    <phoneticPr fontId="1" type="noConversion"/>
  </si>
  <si>
    <t>number of victims</t>
    <phoneticPr fontId="1" type="noConversion"/>
  </si>
  <si>
    <t>first non-victim</t>
    <phoneticPr fontId="1" type="noConversion"/>
  </si>
  <si>
    <t>3 malicious users</t>
    <phoneticPr fontId="1" type="noConversion"/>
  </si>
  <si>
    <t>5 malicious users</t>
    <phoneticPr fontId="1" type="noConversion"/>
  </si>
  <si>
    <t>8 malicious users</t>
    <phoneticPr fontId="1" type="noConversion"/>
  </si>
  <si>
    <t>TS[5]</t>
    <phoneticPr fontId="1" type="noConversion"/>
  </si>
  <si>
    <t>TS[8]</t>
    <phoneticPr fontId="1" type="noConversion"/>
  </si>
  <si>
    <t>PTS[3,5,8]</t>
    <phoneticPr fontId="1" type="noConversion"/>
  </si>
  <si>
    <t>CDPD[0.7]</t>
    <phoneticPr fontId="1" type="noConversion"/>
  </si>
  <si>
    <t>CDPD[0.9]</t>
    <phoneticPr fontId="1" type="noConversion"/>
  </si>
  <si>
    <t>Average</t>
    <phoneticPr fontId="1" type="noConversion"/>
  </si>
  <si>
    <t>previous</t>
    <phoneticPr fontId="1" type="noConversion"/>
  </si>
  <si>
    <t>4 malicious users</t>
  </si>
  <si>
    <t>5 malicious users</t>
  </si>
  <si>
    <t>6 malicious users</t>
  </si>
  <si>
    <t>7 malicious users</t>
  </si>
  <si>
    <t>8 malicious users</t>
  </si>
  <si>
    <t>9 malicious users</t>
  </si>
  <si>
    <t>10 malicious users</t>
  </si>
  <si>
    <t>4 malicious users</t>
    <phoneticPr fontId="1" type="noConversion"/>
  </si>
  <si>
    <t>5 malicious users</t>
    <phoneticPr fontId="1" type="noConversion"/>
  </si>
  <si>
    <t>number</t>
    <phoneticPr fontId="1" type="noConversion"/>
  </si>
  <si>
    <t>TS3</t>
    <phoneticPr fontId="1" type="noConversion"/>
  </si>
  <si>
    <t>TS5</t>
    <phoneticPr fontId="1" type="noConversion"/>
  </si>
  <si>
    <t>TS8</t>
    <phoneticPr fontId="1" type="noConversion"/>
  </si>
  <si>
    <t>PTS358</t>
    <phoneticPr fontId="1" type="noConversion"/>
  </si>
  <si>
    <t>CDPD0.7</t>
    <phoneticPr fontId="1" type="noConversion"/>
  </si>
  <si>
    <t>CDPD0.9</t>
    <phoneticPr fontId="1" type="noConversion"/>
  </si>
  <si>
    <t>CDPD[0.9]</t>
    <phoneticPr fontId="1" type="noConversion"/>
  </si>
  <si>
    <t>CDPD[0.7]</t>
    <phoneticPr fontId="1" type="noConversion"/>
  </si>
  <si>
    <t>TS3</t>
    <phoneticPr fontId="1" type="noConversion"/>
  </si>
  <si>
    <t>TS5</t>
    <phoneticPr fontId="1" type="noConversion"/>
  </si>
  <si>
    <t>PTS358</t>
    <phoneticPr fontId="1" type="noConversion"/>
  </si>
  <si>
    <t>CDPD0.7</t>
    <phoneticPr fontId="1" type="noConversion"/>
  </si>
  <si>
    <t>CDPD0.9</t>
    <phoneticPr fontId="1" type="noConversion"/>
  </si>
  <si>
    <t>first non-victim(without malicious)</t>
    <phoneticPr fontId="1" type="noConversion"/>
  </si>
  <si>
    <t>number of victim(without malicious)</t>
    <phoneticPr fontId="1" type="noConversion"/>
  </si>
  <si>
    <t>first non-victim</t>
    <phoneticPr fontId="1" type="noConversion"/>
  </si>
  <si>
    <t>number of victim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</si>
</sst>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Set</a:t>
            </a:r>
            <a:r>
              <a:rPr lang="en-US" altLang="zh-CN" baseline="0"/>
              <a:t> 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212356759794"/>
          <c:y val="0.155116428217748"/>
          <c:w val="0.83203727360749"/>
          <c:h val="0.607169322908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工作表1!$Q$50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工作表1!$R$49:$W$49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工作表1!$R$50:$W$50</c:f>
              <c:numCache>
                <c:formatCode>General</c:formatCode>
                <c:ptCount val="6"/>
                <c:pt idx="0">
                  <c:v>14.6</c:v>
                </c:pt>
                <c:pt idx="1">
                  <c:v>15.5</c:v>
                </c:pt>
                <c:pt idx="2">
                  <c:v>28.86666666666666</c:v>
                </c:pt>
                <c:pt idx="3">
                  <c:v>9.174999999999998</c:v>
                </c:pt>
                <c:pt idx="4">
                  <c:v>10.93333333333334</c:v>
                </c:pt>
                <c:pt idx="5">
                  <c:v>10.66666666666667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工作表1!$Q$51</c:f>
              <c:strCache>
                <c:ptCount val="1"/>
                <c:pt idx="0">
                  <c:v>number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工作表1!$R$49:$W$49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工作表1!$R$51:$W$51</c:f>
              <c:numCache>
                <c:formatCode>General</c:formatCode>
                <c:ptCount val="6"/>
                <c:pt idx="0">
                  <c:v>18.875</c:v>
                </c:pt>
                <c:pt idx="1">
                  <c:v>17.5</c:v>
                </c:pt>
                <c:pt idx="2">
                  <c:v>31.73333333333333</c:v>
                </c:pt>
                <c:pt idx="3">
                  <c:v>16.975</c:v>
                </c:pt>
                <c:pt idx="4">
                  <c:v>14.03333333333333</c:v>
                </c:pt>
                <c:pt idx="5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59280"/>
        <c:axId val="-2096545456"/>
      </c:scatterChart>
      <c:valAx>
        <c:axId val="-20936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545456"/>
        <c:crosses val="autoZero"/>
        <c:crossBetween val="midCat"/>
      </c:valAx>
      <c:valAx>
        <c:axId val="-20965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65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817417754941"/>
          <c:y val="0.90345433261853"/>
          <c:w val="0.509058068749476"/>
          <c:h val="0.0813043760129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CDPD[0.7]&amp;CDPD[0.9]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086815063756"/>
          <c:y val="0.170075541042536"/>
          <c:w val="0.878946592252469"/>
          <c:h val="0.610376365472178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工作表1!$O$72</c:f>
              <c:strCache>
                <c:ptCount val="1"/>
                <c:pt idx="0">
                  <c:v>CDPD[0.7]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工作表1!$N$73:$N$78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xVal>
          <c:yVal>
            <c:numRef>
              <c:f>工作表1!$O$73:$O$78</c:f>
              <c:numCache>
                <c:formatCode>General</c:formatCode>
                <c:ptCount val="6"/>
                <c:pt idx="0">
                  <c:v>8.2</c:v>
                </c:pt>
                <c:pt idx="1">
                  <c:v>9.4</c:v>
                </c:pt>
                <c:pt idx="2">
                  <c:v>11.0</c:v>
                </c:pt>
                <c:pt idx="3">
                  <c:v>11.6</c:v>
                </c:pt>
                <c:pt idx="4">
                  <c:v>12.6</c:v>
                </c:pt>
                <c:pt idx="5">
                  <c:v>12.8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工作表1!$P$72</c:f>
              <c:strCache>
                <c:ptCount val="1"/>
                <c:pt idx="0">
                  <c:v>CDPD[0.9]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工作表1!$N$73:$N$78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xVal>
          <c:yVal>
            <c:numRef>
              <c:f>工作表1!$P$73:$P$78</c:f>
              <c:numCache>
                <c:formatCode>General</c:formatCode>
                <c:ptCount val="6"/>
                <c:pt idx="0">
                  <c:v>7.6</c:v>
                </c:pt>
                <c:pt idx="1">
                  <c:v>9.2</c:v>
                </c:pt>
                <c:pt idx="2">
                  <c:v>10.6</c:v>
                </c:pt>
                <c:pt idx="3">
                  <c:v>11.6</c:v>
                </c:pt>
                <c:pt idx="4">
                  <c:v>12.2</c:v>
                </c:pt>
                <c:pt idx="5">
                  <c:v>12.8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47040"/>
        <c:axId val="-2094744992"/>
      </c:scatterChart>
      <c:valAx>
        <c:axId val="-20963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victim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744992"/>
        <c:crosses val="autoZero"/>
        <c:crossBetween val="midCat"/>
      </c:valAx>
      <c:valAx>
        <c:axId val="-20947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victim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3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832691347138"/>
          <c:y val="0.907847304205016"/>
          <c:w val="0.464418651820784"/>
          <c:h val="0.08259387309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6 methods(first non-victim)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456909133498"/>
          <c:y val="0.141856762389995"/>
          <c:w val="0.882232112290311"/>
          <c:h val="0.681907132931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工作表1!$Y$57</c:f>
              <c:strCache>
                <c:ptCount val="1"/>
                <c:pt idx="0">
                  <c:v>TS3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工作表1!$X$58:$X$65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工作表1!$Y$58:$Y$65</c:f>
              <c:numCache>
                <c:formatCode>General</c:formatCode>
                <c:ptCount val="8"/>
                <c:pt idx="0">
                  <c:v>11.0</c:v>
                </c:pt>
                <c:pt idx="1">
                  <c:v>11.4</c:v>
                </c:pt>
                <c:pt idx="2">
                  <c:v>13.4</c:v>
                </c:pt>
                <c:pt idx="3">
                  <c:v>14.4</c:v>
                </c:pt>
                <c:pt idx="4">
                  <c:v>15.0</c:v>
                </c:pt>
                <c:pt idx="5">
                  <c:v>16.6</c:v>
                </c:pt>
                <c:pt idx="6">
                  <c:v>17.2</c:v>
                </c:pt>
                <c:pt idx="7">
                  <c:v>17.8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工作表1!$Z$57</c:f>
              <c:strCache>
                <c:ptCount val="1"/>
                <c:pt idx="0">
                  <c:v>TS5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工作表1!$X$58:$X$65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工作表1!$Z$58:$Z$65</c:f>
              <c:numCache>
                <c:formatCode>General</c:formatCode>
                <c:ptCount val="8"/>
                <c:pt idx="2">
                  <c:v>15.2</c:v>
                </c:pt>
                <c:pt idx="3">
                  <c:v>13.6</c:v>
                </c:pt>
                <c:pt idx="4">
                  <c:v>14.8</c:v>
                </c:pt>
                <c:pt idx="5">
                  <c:v>15.2</c:v>
                </c:pt>
                <c:pt idx="6">
                  <c:v>15.8</c:v>
                </c:pt>
                <c:pt idx="7">
                  <c:v>18.4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工作表1!$AA$57</c:f>
              <c:strCache>
                <c:ptCount val="1"/>
                <c:pt idx="0">
                  <c:v>TS8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工作表1!$X$58:$X$65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工作表1!$AA$58:$AA$65</c:f>
              <c:numCache>
                <c:formatCode>General</c:formatCode>
                <c:ptCount val="8"/>
                <c:pt idx="5">
                  <c:v>28.0</c:v>
                </c:pt>
                <c:pt idx="6">
                  <c:v>28.4</c:v>
                </c:pt>
                <c:pt idx="7">
                  <c:v>30.2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工作表1!$AB$57</c:f>
              <c:strCache>
                <c:ptCount val="1"/>
                <c:pt idx="0">
                  <c:v>PTS358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工作表1!$X$58:$X$65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工作表1!$AB$58:$AB$65</c:f>
              <c:numCache>
                <c:formatCode>General</c:formatCode>
                <c:ptCount val="8"/>
                <c:pt idx="0">
                  <c:v>5.2</c:v>
                </c:pt>
                <c:pt idx="1">
                  <c:v>6.6</c:v>
                </c:pt>
                <c:pt idx="2">
                  <c:v>7.8</c:v>
                </c:pt>
                <c:pt idx="3">
                  <c:v>8.2</c:v>
                </c:pt>
                <c:pt idx="4">
                  <c:v>9.8</c:v>
                </c:pt>
                <c:pt idx="5">
                  <c:v>11.4</c:v>
                </c:pt>
                <c:pt idx="6">
                  <c:v>11.8</c:v>
                </c:pt>
                <c:pt idx="7">
                  <c:v>12.6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工作表1!$AC$57</c:f>
              <c:strCache>
                <c:ptCount val="1"/>
                <c:pt idx="0">
                  <c:v>CDPD0.7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工作表1!$X$58:$X$65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工作表1!$AC$58:$AC$65</c:f>
              <c:numCache>
                <c:formatCode>General</c:formatCode>
                <c:ptCount val="8"/>
                <c:pt idx="2">
                  <c:v>8.2</c:v>
                </c:pt>
                <c:pt idx="3">
                  <c:v>9.4</c:v>
                </c:pt>
                <c:pt idx="4">
                  <c:v>11.0</c:v>
                </c:pt>
                <c:pt idx="5">
                  <c:v>11.6</c:v>
                </c:pt>
                <c:pt idx="6">
                  <c:v>12.6</c:v>
                </c:pt>
                <c:pt idx="7">
                  <c:v>12.8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工作表1!$AD$57</c:f>
              <c:strCache>
                <c:ptCount val="1"/>
                <c:pt idx="0">
                  <c:v>CDPD0.9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工作表1!$X$58:$X$65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工作表1!$AD$58:$AD$65</c:f>
              <c:numCache>
                <c:formatCode>General</c:formatCode>
                <c:ptCount val="8"/>
                <c:pt idx="2">
                  <c:v>7.6</c:v>
                </c:pt>
                <c:pt idx="3">
                  <c:v>9.2</c:v>
                </c:pt>
                <c:pt idx="4">
                  <c:v>10.6</c:v>
                </c:pt>
                <c:pt idx="5">
                  <c:v>11.6</c:v>
                </c:pt>
                <c:pt idx="6">
                  <c:v>12.2</c:v>
                </c:pt>
                <c:pt idx="7">
                  <c:v>12.8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64400"/>
        <c:axId val="-2095332832"/>
      </c:scatterChart>
      <c:valAx>
        <c:axId val="-20963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malicious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332832"/>
        <c:crosses val="autoZero"/>
        <c:crossBetween val="midCat"/>
      </c:valAx>
      <c:valAx>
        <c:axId val="-2095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Vehicle</a:t>
                </a:r>
                <a:r>
                  <a:rPr lang="en-US" altLang="zh-CN" baseline="0"/>
                  <a:t> ID of  first non-victim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36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852267608425"/>
          <c:y val="0.929113304770727"/>
          <c:w val="0.648295464783149"/>
          <c:h val="0.0635337540528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6 methods(number of victim)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88938567431356"/>
          <c:y val="0.140622932933568"/>
          <c:w val="0.864331913551033"/>
          <c:h val="0.644584382799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工作表1!$AG$57</c:f>
              <c:strCache>
                <c:ptCount val="1"/>
                <c:pt idx="0">
                  <c:v>TS3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工作表1!$AF$58:$AF$65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工作表1!$AG$58:$AG$65</c:f>
              <c:numCache>
                <c:formatCode>General</c:formatCode>
                <c:ptCount val="8"/>
                <c:pt idx="0">
                  <c:v>19.0</c:v>
                </c:pt>
                <c:pt idx="1">
                  <c:v>18.4</c:v>
                </c:pt>
                <c:pt idx="2">
                  <c:v>19.0</c:v>
                </c:pt>
                <c:pt idx="3">
                  <c:v>19.6</c:v>
                </c:pt>
                <c:pt idx="4">
                  <c:v>19.6</c:v>
                </c:pt>
                <c:pt idx="5">
                  <c:v>19.6</c:v>
                </c:pt>
                <c:pt idx="6">
                  <c:v>17.6</c:v>
                </c:pt>
                <c:pt idx="7">
                  <c:v>18.2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工作表1!$AH$57</c:f>
              <c:strCache>
                <c:ptCount val="1"/>
                <c:pt idx="0">
                  <c:v>TS5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工作表1!$AF$58:$AF$65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工作表1!$AH$58:$AH$65</c:f>
              <c:numCache>
                <c:formatCode>General</c:formatCode>
                <c:ptCount val="8"/>
                <c:pt idx="2">
                  <c:v>20.2</c:v>
                </c:pt>
                <c:pt idx="3">
                  <c:v>19.0</c:v>
                </c:pt>
                <c:pt idx="4">
                  <c:v>15.8</c:v>
                </c:pt>
                <c:pt idx="5">
                  <c:v>17.0</c:v>
                </c:pt>
                <c:pt idx="6">
                  <c:v>17.0</c:v>
                </c:pt>
                <c:pt idx="7">
                  <c:v>16.0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工作表1!$AI$57</c:f>
              <c:strCache>
                <c:ptCount val="1"/>
                <c:pt idx="0">
                  <c:v>TS8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工作表1!$AF$58:$AF$65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工作表1!$AI$58:$AI$65</c:f>
              <c:numCache>
                <c:formatCode>General</c:formatCode>
                <c:ptCount val="8"/>
                <c:pt idx="5">
                  <c:v>32.0</c:v>
                </c:pt>
                <c:pt idx="6">
                  <c:v>28.8</c:v>
                </c:pt>
                <c:pt idx="7">
                  <c:v>34.4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工作表1!$AJ$57</c:f>
              <c:strCache>
                <c:ptCount val="1"/>
                <c:pt idx="0">
                  <c:v>PTS358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工作表1!$AF$58:$AF$65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工作表1!$AJ$58:$AJ$65</c:f>
              <c:numCache>
                <c:formatCode>General</c:formatCode>
                <c:ptCount val="8"/>
                <c:pt idx="0">
                  <c:v>17.0</c:v>
                </c:pt>
                <c:pt idx="1">
                  <c:v>16.8</c:v>
                </c:pt>
                <c:pt idx="2">
                  <c:v>17.8</c:v>
                </c:pt>
                <c:pt idx="3">
                  <c:v>17.8</c:v>
                </c:pt>
                <c:pt idx="4">
                  <c:v>16.0</c:v>
                </c:pt>
                <c:pt idx="5">
                  <c:v>15.0</c:v>
                </c:pt>
                <c:pt idx="6">
                  <c:v>16.6</c:v>
                </c:pt>
                <c:pt idx="7">
                  <c:v>18.8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工作表1!$AK$57</c:f>
              <c:strCache>
                <c:ptCount val="1"/>
                <c:pt idx="0">
                  <c:v>CDPD0.7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工作表1!$AF$58:$AF$65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工作表1!$AK$58:$AK$65</c:f>
              <c:numCache>
                <c:formatCode>General</c:formatCode>
                <c:ptCount val="8"/>
                <c:pt idx="2">
                  <c:v>15.2</c:v>
                </c:pt>
                <c:pt idx="3">
                  <c:v>14.4</c:v>
                </c:pt>
                <c:pt idx="4">
                  <c:v>13.6</c:v>
                </c:pt>
                <c:pt idx="5">
                  <c:v>14.8</c:v>
                </c:pt>
                <c:pt idx="6">
                  <c:v>12.8</c:v>
                </c:pt>
                <c:pt idx="7">
                  <c:v>13.4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工作表1!$AL$57</c:f>
              <c:strCache>
                <c:ptCount val="1"/>
                <c:pt idx="0">
                  <c:v>CDPD0.9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工作表1!$AF$58:$AF$65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工作表1!$AL$58:$AL$65</c:f>
              <c:numCache>
                <c:formatCode>General</c:formatCode>
                <c:ptCount val="8"/>
                <c:pt idx="2">
                  <c:v>15.2</c:v>
                </c:pt>
                <c:pt idx="3">
                  <c:v>13.4</c:v>
                </c:pt>
                <c:pt idx="4">
                  <c:v>15.6</c:v>
                </c:pt>
                <c:pt idx="5">
                  <c:v>16.0</c:v>
                </c:pt>
                <c:pt idx="6">
                  <c:v>14.0</c:v>
                </c:pt>
                <c:pt idx="7">
                  <c:v>15.8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22224"/>
        <c:axId val="-2095215856"/>
      </c:scatterChart>
      <c:valAx>
        <c:axId val="-20952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malicious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215856"/>
        <c:crosses val="autoZero"/>
        <c:crossBetween val="midCat"/>
      </c:valAx>
      <c:valAx>
        <c:axId val="-2095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victim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2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withour</a:t>
            </a:r>
            <a:r>
              <a:rPr lang="en-US" altLang="zh-CN" baseline="0"/>
              <a:t> malicious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048556430446"/>
          <c:y val="0.178634441528142"/>
          <c:w val="0.843368110236221"/>
          <c:h val="0.604068241469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first non-victim(without malicious)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工作表1!$AF$3:$AK$3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工作表1!$AF$4:$AK$4</c:f>
              <c:numCache>
                <c:formatCode>General</c:formatCode>
                <c:ptCount val="6"/>
                <c:pt idx="0">
                  <c:v>9.0</c:v>
                </c:pt>
                <c:pt idx="1">
                  <c:v>11.4</c:v>
                </c:pt>
                <c:pt idx="2">
                  <c:v>17.2</c:v>
                </c:pt>
                <c:pt idx="3">
                  <c:v>10.8</c:v>
                </c:pt>
                <c:pt idx="4">
                  <c:v>10.6</c:v>
                </c:pt>
                <c:pt idx="5">
                  <c:v>10.6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工作表1!$AE$5</c:f>
              <c:strCache>
                <c:ptCount val="1"/>
                <c:pt idx="0">
                  <c:v>number of victim(without malicious)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工作表1!$AF$3:$AK$3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工作表1!$AF$5:$AK$5</c:f>
              <c:numCache>
                <c:formatCode>General</c:formatCode>
                <c:ptCount val="6"/>
                <c:pt idx="0">
                  <c:v>19.6</c:v>
                </c:pt>
                <c:pt idx="1">
                  <c:v>22.4</c:v>
                </c:pt>
                <c:pt idx="2">
                  <c:v>26.6</c:v>
                </c:pt>
                <c:pt idx="3">
                  <c:v>23.4</c:v>
                </c:pt>
                <c:pt idx="4">
                  <c:v>24.4</c:v>
                </c:pt>
                <c:pt idx="5">
                  <c:v>24.4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89040"/>
        <c:axId val="-2094559072"/>
      </c:scatterChart>
      <c:valAx>
        <c:axId val="-20945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559072"/>
        <c:crosses val="autoZero"/>
        <c:crossBetween val="midCat"/>
      </c:valAx>
      <c:valAx>
        <c:axId val="-2094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5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150043744532"/>
          <c:y val="0.90147601341499"/>
          <c:w val="0.419053836480002"/>
          <c:h val="0.0794171925660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with the</a:t>
            </a:r>
            <a:r>
              <a:rPr lang="en-US" altLang="zh-CN" baseline="0"/>
              <a:t> set with or without malicious users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696146574553674"/>
          <c:y val="0.108480869352311"/>
          <c:w val="0.89579256044352"/>
          <c:h val="0.737067326189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first non-victim(without malicious)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工作表1!$AF$3:$AK$3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工作表1!$AF$4:$AK$4</c:f>
              <c:numCache>
                <c:formatCode>General</c:formatCode>
                <c:ptCount val="6"/>
                <c:pt idx="0">
                  <c:v>9.0</c:v>
                </c:pt>
                <c:pt idx="1">
                  <c:v>11.4</c:v>
                </c:pt>
                <c:pt idx="2">
                  <c:v>17.2</c:v>
                </c:pt>
                <c:pt idx="3">
                  <c:v>10.8</c:v>
                </c:pt>
                <c:pt idx="4">
                  <c:v>10.6</c:v>
                </c:pt>
                <c:pt idx="5">
                  <c:v>10.6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工作表1!$AE$5</c:f>
              <c:strCache>
                <c:ptCount val="1"/>
                <c:pt idx="0">
                  <c:v>number of victim(without malicious)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工作表1!$AF$3:$AK$3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工作表1!$AF$5:$AK$5</c:f>
              <c:numCache>
                <c:formatCode>General</c:formatCode>
                <c:ptCount val="6"/>
                <c:pt idx="0">
                  <c:v>19.6</c:v>
                </c:pt>
                <c:pt idx="1">
                  <c:v>22.4</c:v>
                </c:pt>
                <c:pt idx="2">
                  <c:v>26.6</c:v>
                </c:pt>
                <c:pt idx="3">
                  <c:v>23.4</c:v>
                </c:pt>
                <c:pt idx="4">
                  <c:v>24.4</c:v>
                </c:pt>
                <c:pt idx="5">
                  <c:v>24.4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工作表1!$AE$6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工作表1!$AF$3:$AK$3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工作表1!$AF$6:$AK$6</c:f>
              <c:numCache>
                <c:formatCode>General</c:formatCode>
                <c:ptCount val="6"/>
                <c:pt idx="0">
                  <c:v>14.6</c:v>
                </c:pt>
                <c:pt idx="1">
                  <c:v>15.5</c:v>
                </c:pt>
                <c:pt idx="2">
                  <c:v>28.86666666666666</c:v>
                </c:pt>
                <c:pt idx="3">
                  <c:v>9.174999999999998</c:v>
                </c:pt>
                <c:pt idx="4">
                  <c:v>10.93333333333334</c:v>
                </c:pt>
                <c:pt idx="5">
                  <c:v>10.66666666666667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工作表1!$AE$7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工作表1!$AF$3:$AK$3</c:f>
              <c:strCache>
                <c:ptCount val="6"/>
                <c:pt idx="0">
                  <c:v>TS3</c:v>
                </c:pt>
                <c:pt idx="1">
                  <c:v>TS5</c:v>
                </c:pt>
                <c:pt idx="2">
                  <c:v>TS8</c:v>
                </c:pt>
                <c:pt idx="3">
                  <c:v>PTS358</c:v>
                </c:pt>
                <c:pt idx="4">
                  <c:v>CDPD0.7</c:v>
                </c:pt>
                <c:pt idx="5">
                  <c:v>CDPD0.9</c:v>
                </c:pt>
              </c:strCache>
            </c:strRef>
          </c:xVal>
          <c:yVal>
            <c:numRef>
              <c:f>工作表1!$AF$7:$AK$7</c:f>
              <c:numCache>
                <c:formatCode>General</c:formatCode>
                <c:ptCount val="6"/>
                <c:pt idx="0">
                  <c:v>18.875</c:v>
                </c:pt>
                <c:pt idx="1">
                  <c:v>17.5</c:v>
                </c:pt>
                <c:pt idx="2">
                  <c:v>31.73333333333333</c:v>
                </c:pt>
                <c:pt idx="3">
                  <c:v>16.975</c:v>
                </c:pt>
                <c:pt idx="4">
                  <c:v>14.03333333333333</c:v>
                </c:pt>
                <c:pt idx="5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09280"/>
        <c:axId val="2074830464"/>
      </c:scatterChart>
      <c:valAx>
        <c:axId val="17630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830464"/>
        <c:crosses val="autoZero"/>
        <c:crossBetween val="midCat"/>
      </c:valAx>
      <c:valAx>
        <c:axId val="2074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0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325407</xdr:colOff>
      <xdr:row>53</xdr:row>
      <xdr:rowOff>177299</xdr:rowOff>
    </xdr:from>
    <xdr:to>
      <xdr:col>19</xdr:col>
      <xdr:colOff>245476</xdr:colOff>
      <xdr:row>67</xdr:row>
      <xdr:rowOff>31874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872066</xdr:colOff>
      <xdr:row>71</xdr:row>
      <xdr:rowOff>44567</xdr:rowOff>
    </xdr:from>
    <xdr:to>
      <xdr:col>20</xdr:col>
      <xdr:colOff>799681</xdr:colOff>
      <xdr:row>84</xdr:row>
      <xdr:rowOff>60198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350520</xdr:colOff>
      <xdr:row>68</xdr:row>
      <xdr:rowOff>40640</xdr:rowOff>
    </xdr:from>
    <xdr:to>
      <xdr:col>30</xdr:col>
      <xdr:colOff>142240</xdr:colOff>
      <xdr:row>85</xdr:row>
      <xdr:rowOff>40640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13874</xdr:colOff>
      <xdr:row>67</xdr:row>
      <xdr:rowOff>197224</xdr:rowOff>
    </xdr:from>
    <xdr:to>
      <xdr:col>38</xdr:col>
      <xdr:colOff>677335</xdr:colOff>
      <xdr:row>85</xdr:row>
      <xdr:rowOff>135467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817880</xdr:colOff>
      <xdr:row>17</xdr:row>
      <xdr:rowOff>2006</xdr:rowOff>
    </xdr:from>
    <xdr:to>
      <xdr:col>36</xdr:col>
      <xdr:colOff>518160</xdr:colOff>
      <xdr:row>30</xdr:row>
      <xdr:rowOff>124554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736130</xdr:colOff>
      <xdr:row>3</xdr:row>
      <xdr:rowOff>151224</xdr:rowOff>
    </xdr:from>
    <xdr:to>
      <xdr:col>47</xdr:col>
      <xdr:colOff>611483</xdr:colOff>
      <xdr:row>26</xdr:row>
      <xdr:rowOff>58796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0.18223</cdr:x>
      <cdr:y>0.30111</cdr:y>
    </cdr:from>
    <cdr:to>
      <cdr:x>0.27905</cdr:x>
      <cdr:y>0.37041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32062" y="803334"/>
          <a:ext cx="442089" cy="1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0.18893</cdr:x>
      <cdr:y>0.48001</cdr:y>
    </cdr:from>
    <cdr:to>
      <cdr:x>0.28575</cdr:x>
      <cdr:y>0.54931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62636" y="1280611"/>
          <a:ext cx="442089" cy="1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0.31215</cdr:x>
      <cdr:y>0.477</cdr:y>
    </cdr:from>
    <cdr:to>
      <cdr:x>0.40897</cdr:x>
      <cdr:y>0.5463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25294" y="1272573"/>
          <a:ext cx="442089" cy="1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TS[5]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0.29983</cdr:x>
      <cdr:y>0.29924</cdr:y>
    </cdr:from>
    <cdr:to>
      <cdr:x>0.39665</cdr:x>
      <cdr:y>0.36854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69028" y="798332"/>
          <a:ext cx="442089" cy="1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TS[5]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0.42482</cdr:x>
      <cdr:y>0.13956</cdr:y>
    </cdr:from>
    <cdr:to>
      <cdr:x>0.52164</cdr:x>
      <cdr:y>0.20885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1939724" y="372319"/>
          <a:ext cx="442089" cy="1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0.42658</cdr:x>
      <cdr:y>0.30828</cdr:y>
    </cdr:from>
    <cdr:to>
      <cdr:x>0.5234</cdr:x>
      <cdr:y>0.37757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1947762" y="822446"/>
          <a:ext cx="442089" cy="1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0.55157</cdr:x>
      <cdr:y>0.29623</cdr:y>
    </cdr:from>
    <cdr:to>
      <cdr:x>0.71563</cdr:x>
      <cdr:y>0.36439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2518459" y="790295"/>
          <a:ext cx="749110" cy="181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PTS[3,5,8]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0.50932</cdr:x>
      <cdr:y>0.58848</cdr:y>
    </cdr:from>
    <cdr:to>
      <cdr:x>0.67338</cdr:x>
      <cdr:y>0.65664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2325547" y="1569978"/>
          <a:ext cx="749110" cy="181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PTS[3,5,8]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0.64135</cdr:x>
      <cdr:y>0.41072</cdr:y>
    </cdr:from>
    <cdr:to>
      <cdr:x>0.83357</cdr:x>
      <cdr:y>0.48791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2928395" y="1095737"/>
          <a:ext cx="877718" cy="20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CDPD[0.7]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0.65719</cdr:x>
      <cdr:y>0.59149</cdr:y>
    </cdr:from>
    <cdr:to>
      <cdr:x>0.84942</cdr:x>
      <cdr:y>0.66869</cdr:y>
    </cdr:to>
    <cdr:sp macro="" textlink="">
      <cdr:nvSpPr>
        <cdr:cNvPr id="11" name="文本框 10"/>
        <cdr:cNvSpPr txBox="1"/>
      </cdr:nvSpPr>
      <cdr:spPr>
        <a:xfrm xmlns:a="http://schemas.openxmlformats.org/drawingml/2006/main">
          <a:off x="3000737" y="1578015"/>
          <a:ext cx="877718" cy="20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CDPD[0.7]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0.80777</cdr:x>
      <cdr:y>0.41373</cdr:y>
    </cdr:from>
    <cdr:to>
      <cdr:x>1</cdr:x>
      <cdr:y>0.49093</cdr:y>
    </cdr:to>
    <cdr:sp macro="" textlink="">
      <cdr:nvSpPr>
        <cdr:cNvPr id="12" name="文本框 11"/>
        <cdr:cNvSpPr txBox="1"/>
      </cdr:nvSpPr>
      <cdr:spPr>
        <a:xfrm xmlns:a="http://schemas.openxmlformats.org/drawingml/2006/main">
          <a:off x="3688301" y="1103776"/>
          <a:ext cx="877718" cy="20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CDPD[0.9]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0.80777</cdr:x>
      <cdr:y>0.5704</cdr:y>
    </cdr:from>
    <cdr:to>
      <cdr:x>1</cdr:x>
      <cdr:y>0.6476</cdr:y>
    </cdr:to>
    <cdr:sp macro="" textlink="">
      <cdr:nvSpPr>
        <cdr:cNvPr id="13" name="文本框 12"/>
        <cdr:cNvSpPr txBox="1"/>
      </cdr:nvSpPr>
      <cdr:spPr>
        <a:xfrm xmlns:a="http://schemas.openxmlformats.org/drawingml/2006/main">
          <a:off x="3688301" y="1521749"/>
          <a:ext cx="877718" cy="20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CDPD[0.9]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0.1821</cdr:x>
      <cdr:y>0.28676</cdr:y>
    </cdr:from>
    <cdr:to>
      <cdr:x>0.27772</cdr:x>
      <cdr:y>0.39338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09320" y="79248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0.18718</cdr:x>
      <cdr:y>0.61029</cdr:y>
    </cdr:from>
    <cdr:to>
      <cdr:x>0.28281</cdr:x>
      <cdr:y>0.71691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4720" y="168656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0.30926</cdr:x>
      <cdr:y>0.23897</cdr:y>
    </cdr:from>
    <cdr:to>
      <cdr:x>0.40488</cdr:x>
      <cdr:y>0.34559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44320" y="66040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TS[5]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0.1821</cdr:x>
      <cdr:y>0.28676</cdr:y>
    </cdr:from>
    <cdr:to>
      <cdr:x>0.27772</cdr:x>
      <cdr:y>0.39338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909320" y="79248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0.18718</cdr:x>
      <cdr:y>0.61029</cdr:y>
    </cdr:from>
    <cdr:to>
      <cdr:x>0.28281</cdr:x>
      <cdr:y>0.71691</cdr:y>
    </cdr:to>
    <cdr:sp macro="" textlink="">
      <cdr:nvSpPr>
        <cdr:cNvPr id="6" name="文本框 2"/>
        <cdr:cNvSpPr txBox="1"/>
      </cdr:nvSpPr>
      <cdr:spPr>
        <a:xfrm xmlns:a="http://schemas.openxmlformats.org/drawingml/2006/main">
          <a:off x="934720" y="168656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0.32146</cdr:x>
      <cdr:y>0.5625</cdr:y>
    </cdr:from>
    <cdr:to>
      <cdr:x>0.41709</cdr:x>
      <cdr:y>0.66912</cdr:y>
    </cdr:to>
    <cdr:sp macro="" textlink="">
      <cdr:nvSpPr>
        <cdr:cNvPr id="7" name="文本框 3"/>
        <cdr:cNvSpPr txBox="1"/>
      </cdr:nvSpPr>
      <cdr:spPr>
        <a:xfrm xmlns:a="http://schemas.openxmlformats.org/drawingml/2006/main">
          <a:off x="1605265" y="1554473"/>
          <a:ext cx="477542" cy="29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TS[5]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0.43337</cdr:x>
      <cdr:y>0.13603</cdr:y>
    </cdr:from>
    <cdr:to>
      <cdr:x>0.52899</cdr:x>
      <cdr:y>0.24265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2164080" y="37592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0.44151</cdr:x>
      <cdr:y>0.48529</cdr:y>
    </cdr:from>
    <cdr:to>
      <cdr:x>0.53713</cdr:x>
      <cdr:y>0.59191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2204720" y="1341120"/>
          <a:ext cx="47752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0.54527</cdr:x>
      <cdr:y>0.21691</cdr:y>
    </cdr:from>
    <cdr:to>
      <cdr:x>0.70092</cdr:x>
      <cdr:y>0.33824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2722880" y="599440"/>
          <a:ext cx="77724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PTS[3,5,8]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0.52696</cdr:x>
      <cdr:y>0.56985</cdr:y>
    </cdr:from>
    <cdr:to>
      <cdr:x>0.6826</cdr:x>
      <cdr:y>0.69118</cdr:y>
    </cdr:to>
    <cdr:sp macro="" textlink="">
      <cdr:nvSpPr>
        <cdr:cNvPr id="11" name="文本框 10"/>
        <cdr:cNvSpPr txBox="1"/>
      </cdr:nvSpPr>
      <cdr:spPr>
        <a:xfrm xmlns:a="http://schemas.openxmlformats.org/drawingml/2006/main">
          <a:off x="2631440" y="1574800"/>
          <a:ext cx="77724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PTS[3,5,8]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0.01017</cdr:x>
      <cdr:y>0.01838</cdr:y>
    </cdr:from>
    <cdr:to>
      <cdr:x>0.16582</cdr:x>
      <cdr:y>0.13971</cdr:y>
    </cdr:to>
    <cdr:sp macro="" textlink="">
      <cdr:nvSpPr>
        <cdr:cNvPr id="12" name="文本框 11"/>
        <cdr:cNvSpPr txBox="1"/>
      </cdr:nvSpPr>
      <cdr:spPr>
        <a:xfrm xmlns:a="http://schemas.openxmlformats.org/drawingml/2006/main">
          <a:off x="50800" y="50800"/>
          <a:ext cx="77724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CDPD{]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abSelected="1" topLeftCell="AI2" zoomScale="108" workbookViewId="0">
      <selection activeCell="AK12" sqref="AK12"/>
    </sheetView>
  </sheetViews>
  <sheetFormatPr baseColWidth="10" defaultRowHeight="16" x14ac:dyDescent="0.2"/>
  <cols>
    <col min="1" max="1" width="21.5" customWidth="1"/>
    <col min="2" max="2" width="14.33203125" customWidth="1"/>
    <col min="3" max="3" width="16.1640625" customWidth="1"/>
    <col min="4" max="4" width="14.1640625" customWidth="1"/>
    <col min="5" max="5" width="16.6640625" customWidth="1"/>
    <col min="6" max="6" width="14" customWidth="1"/>
    <col min="7" max="7" width="16.33203125" customWidth="1"/>
    <col min="8" max="8" width="14.6640625" customWidth="1"/>
    <col min="9" max="9" width="16.6640625" customWidth="1"/>
    <col min="10" max="10" width="14.5" customWidth="1"/>
    <col min="11" max="11" width="16.33203125" customWidth="1"/>
    <col min="12" max="12" width="14.5" customWidth="1"/>
    <col min="13" max="13" width="16.33203125" customWidth="1"/>
    <col min="16" max="16" width="13.83203125" customWidth="1"/>
    <col min="17" max="17" width="15.83203125" customWidth="1"/>
    <col min="18" max="18" width="14.1640625" customWidth="1"/>
    <col min="19" max="19" width="17.1640625" customWidth="1"/>
    <col min="20" max="20" width="15" customWidth="1"/>
    <col min="21" max="21" width="15.1640625" customWidth="1"/>
    <col min="22" max="22" width="13.83203125" customWidth="1"/>
    <col min="23" max="23" width="16.83203125" customWidth="1"/>
    <col min="24" max="24" width="14" customWidth="1"/>
    <col min="25" max="25" width="16.83203125" customWidth="1"/>
    <col min="26" max="26" width="15" customWidth="1"/>
    <col min="27" max="27" width="16.5" customWidth="1"/>
    <col min="28" max="28" width="14.33203125" customWidth="1"/>
    <col min="29" max="29" width="16.5" customWidth="1"/>
    <col min="31" max="31" width="34.33203125" customWidth="1"/>
  </cols>
  <sheetData>
    <row r="1" spans="1:37" x14ac:dyDescent="0.2">
      <c r="A1" t="s">
        <v>0</v>
      </c>
      <c r="B1">
        <v>42</v>
      </c>
      <c r="D1">
        <v>44</v>
      </c>
      <c r="F1">
        <v>46</v>
      </c>
      <c r="H1">
        <v>48</v>
      </c>
      <c r="J1">
        <v>50</v>
      </c>
      <c r="L1" t="s">
        <v>12</v>
      </c>
      <c r="P1" t="s">
        <v>13</v>
      </c>
      <c r="Q1" t="s">
        <v>0</v>
      </c>
      <c r="R1">
        <v>42</v>
      </c>
      <c r="T1">
        <v>44</v>
      </c>
      <c r="V1">
        <v>46</v>
      </c>
      <c r="X1">
        <v>48</v>
      </c>
      <c r="Z1">
        <v>50</v>
      </c>
      <c r="AB1" t="s">
        <v>12</v>
      </c>
    </row>
    <row r="2" spans="1:37" x14ac:dyDescent="0.2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3</v>
      </c>
      <c r="AA2" t="s">
        <v>2</v>
      </c>
      <c r="AB2" t="s">
        <v>3</v>
      </c>
      <c r="AC2" t="s">
        <v>2</v>
      </c>
    </row>
    <row r="3" spans="1:37" x14ac:dyDescent="0.2">
      <c r="A3" t="s">
        <v>4</v>
      </c>
      <c r="B3" s="1">
        <v>12</v>
      </c>
      <c r="C3" s="1">
        <v>13</v>
      </c>
      <c r="D3">
        <v>10</v>
      </c>
      <c r="E3">
        <v>14</v>
      </c>
      <c r="F3">
        <v>12</v>
      </c>
      <c r="G3">
        <v>25</v>
      </c>
      <c r="H3">
        <v>11</v>
      </c>
      <c r="I3">
        <v>23</v>
      </c>
      <c r="J3">
        <v>10</v>
      </c>
      <c r="K3">
        <v>20</v>
      </c>
      <c r="L3">
        <f>SUM(B3,D3,F3,H3,J3)/5</f>
        <v>11</v>
      </c>
      <c r="M3">
        <f>SUM(C3,E3,G3,I3,K3)/5</f>
        <v>19</v>
      </c>
      <c r="R3" s="2">
        <v>12</v>
      </c>
      <c r="S3">
        <v>16</v>
      </c>
      <c r="T3" s="2">
        <v>10</v>
      </c>
      <c r="U3">
        <v>19</v>
      </c>
      <c r="V3" s="2">
        <v>7</v>
      </c>
      <c r="W3">
        <v>23</v>
      </c>
      <c r="X3" s="2">
        <v>8</v>
      </c>
      <c r="Y3">
        <v>18</v>
      </c>
      <c r="Z3" s="2">
        <v>8</v>
      </c>
      <c r="AA3">
        <v>22</v>
      </c>
      <c r="AB3" s="2">
        <f>SUM(R3,T3,V3,X3,Z3)/5</f>
        <v>9</v>
      </c>
      <c r="AC3">
        <f>SUM(S3,U3,W3,Y3,AA3)/5</f>
        <v>19.600000000000001</v>
      </c>
      <c r="AF3" t="s">
        <v>24</v>
      </c>
      <c r="AG3" t="s">
        <v>25</v>
      </c>
      <c r="AH3" t="s">
        <v>26</v>
      </c>
      <c r="AI3" t="s">
        <v>27</v>
      </c>
      <c r="AJ3" t="s">
        <v>28</v>
      </c>
      <c r="AK3" t="s">
        <v>29</v>
      </c>
    </row>
    <row r="4" spans="1:37" x14ac:dyDescent="0.2">
      <c r="A4" t="s">
        <v>21</v>
      </c>
      <c r="B4">
        <v>12</v>
      </c>
      <c r="C4">
        <v>16</v>
      </c>
      <c r="D4">
        <v>11</v>
      </c>
      <c r="E4">
        <v>14</v>
      </c>
      <c r="F4">
        <v>13</v>
      </c>
      <c r="G4">
        <v>19</v>
      </c>
      <c r="H4">
        <v>10</v>
      </c>
      <c r="I4">
        <v>19</v>
      </c>
      <c r="J4">
        <v>11</v>
      </c>
      <c r="K4">
        <v>24</v>
      </c>
      <c r="L4">
        <f t="shared" ref="L4:M10" si="0">SUM(B4,D4,F4,H4,J4)/5</f>
        <v>11.4</v>
      </c>
      <c r="M4">
        <f t="shared" si="0"/>
        <v>18.399999999999999</v>
      </c>
      <c r="AE4" t="s">
        <v>37</v>
      </c>
      <c r="AF4">
        <f>AB3</f>
        <v>9</v>
      </c>
      <c r="AG4">
        <f>AB11</f>
        <v>11.4</v>
      </c>
      <c r="AH4">
        <f>AB19</f>
        <v>17.2</v>
      </c>
      <c r="AI4">
        <f>AB27</f>
        <v>10.8</v>
      </c>
      <c r="AJ4">
        <f>AB35</f>
        <v>10.6</v>
      </c>
      <c r="AK4">
        <f>AB43</f>
        <v>10.6</v>
      </c>
    </row>
    <row r="5" spans="1:37" x14ac:dyDescent="0.2">
      <c r="A5" t="s">
        <v>22</v>
      </c>
      <c r="B5">
        <v>14</v>
      </c>
      <c r="C5">
        <v>24</v>
      </c>
      <c r="D5">
        <v>12</v>
      </c>
      <c r="E5">
        <v>14</v>
      </c>
      <c r="F5">
        <v>13</v>
      </c>
      <c r="G5">
        <v>17</v>
      </c>
      <c r="H5">
        <v>13</v>
      </c>
      <c r="I5">
        <v>20</v>
      </c>
      <c r="J5">
        <v>15</v>
      </c>
      <c r="K5">
        <v>20</v>
      </c>
      <c r="L5">
        <f t="shared" si="0"/>
        <v>13.4</v>
      </c>
      <c r="M5">
        <f t="shared" si="0"/>
        <v>19</v>
      </c>
      <c r="AE5" t="s">
        <v>38</v>
      </c>
      <c r="AF5">
        <f>AC3</f>
        <v>19.600000000000001</v>
      </c>
      <c r="AG5">
        <f>AC11</f>
        <v>22.4</v>
      </c>
      <c r="AH5">
        <f>AC19</f>
        <v>26.6</v>
      </c>
      <c r="AI5">
        <f>AC27</f>
        <v>23.4</v>
      </c>
      <c r="AJ5">
        <f>AC35</f>
        <v>24.4</v>
      </c>
      <c r="AK5">
        <f>AC43</f>
        <v>24.4</v>
      </c>
    </row>
    <row r="6" spans="1:37" x14ac:dyDescent="0.2">
      <c r="A6" t="s">
        <v>16</v>
      </c>
      <c r="B6">
        <v>15</v>
      </c>
      <c r="C6">
        <v>19</v>
      </c>
      <c r="D6">
        <v>16</v>
      </c>
      <c r="E6">
        <v>18</v>
      </c>
      <c r="F6">
        <v>14</v>
      </c>
      <c r="G6">
        <v>18</v>
      </c>
      <c r="H6">
        <v>13</v>
      </c>
      <c r="I6">
        <v>20</v>
      </c>
      <c r="J6">
        <v>14</v>
      </c>
      <c r="K6">
        <v>23</v>
      </c>
      <c r="L6">
        <f t="shared" si="0"/>
        <v>14.4</v>
      </c>
      <c r="M6">
        <f t="shared" si="0"/>
        <v>19.600000000000001</v>
      </c>
      <c r="AE6" t="s">
        <v>39</v>
      </c>
      <c r="AF6">
        <f>L11</f>
        <v>14.599999999999998</v>
      </c>
      <c r="AG6">
        <f>L22</f>
        <v>15.5</v>
      </c>
      <c r="AH6">
        <f>L30</f>
        <v>28.866666666666664</v>
      </c>
      <c r="AI6">
        <f>L43</f>
        <v>9.1749999999999989</v>
      </c>
      <c r="AJ6">
        <f>L54</f>
        <v>10.933333333333335</v>
      </c>
      <c r="AK6">
        <f>L67</f>
        <v>10.666666666666666</v>
      </c>
    </row>
    <row r="7" spans="1:37" x14ac:dyDescent="0.2">
      <c r="A7" t="s">
        <v>17</v>
      </c>
      <c r="B7">
        <v>14</v>
      </c>
      <c r="C7">
        <v>24</v>
      </c>
      <c r="D7">
        <v>15</v>
      </c>
      <c r="E7">
        <v>13</v>
      </c>
      <c r="F7">
        <v>17</v>
      </c>
      <c r="G7">
        <v>22</v>
      </c>
      <c r="H7">
        <v>15</v>
      </c>
      <c r="I7">
        <v>19</v>
      </c>
      <c r="J7">
        <v>14</v>
      </c>
      <c r="K7">
        <v>20</v>
      </c>
      <c r="L7">
        <f t="shared" si="0"/>
        <v>15</v>
      </c>
      <c r="M7">
        <f t="shared" si="0"/>
        <v>19.600000000000001</v>
      </c>
      <c r="AE7" t="s">
        <v>40</v>
      </c>
      <c r="AF7">
        <f>M11</f>
        <v>18.874999999999996</v>
      </c>
      <c r="AG7">
        <f>M22</f>
        <v>17.5</v>
      </c>
      <c r="AH7">
        <f>M30</f>
        <v>31.733333333333331</v>
      </c>
      <c r="AI7">
        <f>M43</f>
        <v>16.975000000000001</v>
      </c>
      <c r="AJ7">
        <f>M54</f>
        <v>14.033333333333333</v>
      </c>
      <c r="AK7">
        <f>M67</f>
        <v>15</v>
      </c>
    </row>
    <row r="8" spans="1:37" x14ac:dyDescent="0.2">
      <c r="A8" t="s">
        <v>18</v>
      </c>
      <c r="B8">
        <v>15</v>
      </c>
      <c r="C8">
        <v>19</v>
      </c>
      <c r="D8">
        <v>19</v>
      </c>
      <c r="E8">
        <v>18</v>
      </c>
      <c r="F8">
        <v>17</v>
      </c>
      <c r="G8">
        <v>22</v>
      </c>
      <c r="H8">
        <v>17</v>
      </c>
      <c r="I8">
        <v>17</v>
      </c>
      <c r="J8">
        <v>15</v>
      </c>
      <c r="K8">
        <v>22</v>
      </c>
      <c r="L8">
        <f t="shared" si="0"/>
        <v>16.600000000000001</v>
      </c>
      <c r="M8">
        <f t="shared" si="0"/>
        <v>19.600000000000001</v>
      </c>
    </row>
    <row r="9" spans="1:37" x14ac:dyDescent="0.2">
      <c r="A9" t="s">
        <v>19</v>
      </c>
      <c r="B9">
        <v>17</v>
      </c>
      <c r="C9">
        <v>25</v>
      </c>
      <c r="D9">
        <v>19</v>
      </c>
      <c r="E9">
        <v>14</v>
      </c>
      <c r="F9">
        <v>17</v>
      </c>
      <c r="G9">
        <v>14</v>
      </c>
      <c r="H9">
        <v>16</v>
      </c>
      <c r="I9">
        <v>12</v>
      </c>
      <c r="J9">
        <v>17</v>
      </c>
      <c r="K9">
        <v>23</v>
      </c>
      <c r="L9">
        <f t="shared" si="0"/>
        <v>17.2</v>
      </c>
      <c r="M9">
        <f t="shared" si="0"/>
        <v>17.600000000000001</v>
      </c>
      <c r="Q9" t="s">
        <v>7</v>
      </c>
      <c r="R9">
        <v>42</v>
      </c>
      <c r="T9">
        <v>44</v>
      </c>
      <c r="V9">
        <v>46</v>
      </c>
      <c r="X9">
        <v>48</v>
      </c>
      <c r="Z9">
        <v>50</v>
      </c>
      <c r="AB9" t="s">
        <v>12</v>
      </c>
    </row>
    <row r="10" spans="1:37" x14ac:dyDescent="0.2">
      <c r="A10" t="s">
        <v>20</v>
      </c>
      <c r="B10">
        <v>18</v>
      </c>
      <c r="C10">
        <v>18</v>
      </c>
      <c r="D10">
        <v>19</v>
      </c>
      <c r="E10">
        <v>19</v>
      </c>
      <c r="F10">
        <v>17</v>
      </c>
      <c r="G10">
        <v>18</v>
      </c>
      <c r="H10">
        <v>18</v>
      </c>
      <c r="I10">
        <v>18</v>
      </c>
      <c r="J10">
        <v>17</v>
      </c>
      <c r="K10">
        <v>18</v>
      </c>
      <c r="L10">
        <f t="shared" si="0"/>
        <v>17.8</v>
      </c>
      <c r="M10">
        <f t="shared" si="0"/>
        <v>18.2</v>
      </c>
      <c r="R10" t="s">
        <v>1</v>
      </c>
      <c r="S10" t="s">
        <v>2</v>
      </c>
      <c r="T10" t="s">
        <v>1</v>
      </c>
      <c r="U10" t="s">
        <v>2</v>
      </c>
      <c r="V10" t="s">
        <v>1</v>
      </c>
      <c r="W10" t="s">
        <v>2</v>
      </c>
      <c r="X10" t="s">
        <v>1</v>
      </c>
      <c r="Y10" t="s">
        <v>2</v>
      </c>
      <c r="Z10" t="s">
        <v>3</v>
      </c>
      <c r="AA10" t="s">
        <v>2</v>
      </c>
      <c r="AB10" t="s">
        <v>1</v>
      </c>
      <c r="AC10" t="s">
        <v>2</v>
      </c>
    </row>
    <row r="11" spans="1:37" x14ac:dyDescent="0.2">
      <c r="L11">
        <f>SUM(L3,L4,L5,L6,L7,L8,L9,L10)/8</f>
        <v>14.599999999999998</v>
      </c>
      <c r="M11">
        <f>SUM(M3,M4,M5,M6,M7,M8,M9,M10)/8</f>
        <v>18.874999999999996</v>
      </c>
      <c r="R11" s="2">
        <v>14</v>
      </c>
      <c r="S11">
        <v>21</v>
      </c>
      <c r="T11" s="2">
        <v>12</v>
      </c>
      <c r="U11">
        <v>19</v>
      </c>
      <c r="V11" s="2">
        <v>10</v>
      </c>
      <c r="W11">
        <v>20</v>
      </c>
      <c r="X11" s="2">
        <v>10</v>
      </c>
      <c r="Y11">
        <v>23</v>
      </c>
      <c r="Z11" s="2">
        <v>11</v>
      </c>
      <c r="AA11">
        <v>29</v>
      </c>
      <c r="AB11" s="2">
        <f>SUM(R11,T11,V11,X11,Z11)/5</f>
        <v>11.4</v>
      </c>
      <c r="AC11">
        <f>SUM(S11,U11,W11,Y11,AA11)/5</f>
        <v>22.4</v>
      </c>
    </row>
    <row r="14" spans="1:37" x14ac:dyDescent="0.2">
      <c r="A14" t="s">
        <v>7</v>
      </c>
      <c r="B14">
        <v>42</v>
      </c>
      <c r="D14">
        <v>44</v>
      </c>
      <c r="F14">
        <v>46</v>
      </c>
      <c r="H14">
        <v>48</v>
      </c>
      <c r="J14">
        <v>50</v>
      </c>
      <c r="L14" t="s">
        <v>12</v>
      </c>
    </row>
    <row r="15" spans="1:37" x14ac:dyDescent="0.2">
      <c r="B15" t="s">
        <v>1</v>
      </c>
      <c r="C15" t="s">
        <v>2</v>
      </c>
      <c r="D15" t="s">
        <v>1</v>
      </c>
      <c r="E15" t="s">
        <v>2</v>
      </c>
      <c r="F15" t="s">
        <v>1</v>
      </c>
      <c r="G15" t="s">
        <v>2</v>
      </c>
      <c r="H15" t="s">
        <v>1</v>
      </c>
      <c r="I15" t="s">
        <v>2</v>
      </c>
      <c r="J15" t="s">
        <v>3</v>
      </c>
      <c r="K15" t="s">
        <v>2</v>
      </c>
      <c r="L15" t="s">
        <v>3</v>
      </c>
      <c r="M15" t="s">
        <v>2</v>
      </c>
    </row>
    <row r="16" spans="1:37" x14ac:dyDescent="0.2">
      <c r="A16" t="s">
        <v>5</v>
      </c>
      <c r="B16">
        <v>17</v>
      </c>
      <c r="C16">
        <v>21</v>
      </c>
      <c r="D16">
        <v>16</v>
      </c>
      <c r="E16">
        <v>13</v>
      </c>
      <c r="F16">
        <v>15</v>
      </c>
      <c r="G16">
        <v>17</v>
      </c>
      <c r="H16">
        <v>15</v>
      </c>
      <c r="I16">
        <v>23</v>
      </c>
      <c r="J16">
        <v>17</v>
      </c>
      <c r="K16">
        <v>21</v>
      </c>
      <c r="L16">
        <f>SUM(B16,T11,F16,H16,J16)/5</f>
        <v>15.2</v>
      </c>
      <c r="M16">
        <f>SUM(C16,U11,G16,I16,K16)/5</f>
        <v>20.2</v>
      </c>
    </row>
    <row r="17" spans="1:29" x14ac:dyDescent="0.2">
      <c r="A17" t="s">
        <v>16</v>
      </c>
      <c r="B17">
        <v>19</v>
      </c>
      <c r="C17">
        <v>26</v>
      </c>
      <c r="D17">
        <v>17</v>
      </c>
      <c r="E17">
        <v>16</v>
      </c>
      <c r="F17">
        <v>17</v>
      </c>
      <c r="G17">
        <v>24</v>
      </c>
      <c r="H17">
        <v>16</v>
      </c>
      <c r="I17">
        <v>19</v>
      </c>
      <c r="J17">
        <v>16</v>
      </c>
      <c r="K17">
        <v>26</v>
      </c>
      <c r="L17">
        <f t="shared" ref="L17:M20" si="1">SUM(B17,T12,F17,H17,J17)/5</f>
        <v>13.6</v>
      </c>
      <c r="M17">
        <f t="shared" si="1"/>
        <v>19</v>
      </c>
      <c r="Q17" t="s">
        <v>8</v>
      </c>
      <c r="R17">
        <v>42</v>
      </c>
      <c r="T17">
        <v>44</v>
      </c>
      <c r="V17">
        <v>46</v>
      </c>
      <c r="X17">
        <v>48</v>
      </c>
      <c r="Z17">
        <v>50</v>
      </c>
      <c r="AB17" t="s">
        <v>12</v>
      </c>
    </row>
    <row r="18" spans="1:29" x14ac:dyDescent="0.2">
      <c r="A18" t="s">
        <v>17</v>
      </c>
      <c r="B18">
        <v>17</v>
      </c>
      <c r="C18">
        <v>22</v>
      </c>
      <c r="D18">
        <v>17</v>
      </c>
      <c r="E18">
        <v>16</v>
      </c>
      <c r="F18">
        <v>22</v>
      </c>
      <c r="G18">
        <v>22</v>
      </c>
      <c r="H18">
        <v>18</v>
      </c>
      <c r="I18">
        <v>21</v>
      </c>
      <c r="J18">
        <v>17</v>
      </c>
      <c r="K18">
        <v>14</v>
      </c>
      <c r="L18">
        <f t="shared" si="1"/>
        <v>14.8</v>
      </c>
      <c r="M18">
        <f>SUM(C18,U13,G18,I18,K18)/5</f>
        <v>15.8</v>
      </c>
      <c r="R18" t="s">
        <v>1</v>
      </c>
      <c r="S18" t="s">
        <v>2</v>
      </c>
      <c r="T18" t="s">
        <v>1</v>
      </c>
      <c r="U18" t="s">
        <v>2</v>
      </c>
      <c r="V18" t="s">
        <v>1</v>
      </c>
      <c r="W18" t="s">
        <v>2</v>
      </c>
      <c r="X18" t="s">
        <v>1</v>
      </c>
      <c r="Y18" t="s">
        <v>2</v>
      </c>
      <c r="Z18" t="s">
        <v>3</v>
      </c>
      <c r="AA18" t="s">
        <v>2</v>
      </c>
      <c r="AB18" t="s">
        <v>1</v>
      </c>
      <c r="AC18" t="s">
        <v>2</v>
      </c>
    </row>
    <row r="19" spans="1:29" x14ac:dyDescent="0.2">
      <c r="A19" t="s">
        <v>18</v>
      </c>
      <c r="B19">
        <v>18</v>
      </c>
      <c r="C19">
        <v>21</v>
      </c>
      <c r="D19">
        <v>21</v>
      </c>
      <c r="E19">
        <v>19</v>
      </c>
      <c r="F19">
        <v>21</v>
      </c>
      <c r="G19">
        <v>20</v>
      </c>
      <c r="H19">
        <v>19</v>
      </c>
      <c r="I19">
        <v>23</v>
      </c>
      <c r="J19">
        <v>18</v>
      </c>
      <c r="K19">
        <v>21</v>
      </c>
      <c r="L19">
        <f t="shared" si="1"/>
        <v>15.2</v>
      </c>
      <c r="M19">
        <f>SUM(C19,U14,G19,I19,K19)/5</f>
        <v>17</v>
      </c>
      <c r="R19" s="2">
        <v>20</v>
      </c>
      <c r="S19">
        <v>30</v>
      </c>
      <c r="T19" s="2">
        <v>17</v>
      </c>
      <c r="U19">
        <v>23</v>
      </c>
      <c r="V19" s="2">
        <v>15</v>
      </c>
      <c r="W19">
        <v>31</v>
      </c>
      <c r="X19" s="2">
        <v>17</v>
      </c>
      <c r="Y19">
        <v>26</v>
      </c>
      <c r="Z19" s="2">
        <v>17</v>
      </c>
      <c r="AA19">
        <v>23</v>
      </c>
      <c r="AB19" s="2">
        <f>SUM(R19,T19,V19,X19,Z19)/5</f>
        <v>17.2</v>
      </c>
      <c r="AC19">
        <f>SUM(S19,U19,W19,Y19,AA19)/5</f>
        <v>26.6</v>
      </c>
    </row>
    <row r="20" spans="1:29" x14ac:dyDescent="0.2">
      <c r="A20" t="s">
        <v>19</v>
      </c>
      <c r="B20">
        <v>19</v>
      </c>
      <c r="C20">
        <v>17</v>
      </c>
      <c r="D20">
        <v>21</v>
      </c>
      <c r="E20">
        <v>20</v>
      </c>
      <c r="F20">
        <v>21</v>
      </c>
      <c r="G20">
        <v>29</v>
      </c>
      <c r="H20">
        <v>19</v>
      </c>
      <c r="I20">
        <v>18</v>
      </c>
      <c r="J20">
        <v>20</v>
      </c>
      <c r="K20">
        <v>21</v>
      </c>
      <c r="L20">
        <f t="shared" si="1"/>
        <v>15.8</v>
      </c>
      <c r="M20">
        <f>SUM(C20,U15,G20,I20,K20)/5</f>
        <v>17</v>
      </c>
    </row>
    <row r="21" spans="1:29" x14ac:dyDescent="0.2">
      <c r="A21" t="s">
        <v>20</v>
      </c>
      <c r="B21">
        <v>21</v>
      </c>
      <c r="C21">
        <v>21</v>
      </c>
      <c r="D21">
        <v>21</v>
      </c>
      <c r="E21">
        <v>18</v>
      </c>
      <c r="F21">
        <v>21</v>
      </c>
      <c r="G21">
        <v>19</v>
      </c>
      <c r="H21">
        <v>21</v>
      </c>
      <c r="I21">
        <v>17</v>
      </c>
      <c r="J21">
        <v>29</v>
      </c>
      <c r="K21">
        <v>23</v>
      </c>
      <c r="L21">
        <f>SUM(B21,T16,F21,H21,J21)/5</f>
        <v>18.399999999999999</v>
      </c>
      <c r="M21">
        <f>SUM(C21,U16,G21,I21,K21)/5</f>
        <v>16</v>
      </c>
    </row>
    <row r="22" spans="1:29" x14ac:dyDescent="0.2">
      <c r="L22">
        <f>SUM(L16,L17,L18,L19,L20,L21)/6</f>
        <v>15.5</v>
      </c>
      <c r="M22">
        <f>SUM(M16,M17,M18,M19,M20,M21)/6</f>
        <v>17.5</v>
      </c>
    </row>
    <row r="25" spans="1:29" x14ac:dyDescent="0.2">
      <c r="A25" t="s">
        <v>8</v>
      </c>
      <c r="B25">
        <v>42</v>
      </c>
      <c r="D25">
        <v>44</v>
      </c>
      <c r="F25">
        <v>46</v>
      </c>
      <c r="H25">
        <v>48</v>
      </c>
      <c r="J25">
        <v>50</v>
      </c>
      <c r="L25" t="s">
        <v>12</v>
      </c>
      <c r="Q25" t="s">
        <v>9</v>
      </c>
      <c r="R25">
        <v>42</v>
      </c>
      <c r="T25">
        <v>44</v>
      </c>
      <c r="V25">
        <v>46</v>
      </c>
      <c r="X25">
        <v>48</v>
      </c>
      <c r="Z25">
        <v>50</v>
      </c>
      <c r="AB25" t="s">
        <v>12</v>
      </c>
    </row>
    <row r="26" spans="1:29" x14ac:dyDescent="0.2">
      <c r="B26" t="s">
        <v>1</v>
      </c>
      <c r="C26" t="s">
        <v>2</v>
      </c>
      <c r="D26" t="s">
        <v>1</v>
      </c>
      <c r="E26" t="s">
        <v>2</v>
      </c>
      <c r="F26" t="s">
        <v>1</v>
      </c>
      <c r="G26" t="s">
        <v>2</v>
      </c>
      <c r="H26" t="s">
        <v>1</v>
      </c>
      <c r="I26" t="s">
        <v>2</v>
      </c>
      <c r="J26" t="s">
        <v>3</v>
      </c>
      <c r="K26" t="s">
        <v>2</v>
      </c>
      <c r="L26" t="s">
        <v>3</v>
      </c>
      <c r="M26" t="s">
        <v>2</v>
      </c>
      <c r="R26" t="s">
        <v>1</v>
      </c>
      <c r="S26" t="s">
        <v>2</v>
      </c>
      <c r="T26" t="s">
        <v>1</v>
      </c>
      <c r="U26" t="s">
        <v>2</v>
      </c>
      <c r="V26" t="s">
        <v>1</v>
      </c>
      <c r="W26" t="s">
        <v>2</v>
      </c>
      <c r="X26" t="s">
        <v>1</v>
      </c>
      <c r="Y26" t="s">
        <v>2</v>
      </c>
      <c r="Z26" t="s">
        <v>3</v>
      </c>
      <c r="AA26" t="s">
        <v>2</v>
      </c>
      <c r="AB26" t="s">
        <v>1</v>
      </c>
      <c r="AC26" t="s">
        <v>2</v>
      </c>
    </row>
    <row r="27" spans="1:29" x14ac:dyDescent="0.2">
      <c r="A27" t="s">
        <v>6</v>
      </c>
      <c r="B27">
        <v>36</v>
      </c>
      <c r="C27">
        <v>72</v>
      </c>
      <c r="D27">
        <v>27</v>
      </c>
      <c r="E27">
        <v>21</v>
      </c>
      <c r="F27">
        <v>29</v>
      </c>
      <c r="G27">
        <v>24</v>
      </c>
      <c r="H27">
        <v>23</v>
      </c>
      <c r="I27">
        <v>21</v>
      </c>
      <c r="J27">
        <v>25</v>
      </c>
      <c r="K27">
        <v>22</v>
      </c>
      <c r="L27">
        <f t="shared" ref="L27:M29" si="2">SUM(B27,D27,F27,H27,J27)/5</f>
        <v>28</v>
      </c>
      <c r="M27">
        <f t="shared" si="2"/>
        <v>32</v>
      </c>
      <c r="R27" s="2">
        <v>11</v>
      </c>
      <c r="S27">
        <v>27</v>
      </c>
      <c r="T27" s="2">
        <v>15</v>
      </c>
      <c r="U27">
        <v>20</v>
      </c>
      <c r="V27" s="2">
        <v>7</v>
      </c>
      <c r="W27">
        <v>22</v>
      </c>
      <c r="X27" s="2">
        <v>8</v>
      </c>
      <c r="Y27">
        <v>22</v>
      </c>
      <c r="Z27" s="2">
        <v>13</v>
      </c>
      <c r="AA27">
        <v>26</v>
      </c>
      <c r="AB27" s="2">
        <f>SUM(R27,T27,V27,X27,Z27)/5</f>
        <v>10.8</v>
      </c>
      <c r="AC27">
        <f>SUM(S27,U27,W27,Y27,AA27)/5</f>
        <v>23.4</v>
      </c>
    </row>
    <row r="28" spans="1:29" x14ac:dyDescent="0.2">
      <c r="A28" t="s">
        <v>19</v>
      </c>
      <c r="B28">
        <v>36</v>
      </c>
      <c r="C28">
        <v>59</v>
      </c>
      <c r="D28">
        <v>28</v>
      </c>
      <c r="E28">
        <v>17</v>
      </c>
      <c r="F28">
        <v>29</v>
      </c>
      <c r="G28">
        <v>31</v>
      </c>
      <c r="H28">
        <v>23</v>
      </c>
      <c r="I28">
        <v>18</v>
      </c>
      <c r="J28">
        <v>26</v>
      </c>
      <c r="K28">
        <v>19</v>
      </c>
      <c r="L28">
        <f t="shared" si="2"/>
        <v>28.4</v>
      </c>
      <c r="M28">
        <f t="shared" si="2"/>
        <v>28.8</v>
      </c>
    </row>
    <row r="29" spans="1:29" x14ac:dyDescent="0.2">
      <c r="A29" t="s">
        <v>20</v>
      </c>
      <c r="B29">
        <v>40</v>
      </c>
      <c r="C29">
        <v>60</v>
      </c>
      <c r="D29">
        <v>27</v>
      </c>
      <c r="E29">
        <v>36</v>
      </c>
      <c r="F29">
        <v>30</v>
      </c>
      <c r="G29">
        <v>22</v>
      </c>
      <c r="H29">
        <v>27</v>
      </c>
      <c r="I29">
        <v>21</v>
      </c>
      <c r="J29">
        <v>27</v>
      </c>
      <c r="K29">
        <v>33</v>
      </c>
      <c r="L29">
        <f t="shared" si="2"/>
        <v>30.2</v>
      </c>
      <c r="M29">
        <f t="shared" si="2"/>
        <v>34.4</v>
      </c>
    </row>
    <row r="30" spans="1:29" x14ac:dyDescent="0.2">
      <c r="L30">
        <f>SUM(L27,L28,L29)/3</f>
        <v>28.866666666666664</v>
      </c>
      <c r="M30">
        <f>SUM(M27,M28,M29)/3</f>
        <v>31.733333333333331</v>
      </c>
    </row>
    <row r="33" spans="1:29" x14ac:dyDescent="0.2">
      <c r="A33" t="s">
        <v>9</v>
      </c>
      <c r="B33">
        <v>42</v>
      </c>
      <c r="D33">
        <v>44</v>
      </c>
      <c r="F33">
        <v>46</v>
      </c>
      <c r="H33">
        <v>48</v>
      </c>
      <c r="J33">
        <v>50</v>
      </c>
      <c r="L33" t="s">
        <v>12</v>
      </c>
      <c r="Q33" t="s">
        <v>10</v>
      </c>
      <c r="R33">
        <v>42</v>
      </c>
      <c r="T33">
        <v>44</v>
      </c>
      <c r="V33">
        <v>46</v>
      </c>
      <c r="X33">
        <v>48</v>
      </c>
      <c r="Z33">
        <v>50</v>
      </c>
      <c r="AB33" t="s">
        <v>12</v>
      </c>
    </row>
    <row r="34" spans="1:29" x14ac:dyDescent="0.2">
      <c r="B34" t="s">
        <v>1</v>
      </c>
      <c r="C34" t="s">
        <v>2</v>
      </c>
      <c r="D34" t="s">
        <v>1</v>
      </c>
      <c r="E34" t="s">
        <v>2</v>
      </c>
      <c r="F34" t="s">
        <v>1</v>
      </c>
      <c r="G34" t="s">
        <v>2</v>
      </c>
      <c r="H34" t="s">
        <v>1</v>
      </c>
      <c r="I34" t="s">
        <v>2</v>
      </c>
      <c r="J34" t="s">
        <v>1</v>
      </c>
      <c r="K34" t="s">
        <v>2</v>
      </c>
      <c r="L34" t="s">
        <v>1</v>
      </c>
      <c r="M34" t="s">
        <v>2</v>
      </c>
      <c r="R34" t="s">
        <v>1</v>
      </c>
      <c r="S34" t="s">
        <v>2</v>
      </c>
      <c r="T34" t="s">
        <v>1</v>
      </c>
      <c r="U34" t="s">
        <v>2</v>
      </c>
      <c r="V34" t="s">
        <v>1</v>
      </c>
      <c r="W34" t="s">
        <v>2</v>
      </c>
      <c r="X34" t="s">
        <v>1</v>
      </c>
      <c r="Y34" t="s">
        <v>2</v>
      </c>
      <c r="Z34" t="s">
        <v>3</v>
      </c>
      <c r="AA34" t="s">
        <v>2</v>
      </c>
      <c r="AB34" t="s">
        <v>1</v>
      </c>
      <c r="AC34" t="s">
        <v>2</v>
      </c>
    </row>
    <row r="35" spans="1:29" x14ac:dyDescent="0.2">
      <c r="A35" t="s">
        <v>4</v>
      </c>
      <c r="B35">
        <v>5</v>
      </c>
      <c r="C35">
        <v>18</v>
      </c>
      <c r="D35">
        <v>5</v>
      </c>
      <c r="E35">
        <v>22</v>
      </c>
      <c r="F35">
        <v>6</v>
      </c>
      <c r="G35">
        <v>16</v>
      </c>
      <c r="H35">
        <v>5</v>
      </c>
      <c r="I35">
        <v>16</v>
      </c>
      <c r="J35">
        <v>5</v>
      </c>
      <c r="K35">
        <v>13</v>
      </c>
      <c r="L35">
        <f>SUM(B35,D35,F35,H35,J35)/5</f>
        <v>5.2</v>
      </c>
      <c r="M35">
        <f>SUM(C35,E35,G35,I35,K35)/5</f>
        <v>17</v>
      </c>
      <c r="R35" s="2">
        <v>13</v>
      </c>
      <c r="S35">
        <v>23</v>
      </c>
      <c r="T35" s="2">
        <v>12</v>
      </c>
      <c r="U35">
        <v>24</v>
      </c>
      <c r="V35" s="2">
        <v>9</v>
      </c>
      <c r="W35">
        <v>24</v>
      </c>
      <c r="X35" s="2">
        <v>9</v>
      </c>
      <c r="Y35">
        <v>26</v>
      </c>
      <c r="Z35" s="2">
        <v>10</v>
      </c>
      <c r="AA35">
        <v>25</v>
      </c>
      <c r="AB35" s="2">
        <f>SUM(R35,T35,V35,X35,Z35)/5</f>
        <v>10.6</v>
      </c>
      <c r="AC35">
        <f>SUM(S35,U35,W35,Y35,AA35)/5</f>
        <v>24.4</v>
      </c>
    </row>
    <row r="36" spans="1:29" x14ac:dyDescent="0.2">
      <c r="A36" t="s">
        <v>14</v>
      </c>
      <c r="B36">
        <v>6</v>
      </c>
      <c r="C36">
        <v>17</v>
      </c>
      <c r="D36">
        <v>6</v>
      </c>
      <c r="E36">
        <v>18</v>
      </c>
      <c r="F36">
        <v>8</v>
      </c>
      <c r="G36">
        <v>18</v>
      </c>
      <c r="H36">
        <v>6</v>
      </c>
      <c r="I36">
        <v>13</v>
      </c>
      <c r="J36">
        <v>7</v>
      </c>
      <c r="K36">
        <v>18</v>
      </c>
      <c r="L36">
        <f t="shared" ref="L36:L42" si="3">SUM(B36,D36,F36,H36,J36)/5</f>
        <v>6.6</v>
      </c>
      <c r="M36">
        <f t="shared" ref="M36:M42" si="4">SUM(C36,E36,G36,I36,K36)/5</f>
        <v>16.8</v>
      </c>
    </row>
    <row r="37" spans="1:29" x14ac:dyDescent="0.2">
      <c r="A37" t="s">
        <v>15</v>
      </c>
      <c r="B37">
        <v>8</v>
      </c>
      <c r="C37">
        <v>22</v>
      </c>
      <c r="D37">
        <v>7</v>
      </c>
      <c r="E37">
        <v>18</v>
      </c>
      <c r="F37">
        <v>9</v>
      </c>
      <c r="G37">
        <v>15</v>
      </c>
      <c r="H37">
        <v>7</v>
      </c>
      <c r="I37">
        <v>20</v>
      </c>
      <c r="J37">
        <v>8</v>
      </c>
      <c r="K37">
        <v>14</v>
      </c>
      <c r="L37">
        <f t="shared" si="3"/>
        <v>7.8</v>
      </c>
      <c r="M37">
        <f t="shared" si="4"/>
        <v>17.8</v>
      </c>
    </row>
    <row r="38" spans="1:29" x14ac:dyDescent="0.2">
      <c r="A38" t="s">
        <v>16</v>
      </c>
      <c r="B38">
        <v>9</v>
      </c>
      <c r="C38">
        <v>16</v>
      </c>
      <c r="D38">
        <v>8</v>
      </c>
      <c r="E38">
        <v>14</v>
      </c>
      <c r="F38">
        <v>8</v>
      </c>
      <c r="G38">
        <v>19</v>
      </c>
      <c r="H38">
        <v>8</v>
      </c>
      <c r="I38">
        <v>21</v>
      </c>
      <c r="J38">
        <v>8</v>
      </c>
      <c r="K38">
        <v>19</v>
      </c>
      <c r="L38">
        <f t="shared" si="3"/>
        <v>8.1999999999999993</v>
      </c>
      <c r="M38">
        <f t="shared" si="4"/>
        <v>17.8</v>
      </c>
    </row>
    <row r="39" spans="1:29" x14ac:dyDescent="0.2">
      <c r="A39" t="s">
        <v>17</v>
      </c>
      <c r="B39">
        <v>9</v>
      </c>
      <c r="C39">
        <v>18</v>
      </c>
      <c r="D39">
        <v>9</v>
      </c>
      <c r="E39">
        <v>12</v>
      </c>
      <c r="F39">
        <v>13</v>
      </c>
      <c r="G39">
        <v>19</v>
      </c>
      <c r="H39">
        <v>9</v>
      </c>
      <c r="I39">
        <v>17</v>
      </c>
      <c r="J39">
        <v>9</v>
      </c>
      <c r="K39">
        <v>14</v>
      </c>
      <c r="L39">
        <f t="shared" si="3"/>
        <v>9.8000000000000007</v>
      </c>
      <c r="M39">
        <f t="shared" si="4"/>
        <v>16</v>
      </c>
    </row>
    <row r="40" spans="1:29" x14ac:dyDescent="0.2">
      <c r="A40" t="s">
        <v>18</v>
      </c>
      <c r="B40">
        <v>11</v>
      </c>
      <c r="C40">
        <v>18</v>
      </c>
      <c r="D40">
        <v>13</v>
      </c>
      <c r="E40">
        <v>14</v>
      </c>
      <c r="F40">
        <v>12</v>
      </c>
      <c r="G40">
        <v>11</v>
      </c>
      <c r="H40">
        <v>11</v>
      </c>
      <c r="I40">
        <v>17</v>
      </c>
      <c r="J40">
        <v>10</v>
      </c>
      <c r="K40">
        <v>15</v>
      </c>
      <c r="L40">
        <f t="shared" si="3"/>
        <v>11.4</v>
      </c>
      <c r="M40">
        <f t="shared" si="4"/>
        <v>15</v>
      </c>
    </row>
    <row r="41" spans="1:29" x14ac:dyDescent="0.2">
      <c r="A41" t="s">
        <v>19</v>
      </c>
      <c r="B41">
        <v>11</v>
      </c>
      <c r="C41">
        <v>14</v>
      </c>
      <c r="D41">
        <v>13</v>
      </c>
      <c r="E41">
        <v>16</v>
      </c>
      <c r="F41">
        <v>12</v>
      </c>
      <c r="G41">
        <v>17</v>
      </c>
      <c r="H41">
        <v>11</v>
      </c>
      <c r="I41">
        <v>18</v>
      </c>
      <c r="J41">
        <v>12</v>
      </c>
      <c r="K41">
        <v>18</v>
      </c>
      <c r="L41">
        <f t="shared" si="3"/>
        <v>11.8</v>
      </c>
      <c r="M41">
        <f t="shared" si="4"/>
        <v>16.600000000000001</v>
      </c>
      <c r="Q41" t="s">
        <v>11</v>
      </c>
      <c r="R41">
        <v>42</v>
      </c>
      <c r="T41">
        <v>44</v>
      </c>
      <c r="V41">
        <v>46</v>
      </c>
      <c r="X41">
        <v>48</v>
      </c>
      <c r="Z41">
        <v>50</v>
      </c>
      <c r="AB41" t="s">
        <v>12</v>
      </c>
    </row>
    <row r="42" spans="1:29" x14ac:dyDescent="0.2">
      <c r="A42" t="s">
        <v>20</v>
      </c>
      <c r="B42">
        <v>13</v>
      </c>
      <c r="C42">
        <v>17</v>
      </c>
      <c r="D42">
        <v>13</v>
      </c>
      <c r="E42">
        <v>19</v>
      </c>
      <c r="F42">
        <v>12</v>
      </c>
      <c r="G42">
        <v>21</v>
      </c>
      <c r="H42">
        <v>13</v>
      </c>
      <c r="I42">
        <v>14</v>
      </c>
      <c r="J42">
        <v>12</v>
      </c>
      <c r="K42">
        <v>23</v>
      </c>
      <c r="L42">
        <f t="shared" si="3"/>
        <v>12.6</v>
      </c>
      <c r="M42">
        <f t="shared" si="4"/>
        <v>18.8</v>
      </c>
      <c r="R42" t="s">
        <v>1</v>
      </c>
      <c r="S42" t="s">
        <v>2</v>
      </c>
      <c r="T42" t="s">
        <v>1</v>
      </c>
      <c r="U42" t="s">
        <v>2</v>
      </c>
      <c r="V42" t="s">
        <v>1</v>
      </c>
      <c r="W42" t="s">
        <v>2</v>
      </c>
      <c r="X42" t="s">
        <v>1</v>
      </c>
      <c r="Y42" t="s">
        <v>2</v>
      </c>
      <c r="Z42" t="s">
        <v>3</v>
      </c>
      <c r="AA42" t="s">
        <v>2</v>
      </c>
      <c r="AB42" t="s">
        <v>1</v>
      </c>
      <c r="AC42" t="s">
        <v>2</v>
      </c>
    </row>
    <row r="43" spans="1:29" x14ac:dyDescent="0.2">
      <c r="L43">
        <f>SUM(L35,L36,L37,L38,L39,L40,L41,L42)/8</f>
        <v>9.1749999999999989</v>
      </c>
      <c r="M43">
        <f>SUM(M35,M36,M37,M38,M39,M40,M41,M42)/8</f>
        <v>16.975000000000001</v>
      </c>
      <c r="R43" s="2">
        <v>13</v>
      </c>
      <c r="S43">
        <v>23</v>
      </c>
      <c r="T43" s="2">
        <v>12</v>
      </c>
      <c r="U43">
        <v>24</v>
      </c>
      <c r="V43" s="2">
        <v>9</v>
      </c>
      <c r="W43">
        <v>24</v>
      </c>
      <c r="X43" s="2">
        <v>9</v>
      </c>
      <c r="Y43">
        <v>26</v>
      </c>
      <c r="Z43" s="2">
        <v>10</v>
      </c>
      <c r="AA43">
        <v>25</v>
      </c>
      <c r="AB43" s="2">
        <f>SUM(R43,T43,V43,X43,Z43)/5</f>
        <v>10.6</v>
      </c>
      <c r="AC43">
        <f>SUM(S43,U43,W43,Y43,AA43)/5</f>
        <v>24.4</v>
      </c>
    </row>
    <row r="46" spans="1:29" x14ac:dyDescent="0.2">
      <c r="A46" t="s">
        <v>10</v>
      </c>
      <c r="B46">
        <v>42</v>
      </c>
      <c r="D46">
        <v>44</v>
      </c>
      <c r="F46">
        <v>46</v>
      </c>
      <c r="H46">
        <v>48</v>
      </c>
      <c r="J46">
        <v>50</v>
      </c>
      <c r="L46" t="s">
        <v>12</v>
      </c>
    </row>
    <row r="47" spans="1:29" x14ac:dyDescent="0.2">
      <c r="B47" t="s">
        <v>1</v>
      </c>
      <c r="C47" t="s">
        <v>2</v>
      </c>
      <c r="D47" t="s">
        <v>1</v>
      </c>
      <c r="E47" t="s">
        <v>2</v>
      </c>
      <c r="F47" t="s">
        <v>1</v>
      </c>
      <c r="G47" t="s">
        <v>2</v>
      </c>
      <c r="H47" t="s">
        <v>1</v>
      </c>
      <c r="I47" t="s">
        <v>2</v>
      </c>
      <c r="J47" t="s">
        <v>3</v>
      </c>
      <c r="K47" t="s">
        <v>2</v>
      </c>
      <c r="L47" t="s">
        <v>3</v>
      </c>
      <c r="M47" t="s">
        <v>2</v>
      </c>
    </row>
    <row r="48" spans="1:29" x14ac:dyDescent="0.2">
      <c r="A48" t="s">
        <v>15</v>
      </c>
      <c r="B48">
        <v>8</v>
      </c>
      <c r="C48">
        <v>12</v>
      </c>
      <c r="D48">
        <v>7</v>
      </c>
      <c r="E48">
        <v>17</v>
      </c>
      <c r="F48">
        <v>11</v>
      </c>
      <c r="G48">
        <v>18</v>
      </c>
      <c r="H48">
        <v>7</v>
      </c>
      <c r="I48">
        <v>14</v>
      </c>
      <c r="J48">
        <v>8</v>
      </c>
      <c r="K48">
        <v>15</v>
      </c>
      <c r="L48">
        <f>SUM(B48,D48,F48,H48,J48)/5</f>
        <v>8.1999999999999993</v>
      </c>
      <c r="M48">
        <f>SUM(C48,E48,G48,I48,K48)/5</f>
        <v>15.2</v>
      </c>
    </row>
    <row r="49" spans="1:38" x14ac:dyDescent="0.2">
      <c r="A49" t="s">
        <v>16</v>
      </c>
      <c r="B49">
        <v>8</v>
      </c>
      <c r="C49">
        <v>16</v>
      </c>
      <c r="D49">
        <v>12</v>
      </c>
      <c r="E49">
        <v>16</v>
      </c>
      <c r="F49">
        <v>11</v>
      </c>
      <c r="G49">
        <v>14</v>
      </c>
      <c r="H49">
        <v>8</v>
      </c>
      <c r="I49">
        <v>9</v>
      </c>
      <c r="J49">
        <v>8</v>
      </c>
      <c r="K49">
        <v>17</v>
      </c>
      <c r="L49">
        <f t="shared" ref="L49:L53" si="5">SUM(B49,D49,F49,H49,J49)/5</f>
        <v>9.4</v>
      </c>
      <c r="M49">
        <f t="shared" ref="M49:M53" si="6">SUM(C49,E49,G49,I49,K49)/5</f>
        <v>14.4</v>
      </c>
      <c r="R49" t="s">
        <v>24</v>
      </c>
      <c r="S49" t="s">
        <v>25</v>
      </c>
      <c r="T49" t="s">
        <v>26</v>
      </c>
      <c r="U49" t="s">
        <v>27</v>
      </c>
      <c r="V49" t="s">
        <v>28</v>
      </c>
      <c r="W49" t="s">
        <v>29</v>
      </c>
    </row>
    <row r="50" spans="1:38" x14ac:dyDescent="0.2">
      <c r="A50" t="s">
        <v>17</v>
      </c>
      <c r="B50">
        <v>9</v>
      </c>
      <c r="C50">
        <v>14</v>
      </c>
      <c r="D50">
        <v>12</v>
      </c>
      <c r="E50">
        <v>18</v>
      </c>
      <c r="F50">
        <v>13</v>
      </c>
      <c r="G50">
        <v>11</v>
      </c>
      <c r="H50">
        <v>10</v>
      </c>
      <c r="I50">
        <v>15</v>
      </c>
      <c r="J50">
        <v>11</v>
      </c>
      <c r="K50">
        <v>10</v>
      </c>
      <c r="L50">
        <f t="shared" si="5"/>
        <v>11</v>
      </c>
      <c r="M50">
        <f t="shared" si="6"/>
        <v>13.6</v>
      </c>
      <c r="Q50" t="s">
        <v>1</v>
      </c>
      <c r="R50">
        <f>L11</f>
        <v>14.599999999999998</v>
      </c>
      <c r="S50">
        <f>L22</f>
        <v>15.5</v>
      </c>
      <c r="T50">
        <f>L30</f>
        <v>28.866666666666664</v>
      </c>
      <c r="U50">
        <f>L43</f>
        <v>9.1749999999999989</v>
      </c>
      <c r="V50">
        <f>L54</f>
        <v>10.933333333333335</v>
      </c>
      <c r="W50">
        <f>L67</f>
        <v>10.666666666666666</v>
      </c>
    </row>
    <row r="51" spans="1:38" x14ac:dyDescent="0.2">
      <c r="A51" t="s">
        <v>18</v>
      </c>
      <c r="B51">
        <v>10</v>
      </c>
      <c r="C51">
        <v>10</v>
      </c>
      <c r="D51">
        <v>13</v>
      </c>
      <c r="E51">
        <v>10</v>
      </c>
      <c r="F51">
        <v>12</v>
      </c>
      <c r="G51">
        <v>19</v>
      </c>
      <c r="H51">
        <v>12</v>
      </c>
      <c r="I51">
        <v>19</v>
      </c>
      <c r="J51">
        <v>11</v>
      </c>
      <c r="K51">
        <v>16</v>
      </c>
      <c r="L51">
        <f t="shared" si="5"/>
        <v>11.6</v>
      </c>
      <c r="M51">
        <f t="shared" si="6"/>
        <v>14.8</v>
      </c>
      <c r="Q51" t="s">
        <v>23</v>
      </c>
      <c r="R51">
        <f>M11</f>
        <v>18.874999999999996</v>
      </c>
      <c r="S51">
        <f>M22</f>
        <v>17.5</v>
      </c>
      <c r="T51">
        <f>M30</f>
        <v>31.733333333333331</v>
      </c>
      <c r="U51">
        <f>M43</f>
        <v>16.975000000000001</v>
      </c>
      <c r="V51">
        <f>M54</f>
        <v>14.033333333333333</v>
      </c>
      <c r="W51">
        <f>M67</f>
        <v>15</v>
      </c>
    </row>
    <row r="52" spans="1:38" x14ac:dyDescent="0.2">
      <c r="A52" t="s">
        <v>19</v>
      </c>
      <c r="B52">
        <v>14</v>
      </c>
      <c r="C52">
        <v>11</v>
      </c>
      <c r="D52">
        <v>13</v>
      </c>
      <c r="E52">
        <v>12</v>
      </c>
      <c r="F52">
        <v>12</v>
      </c>
      <c r="G52">
        <v>13</v>
      </c>
      <c r="H52">
        <v>12</v>
      </c>
      <c r="I52">
        <v>17</v>
      </c>
      <c r="J52">
        <v>12</v>
      </c>
      <c r="K52">
        <v>11</v>
      </c>
      <c r="L52">
        <f t="shared" si="5"/>
        <v>12.6</v>
      </c>
      <c r="M52">
        <f t="shared" si="6"/>
        <v>12.8</v>
      </c>
    </row>
    <row r="53" spans="1:38" x14ac:dyDescent="0.2">
      <c r="A53" t="s">
        <v>20</v>
      </c>
      <c r="B53">
        <v>14</v>
      </c>
      <c r="C53">
        <v>12</v>
      </c>
      <c r="D53">
        <v>13</v>
      </c>
      <c r="E53">
        <v>12</v>
      </c>
      <c r="F53">
        <v>12</v>
      </c>
      <c r="G53">
        <v>14</v>
      </c>
      <c r="H53">
        <v>13</v>
      </c>
      <c r="I53">
        <v>13</v>
      </c>
      <c r="J53">
        <v>12</v>
      </c>
      <c r="K53">
        <v>16</v>
      </c>
      <c r="L53">
        <f t="shared" si="5"/>
        <v>12.8</v>
      </c>
      <c r="M53">
        <f t="shared" si="6"/>
        <v>13.4</v>
      </c>
    </row>
    <row r="54" spans="1:38" x14ac:dyDescent="0.2">
      <c r="L54">
        <f>SUM(L48,L49,L50,L51,L52,L53)/6</f>
        <v>10.933333333333335</v>
      </c>
      <c r="M54">
        <f>SUM(M48,M49,M50,M51,M52,M53)/6</f>
        <v>14.033333333333333</v>
      </c>
    </row>
    <row r="57" spans="1:38" x14ac:dyDescent="0.2">
      <c r="Y57" t="s">
        <v>32</v>
      </c>
      <c r="Z57" t="s">
        <v>33</v>
      </c>
      <c r="AA57" t="s">
        <v>26</v>
      </c>
      <c r="AB57" t="s">
        <v>34</v>
      </c>
      <c r="AC57" t="s">
        <v>35</v>
      </c>
      <c r="AD57" t="s">
        <v>36</v>
      </c>
      <c r="AG57" t="s">
        <v>32</v>
      </c>
      <c r="AH57" t="s">
        <v>33</v>
      </c>
      <c r="AI57" t="s">
        <v>26</v>
      </c>
      <c r="AJ57" t="s">
        <v>34</v>
      </c>
      <c r="AK57" t="s">
        <v>35</v>
      </c>
      <c r="AL57" t="s">
        <v>36</v>
      </c>
    </row>
    <row r="58" spans="1:38" x14ac:dyDescent="0.2">
      <c r="X58">
        <v>3</v>
      </c>
      <c r="Y58">
        <f t="shared" ref="Y58:Y65" si="7">L3</f>
        <v>11</v>
      </c>
      <c r="AB58">
        <f t="shared" ref="AB58:AB65" si="8">L35</f>
        <v>5.2</v>
      </c>
      <c r="AF58">
        <v>3</v>
      </c>
      <c r="AG58">
        <f t="shared" ref="AG58:AG65" si="9">M3</f>
        <v>19</v>
      </c>
      <c r="AJ58">
        <f t="shared" ref="AJ58:AJ65" si="10">M35</f>
        <v>17</v>
      </c>
    </row>
    <row r="59" spans="1:38" x14ac:dyDescent="0.2">
      <c r="A59" t="s">
        <v>11</v>
      </c>
      <c r="B59">
        <v>42</v>
      </c>
      <c r="D59">
        <v>44</v>
      </c>
      <c r="F59">
        <v>46</v>
      </c>
      <c r="H59">
        <v>48</v>
      </c>
      <c r="J59">
        <v>50</v>
      </c>
      <c r="L59" t="s">
        <v>12</v>
      </c>
      <c r="X59">
        <v>4</v>
      </c>
      <c r="Y59">
        <f t="shared" si="7"/>
        <v>11.4</v>
      </c>
      <c r="AB59">
        <f t="shared" si="8"/>
        <v>6.6</v>
      </c>
      <c r="AF59">
        <v>4</v>
      </c>
      <c r="AG59">
        <f t="shared" si="9"/>
        <v>18.399999999999999</v>
      </c>
      <c r="AJ59">
        <f t="shared" si="10"/>
        <v>16.8</v>
      </c>
    </row>
    <row r="60" spans="1:38" x14ac:dyDescent="0.2">
      <c r="B60" t="s">
        <v>1</v>
      </c>
      <c r="C60" t="s">
        <v>2</v>
      </c>
      <c r="D60" t="s">
        <v>1</v>
      </c>
      <c r="E60" t="s">
        <v>2</v>
      </c>
      <c r="F60" t="s">
        <v>1</v>
      </c>
      <c r="G60" t="s">
        <v>2</v>
      </c>
      <c r="H60" t="s">
        <v>1</v>
      </c>
      <c r="I60" t="s">
        <v>2</v>
      </c>
      <c r="J60" t="s">
        <v>3</v>
      </c>
      <c r="K60" t="s">
        <v>2</v>
      </c>
      <c r="L60" t="s">
        <v>3</v>
      </c>
      <c r="M60" t="s">
        <v>2</v>
      </c>
      <c r="X60">
        <v>5</v>
      </c>
      <c r="Y60">
        <f t="shared" si="7"/>
        <v>13.4</v>
      </c>
      <c r="Z60">
        <f t="shared" ref="Z60:Z65" si="11">L16</f>
        <v>15.2</v>
      </c>
      <c r="AB60">
        <f t="shared" si="8"/>
        <v>7.8</v>
      </c>
      <c r="AC60">
        <f t="shared" ref="AC60:AC65" si="12">L48</f>
        <v>8.1999999999999993</v>
      </c>
      <c r="AD60">
        <f t="shared" ref="AD60:AD65" si="13">L61</f>
        <v>7.6</v>
      </c>
      <c r="AF60">
        <v>5</v>
      </c>
      <c r="AG60">
        <f t="shared" si="9"/>
        <v>19</v>
      </c>
      <c r="AH60">
        <f t="shared" ref="AH60:AH65" si="14">M16</f>
        <v>20.2</v>
      </c>
      <c r="AJ60">
        <f t="shared" si="10"/>
        <v>17.8</v>
      </c>
      <c r="AK60">
        <f t="shared" ref="AK60:AK65" si="15">M48</f>
        <v>15.2</v>
      </c>
      <c r="AL60">
        <f t="shared" ref="AL60:AL65" si="16">M61</f>
        <v>15.2</v>
      </c>
    </row>
    <row r="61" spans="1:38" x14ac:dyDescent="0.2">
      <c r="A61" t="s">
        <v>15</v>
      </c>
      <c r="B61">
        <v>9</v>
      </c>
      <c r="C61">
        <v>21</v>
      </c>
      <c r="D61">
        <v>7</v>
      </c>
      <c r="E61">
        <v>8</v>
      </c>
      <c r="F61">
        <v>7</v>
      </c>
      <c r="G61">
        <v>20</v>
      </c>
      <c r="H61">
        <v>7</v>
      </c>
      <c r="I61">
        <v>12</v>
      </c>
      <c r="J61">
        <v>8</v>
      </c>
      <c r="K61">
        <v>15</v>
      </c>
      <c r="L61">
        <f>SUM(B61,D61,F61,H61,J61)/5</f>
        <v>7.6</v>
      </c>
      <c r="M61">
        <f>SUM(C61,E61,G61,I61,K61)/5</f>
        <v>15.2</v>
      </c>
      <c r="X61">
        <v>6</v>
      </c>
      <c r="Y61">
        <f t="shared" si="7"/>
        <v>14.4</v>
      </c>
      <c r="Z61">
        <f t="shared" si="11"/>
        <v>13.6</v>
      </c>
      <c r="AB61">
        <f t="shared" si="8"/>
        <v>8.1999999999999993</v>
      </c>
      <c r="AC61">
        <f t="shared" si="12"/>
        <v>9.4</v>
      </c>
      <c r="AD61">
        <f t="shared" si="13"/>
        <v>9.1999999999999993</v>
      </c>
      <c r="AF61">
        <v>6</v>
      </c>
      <c r="AG61">
        <f t="shared" si="9"/>
        <v>19.600000000000001</v>
      </c>
      <c r="AH61">
        <f t="shared" si="14"/>
        <v>19</v>
      </c>
      <c r="AJ61">
        <f t="shared" si="10"/>
        <v>17.8</v>
      </c>
      <c r="AK61">
        <f t="shared" si="15"/>
        <v>14.4</v>
      </c>
      <c r="AL61">
        <f t="shared" si="16"/>
        <v>13.4</v>
      </c>
    </row>
    <row r="62" spans="1:38" x14ac:dyDescent="0.2">
      <c r="A62" t="s">
        <v>16</v>
      </c>
      <c r="B62">
        <v>8</v>
      </c>
      <c r="C62">
        <v>15</v>
      </c>
      <c r="D62">
        <v>8</v>
      </c>
      <c r="E62">
        <v>12</v>
      </c>
      <c r="F62">
        <v>11</v>
      </c>
      <c r="G62">
        <v>13</v>
      </c>
      <c r="H62">
        <v>10</v>
      </c>
      <c r="I62">
        <v>12</v>
      </c>
      <c r="J62">
        <v>9</v>
      </c>
      <c r="K62">
        <v>15</v>
      </c>
      <c r="L62">
        <f t="shared" ref="L62:L66" si="17">SUM(B62,D62,F62,H62,J62)/5</f>
        <v>9.1999999999999993</v>
      </c>
      <c r="M62">
        <f t="shared" ref="M62:M66" si="18">SUM(C62,E62,G62,I62,K62)/5</f>
        <v>13.4</v>
      </c>
      <c r="X62">
        <v>7</v>
      </c>
      <c r="Y62">
        <f t="shared" si="7"/>
        <v>15</v>
      </c>
      <c r="Z62">
        <f t="shared" si="11"/>
        <v>14.8</v>
      </c>
      <c r="AB62">
        <f t="shared" si="8"/>
        <v>9.8000000000000007</v>
      </c>
      <c r="AC62">
        <f t="shared" si="12"/>
        <v>11</v>
      </c>
      <c r="AD62">
        <f t="shared" si="13"/>
        <v>10.6</v>
      </c>
      <c r="AF62">
        <v>7</v>
      </c>
      <c r="AG62">
        <f t="shared" si="9"/>
        <v>19.600000000000001</v>
      </c>
      <c r="AH62">
        <f t="shared" si="14"/>
        <v>15.8</v>
      </c>
      <c r="AJ62">
        <f t="shared" si="10"/>
        <v>16</v>
      </c>
      <c r="AK62">
        <f t="shared" si="15"/>
        <v>13.6</v>
      </c>
      <c r="AL62">
        <f t="shared" si="16"/>
        <v>15.6</v>
      </c>
    </row>
    <row r="63" spans="1:38" x14ac:dyDescent="0.2">
      <c r="A63" t="s">
        <v>17</v>
      </c>
      <c r="B63">
        <v>10</v>
      </c>
      <c r="C63">
        <v>20</v>
      </c>
      <c r="D63">
        <v>12</v>
      </c>
      <c r="E63">
        <v>14</v>
      </c>
      <c r="F63">
        <v>12</v>
      </c>
      <c r="G63">
        <v>15</v>
      </c>
      <c r="H63">
        <v>10</v>
      </c>
      <c r="I63">
        <v>15</v>
      </c>
      <c r="J63">
        <v>9</v>
      </c>
      <c r="K63">
        <v>14</v>
      </c>
      <c r="L63">
        <f t="shared" si="17"/>
        <v>10.6</v>
      </c>
      <c r="M63">
        <f t="shared" si="18"/>
        <v>15.6</v>
      </c>
      <c r="X63">
        <v>8</v>
      </c>
      <c r="Y63">
        <f t="shared" si="7"/>
        <v>16.600000000000001</v>
      </c>
      <c r="Z63">
        <f t="shared" si="11"/>
        <v>15.2</v>
      </c>
      <c r="AA63">
        <f>L27</f>
        <v>28</v>
      </c>
      <c r="AB63">
        <f t="shared" si="8"/>
        <v>11.4</v>
      </c>
      <c r="AC63">
        <f t="shared" si="12"/>
        <v>11.6</v>
      </c>
      <c r="AD63">
        <f t="shared" si="13"/>
        <v>11.6</v>
      </c>
      <c r="AF63">
        <v>8</v>
      </c>
      <c r="AG63">
        <f t="shared" si="9"/>
        <v>19.600000000000001</v>
      </c>
      <c r="AH63">
        <f t="shared" si="14"/>
        <v>17</v>
      </c>
      <c r="AI63">
        <f>M27</f>
        <v>32</v>
      </c>
      <c r="AJ63">
        <f t="shared" si="10"/>
        <v>15</v>
      </c>
      <c r="AK63">
        <f t="shared" si="15"/>
        <v>14.8</v>
      </c>
      <c r="AL63">
        <f t="shared" si="16"/>
        <v>16</v>
      </c>
    </row>
    <row r="64" spans="1:38" x14ac:dyDescent="0.2">
      <c r="A64" t="s">
        <v>18</v>
      </c>
      <c r="B64">
        <v>10</v>
      </c>
      <c r="C64">
        <v>17</v>
      </c>
      <c r="D64">
        <v>13</v>
      </c>
      <c r="E64">
        <v>11</v>
      </c>
      <c r="F64">
        <v>12</v>
      </c>
      <c r="G64">
        <v>19</v>
      </c>
      <c r="H64">
        <v>12</v>
      </c>
      <c r="I64">
        <v>20</v>
      </c>
      <c r="J64">
        <v>11</v>
      </c>
      <c r="K64">
        <v>13</v>
      </c>
      <c r="L64">
        <f t="shared" si="17"/>
        <v>11.6</v>
      </c>
      <c r="M64">
        <f t="shared" si="18"/>
        <v>16</v>
      </c>
      <c r="X64">
        <v>9</v>
      </c>
      <c r="Y64">
        <f t="shared" si="7"/>
        <v>17.2</v>
      </c>
      <c r="Z64">
        <f t="shared" si="11"/>
        <v>15.8</v>
      </c>
      <c r="AA64">
        <f>L28</f>
        <v>28.4</v>
      </c>
      <c r="AB64">
        <f t="shared" si="8"/>
        <v>11.8</v>
      </c>
      <c r="AC64">
        <f t="shared" si="12"/>
        <v>12.6</v>
      </c>
      <c r="AD64">
        <f t="shared" si="13"/>
        <v>12.2</v>
      </c>
      <c r="AF64">
        <v>9</v>
      </c>
      <c r="AG64">
        <f t="shared" si="9"/>
        <v>17.600000000000001</v>
      </c>
      <c r="AH64">
        <f t="shared" si="14"/>
        <v>17</v>
      </c>
      <c r="AI64">
        <f>M28</f>
        <v>28.8</v>
      </c>
      <c r="AJ64">
        <f t="shared" si="10"/>
        <v>16.600000000000001</v>
      </c>
      <c r="AK64">
        <f t="shared" si="15"/>
        <v>12.8</v>
      </c>
      <c r="AL64">
        <f t="shared" si="16"/>
        <v>14</v>
      </c>
    </row>
    <row r="65" spans="1:38" x14ac:dyDescent="0.2">
      <c r="A65" t="s">
        <v>19</v>
      </c>
      <c r="B65">
        <v>12</v>
      </c>
      <c r="C65">
        <v>16</v>
      </c>
      <c r="D65">
        <v>13</v>
      </c>
      <c r="E65">
        <v>11</v>
      </c>
      <c r="F65">
        <v>12</v>
      </c>
      <c r="G65">
        <v>13</v>
      </c>
      <c r="H65">
        <v>12</v>
      </c>
      <c r="I65">
        <v>17</v>
      </c>
      <c r="J65">
        <v>12</v>
      </c>
      <c r="K65">
        <v>13</v>
      </c>
      <c r="L65">
        <f t="shared" si="17"/>
        <v>12.2</v>
      </c>
      <c r="M65">
        <f t="shared" si="18"/>
        <v>14</v>
      </c>
      <c r="X65">
        <v>10</v>
      </c>
      <c r="Y65">
        <f t="shared" si="7"/>
        <v>17.8</v>
      </c>
      <c r="Z65">
        <f t="shared" si="11"/>
        <v>18.399999999999999</v>
      </c>
      <c r="AA65">
        <f>L29</f>
        <v>30.2</v>
      </c>
      <c r="AB65">
        <f t="shared" si="8"/>
        <v>12.6</v>
      </c>
      <c r="AC65">
        <f t="shared" si="12"/>
        <v>12.8</v>
      </c>
      <c r="AD65">
        <f t="shared" si="13"/>
        <v>12.8</v>
      </c>
      <c r="AF65">
        <v>10</v>
      </c>
      <c r="AG65">
        <f t="shared" si="9"/>
        <v>18.2</v>
      </c>
      <c r="AH65">
        <f t="shared" si="14"/>
        <v>16</v>
      </c>
      <c r="AI65">
        <f>M29</f>
        <v>34.4</v>
      </c>
      <c r="AJ65">
        <f t="shared" si="10"/>
        <v>18.8</v>
      </c>
      <c r="AK65">
        <f t="shared" si="15"/>
        <v>13.4</v>
      </c>
      <c r="AL65">
        <f t="shared" si="16"/>
        <v>15.8</v>
      </c>
    </row>
    <row r="66" spans="1:38" x14ac:dyDescent="0.2">
      <c r="A66" t="s">
        <v>20</v>
      </c>
      <c r="B66">
        <v>14</v>
      </c>
      <c r="C66">
        <v>19</v>
      </c>
      <c r="D66">
        <v>13</v>
      </c>
      <c r="E66">
        <v>9</v>
      </c>
      <c r="F66">
        <v>12</v>
      </c>
      <c r="G66">
        <v>18</v>
      </c>
      <c r="H66">
        <v>13</v>
      </c>
      <c r="I66">
        <v>13</v>
      </c>
      <c r="J66">
        <v>12</v>
      </c>
      <c r="K66">
        <v>20</v>
      </c>
      <c r="L66">
        <f t="shared" si="17"/>
        <v>12.8</v>
      </c>
      <c r="M66">
        <f t="shared" si="18"/>
        <v>15.8</v>
      </c>
    </row>
    <row r="67" spans="1:38" x14ac:dyDescent="0.2">
      <c r="L67">
        <f>SUM(L61,L62,L63,L64,L65,L66)/6</f>
        <v>10.666666666666666</v>
      </c>
      <c r="M67">
        <f>SUM(M61,M62,M63,M64,M65,M66)/6</f>
        <v>15</v>
      </c>
    </row>
    <row r="72" spans="1:38" x14ac:dyDescent="0.2">
      <c r="O72" t="s">
        <v>31</v>
      </c>
      <c r="P72" t="s">
        <v>30</v>
      </c>
    </row>
    <row r="73" spans="1:38" x14ac:dyDescent="0.2">
      <c r="N73">
        <v>5</v>
      </c>
      <c r="O73">
        <f t="shared" ref="O73:O78" si="19">L48</f>
        <v>8.1999999999999993</v>
      </c>
      <c r="P73">
        <f t="shared" ref="P73:P78" si="20">L61</f>
        <v>7.6</v>
      </c>
    </row>
    <row r="74" spans="1:38" x14ac:dyDescent="0.2">
      <c r="N74">
        <v>6</v>
      </c>
      <c r="O74">
        <f t="shared" si="19"/>
        <v>9.4</v>
      </c>
      <c r="P74">
        <f t="shared" si="20"/>
        <v>9.1999999999999993</v>
      </c>
    </row>
    <row r="75" spans="1:38" x14ac:dyDescent="0.2">
      <c r="N75">
        <v>7</v>
      </c>
      <c r="O75">
        <f t="shared" si="19"/>
        <v>11</v>
      </c>
      <c r="P75">
        <f t="shared" si="20"/>
        <v>10.6</v>
      </c>
    </row>
    <row r="76" spans="1:38" x14ac:dyDescent="0.2">
      <c r="N76">
        <v>8</v>
      </c>
      <c r="O76">
        <f t="shared" si="19"/>
        <v>11.6</v>
      </c>
      <c r="P76">
        <f t="shared" si="20"/>
        <v>11.6</v>
      </c>
    </row>
    <row r="77" spans="1:38" x14ac:dyDescent="0.2">
      <c r="N77">
        <v>9</v>
      </c>
      <c r="O77">
        <f t="shared" si="19"/>
        <v>12.6</v>
      </c>
      <c r="P77">
        <f t="shared" si="20"/>
        <v>12.2</v>
      </c>
    </row>
    <row r="78" spans="1:38" x14ac:dyDescent="0.2">
      <c r="N78">
        <v>10</v>
      </c>
      <c r="O78">
        <f t="shared" si="19"/>
        <v>12.8</v>
      </c>
      <c r="P78">
        <f t="shared" si="20"/>
        <v>12.8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2016-10-12T04:30:10Z</dcterms:created>
  <dcterms:modified xsi:type="dcterms:W3CDTF">2016-10-23T14:18:06Z</dcterms:modified>
</cp:coreProperties>
</file>