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icegov.sharepoint.com/sites/osc/stu/Taskings/Reoccurring Reports/Bi-Weekly/ICE Detention Statistics for ICE.gov/FY2025/20250113/Final/"/>
    </mc:Choice>
  </mc:AlternateContent>
  <xr:revisionPtr revIDLastSave="6" documentId="8_{A898EC56-32F8-4088-AC2C-76D25B72F4DF}" xr6:coauthVersionLast="47" xr6:coauthVersionMax="47" xr10:uidLastSave="{0CC4CBA5-F75C-491F-ACD4-99F861DA5035}"/>
  <bookViews>
    <workbookView xWindow="-28920" yWindow="-120" windowWidth="29040" windowHeight="15840" tabRatio="668" firstSheet="4" activeTab="10" xr2:uid="{00000000-000D-0000-FFFF-FFFF00000000}"/>
  </bookViews>
  <sheets>
    <sheet name="Header" sheetId="9" r:id="rId1"/>
    <sheet name="ATD FY25 YTD" sheetId="28" r:id="rId2"/>
    <sheet name="Detention FY25" sheetId="29" r:id="rId3"/>
    <sheet name=" ICLOS and Detainees" sheetId="30" r:id="rId4"/>
    <sheet name="Semiannual" sheetId="31" r:id="rId5"/>
    <sheet name="Monthly Bond Statistics" sheetId="32" r:id="rId6"/>
    <sheet name="Facilities FY25" sheetId="27" r:id="rId7"/>
    <sheet name="FY25 Trans. Detainee Pop" sheetId="16" r:id="rId8"/>
    <sheet name="Monthly Segregation" sheetId="17" r:id="rId9"/>
    <sheet name="Vulnerable &amp; Special Population" sheetId="18" r:id="rId10"/>
    <sheet name="Footnotes" sheetId="33" r:id="rId11"/>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2" l="1"/>
  <c r="N6" i="32"/>
  <c r="M6" i="32"/>
  <c r="L6" i="32"/>
  <c r="K6" i="32"/>
  <c r="J6" i="32"/>
  <c r="I6" i="32"/>
  <c r="H6" i="32"/>
  <c r="G6" i="32"/>
  <c r="F6" i="32"/>
  <c r="E6" i="32"/>
  <c r="D6" i="32"/>
  <c r="C6" i="32"/>
  <c r="B6" i="32"/>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J33" i="30"/>
  <c r="I33" i="30"/>
  <c r="H33" i="30"/>
  <c r="G33" i="30"/>
  <c r="F33" i="30"/>
  <c r="E33" i="30"/>
  <c r="D33" i="30"/>
  <c r="C33" i="30"/>
  <c r="B33"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J32" i="30"/>
  <c r="I32" i="30"/>
  <c r="H32" i="30"/>
  <c r="G32" i="30"/>
  <c r="F32" i="30"/>
  <c r="E32" i="30"/>
  <c r="D32" i="30"/>
  <c r="C32" i="30"/>
  <c r="B32"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D31" i="30"/>
  <c r="C31" i="30"/>
  <c r="B31" i="30"/>
  <c r="AW30" i="30"/>
  <c r="AW34" i="30" s="1"/>
  <c r="AV30" i="30"/>
  <c r="AV34" i="30" s="1"/>
  <c r="AU30" i="30"/>
  <c r="AU34" i="30" s="1"/>
  <c r="AT30" i="30"/>
  <c r="AT34" i="30" s="1"/>
  <c r="AS30" i="30"/>
  <c r="AS34" i="30" s="1"/>
  <c r="AR30" i="30"/>
  <c r="AR34" i="30" s="1"/>
  <c r="AQ30" i="30"/>
  <c r="AQ34" i="30" s="1"/>
  <c r="AP30" i="30"/>
  <c r="AP34" i="30" s="1"/>
  <c r="AO30" i="30"/>
  <c r="AO34" i="30" s="1"/>
  <c r="AN30" i="30"/>
  <c r="AN34" i="30" s="1"/>
  <c r="AM30" i="30"/>
  <c r="AM34" i="30" s="1"/>
  <c r="AL30" i="30"/>
  <c r="AL34" i="30" s="1"/>
  <c r="AK30" i="30"/>
  <c r="AK34" i="30" s="1"/>
  <c r="AJ30" i="30"/>
  <c r="AJ34" i="30" s="1"/>
  <c r="AI30" i="30"/>
  <c r="AI34" i="30" s="1"/>
  <c r="AH30" i="30"/>
  <c r="AH34" i="30" s="1"/>
  <c r="AG30" i="30"/>
  <c r="AG34" i="30" s="1"/>
  <c r="AF30" i="30"/>
  <c r="AF34" i="30" s="1"/>
  <c r="AE30" i="30"/>
  <c r="AE34" i="30" s="1"/>
  <c r="AD30" i="30"/>
  <c r="AD34" i="30" s="1"/>
  <c r="AC30" i="30"/>
  <c r="AC34" i="30" s="1"/>
  <c r="AB30" i="30"/>
  <c r="AB34" i="30" s="1"/>
  <c r="AA30" i="30"/>
  <c r="AA34" i="30" s="1"/>
  <c r="Z30" i="30"/>
  <c r="Z34" i="30" s="1"/>
  <c r="Y30" i="30"/>
  <c r="Y34" i="30" s="1"/>
  <c r="X30" i="30"/>
  <c r="X34" i="30" s="1"/>
  <c r="W30" i="30"/>
  <c r="W34" i="30" s="1"/>
  <c r="V30" i="30"/>
  <c r="V34" i="30" s="1"/>
  <c r="U30" i="30"/>
  <c r="U34" i="30" s="1"/>
  <c r="T30" i="30"/>
  <c r="T34" i="30" s="1"/>
  <c r="S30" i="30"/>
  <c r="S34" i="30" s="1"/>
  <c r="R30" i="30"/>
  <c r="R34" i="30" s="1"/>
  <c r="Q30" i="30"/>
  <c r="Q34" i="30" s="1"/>
  <c r="P30" i="30"/>
  <c r="P34" i="30" s="1"/>
  <c r="O30" i="30"/>
  <c r="O34" i="30" s="1"/>
  <c r="N30" i="30"/>
  <c r="N34" i="30" s="1"/>
  <c r="M30" i="30"/>
  <c r="M34" i="30" s="1"/>
  <c r="L30" i="30"/>
  <c r="L34" i="30" s="1"/>
  <c r="K30" i="30"/>
  <c r="K34" i="30" s="1"/>
  <c r="J30" i="30"/>
  <c r="J34" i="30" s="1"/>
  <c r="I30" i="30"/>
  <c r="I34" i="30" s="1"/>
  <c r="H30" i="30"/>
  <c r="H34" i="30" s="1"/>
  <c r="G30" i="30"/>
  <c r="G34" i="30" s="1"/>
  <c r="F30" i="30"/>
  <c r="F34" i="30" s="1"/>
  <c r="E30" i="30"/>
  <c r="E34" i="30" s="1"/>
  <c r="D30" i="30"/>
  <c r="D34" i="30" s="1"/>
  <c r="C30" i="30"/>
  <c r="C34" i="30" s="1"/>
  <c r="B30" i="30"/>
  <c r="B34" i="30" s="1"/>
  <c r="C158" i="29"/>
  <c r="O152" i="29"/>
  <c r="O151" i="29"/>
  <c r="O150" i="29"/>
  <c r="O149" i="29"/>
  <c r="O148" i="29"/>
  <c r="O147" i="29"/>
  <c r="N143" i="29"/>
  <c r="N142" i="29"/>
  <c r="N141" i="29"/>
  <c r="O85" i="29"/>
  <c r="O84" i="29"/>
  <c r="O83" i="29"/>
  <c r="N82" i="29"/>
  <c r="M82" i="29"/>
  <c r="L82" i="29"/>
  <c r="K82" i="29"/>
  <c r="J82" i="29"/>
  <c r="I82" i="29"/>
  <c r="H82" i="29"/>
  <c r="G82" i="29"/>
  <c r="F82" i="29"/>
  <c r="E82" i="29"/>
  <c r="D82" i="29"/>
  <c r="C82" i="29"/>
  <c r="O82" i="29" s="1"/>
  <c r="O81" i="29"/>
  <c r="O80" i="29"/>
  <c r="O79" i="29"/>
  <c r="N78" i="29"/>
  <c r="M78" i="29"/>
  <c r="L78" i="29"/>
  <c r="K78" i="29"/>
  <c r="J78" i="29"/>
  <c r="I78" i="29"/>
  <c r="H78" i="29"/>
  <c r="G78" i="29"/>
  <c r="F78" i="29"/>
  <c r="E78" i="29"/>
  <c r="D78" i="29"/>
  <c r="C78" i="29"/>
  <c r="O78" i="29" s="1"/>
  <c r="O77" i="29"/>
  <c r="O76" i="29"/>
  <c r="O75" i="29"/>
  <c r="N74" i="29"/>
  <c r="M74" i="29"/>
  <c r="L74" i="29"/>
  <c r="K74" i="29"/>
  <c r="J74" i="29"/>
  <c r="I74" i="29"/>
  <c r="H74" i="29"/>
  <c r="G74" i="29"/>
  <c r="F74" i="29"/>
  <c r="E74" i="29"/>
  <c r="D74" i="29"/>
  <c r="C74" i="29"/>
  <c r="O74" i="29" s="1"/>
  <c r="O73" i="29"/>
  <c r="O72" i="29"/>
  <c r="O71" i="29"/>
  <c r="N70" i="29"/>
  <c r="M70" i="29"/>
  <c r="L70" i="29"/>
  <c r="K70" i="29"/>
  <c r="J70" i="29"/>
  <c r="I70" i="29"/>
  <c r="H70" i="29"/>
  <c r="G70" i="29"/>
  <c r="F70" i="29"/>
  <c r="E70" i="29"/>
  <c r="D70" i="29"/>
  <c r="C70" i="29"/>
  <c r="O70" i="29" s="1"/>
  <c r="O69" i="29"/>
  <c r="O68" i="29"/>
  <c r="O67" i="29"/>
  <c r="N66" i="29"/>
  <c r="M66" i="29"/>
  <c r="L66" i="29"/>
  <c r="K66" i="29"/>
  <c r="J66" i="29"/>
  <c r="I66" i="29"/>
  <c r="H66" i="29"/>
  <c r="G66" i="29"/>
  <c r="F66" i="29"/>
  <c r="E66" i="29"/>
  <c r="D66" i="29"/>
  <c r="C66" i="29"/>
  <c r="O66" i="29" s="1"/>
  <c r="O65" i="29"/>
  <c r="O64" i="29"/>
  <c r="O63" i="29"/>
  <c r="N62" i="29"/>
  <c r="M62" i="29"/>
  <c r="L62" i="29"/>
  <c r="K62" i="29"/>
  <c r="J62" i="29"/>
  <c r="I62" i="29"/>
  <c r="H62" i="29"/>
  <c r="G62" i="29"/>
  <c r="F62" i="29"/>
  <c r="E62" i="29"/>
  <c r="D62" i="29"/>
  <c r="C62" i="29"/>
  <c r="O62" i="29" s="1"/>
  <c r="O61" i="29"/>
  <c r="O60" i="29"/>
  <c r="O59" i="29"/>
  <c r="N58" i="29"/>
  <c r="M58" i="29"/>
  <c r="L58" i="29"/>
  <c r="K58" i="29"/>
  <c r="J58" i="29"/>
  <c r="I58" i="29"/>
  <c r="H58" i="29"/>
  <c r="G58" i="29"/>
  <c r="F58" i="29"/>
  <c r="E58" i="29"/>
  <c r="D58" i="29"/>
  <c r="C58" i="29"/>
  <c r="O58" i="29" s="1"/>
  <c r="O57" i="29"/>
  <c r="O56" i="29"/>
  <c r="O55" i="29"/>
  <c r="N54" i="29"/>
  <c r="M54" i="29"/>
  <c r="L54" i="29"/>
  <c r="K54" i="29"/>
  <c r="J54" i="29"/>
  <c r="I54" i="29"/>
  <c r="H54" i="29"/>
  <c r="G54" i="29"/>
  <c r="F54" i="29"/>
  <c r="E54" i="29"/>
  <c r="D54" i="29"/>
  <c r="C54" i="29"/>
  <c r="O54" i="29" s="1"/>
  <c r="O53" i="29"/>
  <c r="O52" i="29"/>
  <c r="O51" i="29"/>
  <c r="N50" i="29"/>
  <c r="M50" i="29"/>
  <c r="L50" i="29"/>
  <c r="K50" i="29"/>
  <c r="J50" i="29"/>
  <c r="I50" i="29"/>
  <c r="H50" i="29"/>
  <c r="G50" i="29"/>
  <c r="F50" i="29"/>
  <c r="E50" i="29"/>
  <c r="D50" i="29"/>
  <c r="C50" i="29"/>
  <c r="O50" i="29" s="1"/>
  <c r="O49" i="29"/>
  <c r="O48" i="29"/>
  <c r="O47" i="29"/>
  <c r="N46" i="29"/>
  <c r="M46" i="29"/>
  <c r="L46" i="29"/>
  <c r="K46" i="29"/>
  <c r="J46" i="29"/>
  <c r="I46" i="29"/>
  <c r="H46" i="29"/>
  <c r="G46" i="29"/>
  <c r="F46" i="29"/>
  <c r="E46" i="29"/>
  <c r="D46" i="29"/>
  <c r="C46" i="29"/>
  <c r="O46" i="29" s="1"/>
  <c r="O45" i="29"/>
  <c r="O44" i="29"/>
  <c r="O43" i="29"/>
  <c r="N42" i="29"/>
  <c r="M42" i="29"/>
  <c r="L42" i="29"/>
  <c r="K42" i="29"/>
  <c r="J42" i="29"/>
  <c r="I42" i="29"/>
  <c r="H42" i="29"/>
  <c r="G42" i="29"/>
  <c r="F42" i="29"/>
  <c r="E42" i="29"/>
  <c r="D42" i="29"/>
  <c r="C42" i="29"/>
  <c r="O42" i="29" s="1"/>
  <c r="O41" i="29"/>
  <c r="O40" i="29"/>
  <c r="O39" i="29"/>
  <c r="N38" i="29"/>
  <c r="M38" i="29"/>
  <c r="L38" i="29"/>
  <c r="K38" i="29"/>
  <c r="K37" i="29" s="1"/>
  <c r="J38" i="29"/>
  <c r="I38" i="29"/>
  <c r="I37" i="29" s="1"/>
  <c r="H38" i="29"/>
  <c r="G38" i="29"/>
  <c r="G37" i="29" s="1"/>
  <c r="F38" i="29"/>
  <c r="E38" i="29"/>
  <c r="D38" i="29"/>
  <c r="C38" i="29"/>
  <c r="O38" i="29" s="1"/>
  <c r="N37" i="29"/>
  <c r="M37" i="29"/>
  <c r="L37" i="29"/>
  <c r="J37" i="29"/>
  <c r="H37" i="29"/>
  <c r="F37" i="29"/>
  <c r="E37" i="29"/>
  <c r="D37" i="29"/>
  <c r="E30" i="29"/>
  <c r="J29" i="29"/>
  <c r="E29" i="29"/>
  <c r="D29" i="29"/>
  <c r="C29" i="29"/>
  <c r="B29" i="29"/>
  <c r="F23" i="29"/>
  <c r="E23" i="29" s="1"/>
  <c r="V22" i="29"/>
  <c r="F22" i="29"/>
  <c r="E22" i="29" s="1"/>
  <c r="C22" i="29"/>
  <c r="V21" i="29"/>
  <c r="F21" i="29"/>
  <c r="E21" i="29" s="1"/>
  <c r="C21" i="29"/>
  <c r="U20" i="29"/>
  <c r="T20" i="29"/>
  <c r="S20" i="29"/>
  <c r="R20" i="29"/>
  <c r="Q20" i="29"/>
  <c r="P20" i="29"/>
  <c r="O20" i="29"/>
  <c r="N20" i="29"/>
  <c r="M20" i="29"/>
  <c r="V20" i="29" s="1"/>
  <c r="L20" i="29"/>
  <c r="K20" i="29"/>
  <c r="J20" i="29"/>
  <c r="D20" i="29"/>
  <c r="E20" i="29" s="1"/>
  <c r="B20" i="29"/>
  <c r="F20" i="29" s="1"/>
  <c r="C14" i="29"/>
  <c r="C13" i="29"/>
  <c r="C12" i="29"/>
  <c r="C11" i="29"/>
  <c r="C10" i="29"/>
  <c r="B10" i="29"/>
  <c r="A26" i="28"/>
  <c r="C23" i="29" l="1"/>
  <c r="C37" i="29"/>
  <c r="O37" i="29" s="1"/>
  <c r="C20" i="29"/>
</calcChain>
</file>

<file path=xl/sharedStrings.xml><?xml version="1.0" encoding="utf-8"?>
<sst xmlns="http://schemas.openxmlformats.org/spreadsheetml/2006/main" count="3030" uniqueCount="937">
  <si>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</si>
  <si>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</si>
  <si>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</si>
  <si>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</si>
  <si>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</si>
  <si>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</si>
  <si>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</si>
  <si>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</si>
  <si>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</si>
  <si>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</si>
  <si>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</si>
  <si>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</si>
  <si>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</si>
  <si>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</si>
  <si>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</si>
  <si>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</si>
  <si>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01/06/2025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</si>
  <si>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</si>
  <si>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</si>
  <si>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</si>
  <si>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</si>
  <si>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</si>
  <si>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</si>
  <si>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</si>
  <si>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</si>
  <si>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</si>
  <si>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</si>
  <si>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</si>
  <si>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</si>
  <si>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</si>
  <si>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</si>
  <si>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</si>
  <si>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</si>
  <si>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</si>
  <si>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</si>
  <si>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</si>
  <si>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</si>
  <si>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</si>
  <si>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</si>
  <si>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</si>
  <si>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</si>
  <si>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</si>
  <si>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</si>
  <si>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</si>
  <si>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</si>
  <si>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</si>
  <si>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</si>
  <si>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</si>
  <si>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</si>
  <si>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</si>
  <si>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</si>
  <si>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</si>
  <si>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</si>
  <si>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Scheduled</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</si>
  <si>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</si>
  <si>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</si>
  <si>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</si>
  <si>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</si>
  <si>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</si>
  <si>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</si>
  <si>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</si>
  <si>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</si>
  <si>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</si>
  <si>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</si>
  <si>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</si>
  <si>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</si>
  <si>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</si>
  <si>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</si>
  <si>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</si>
  <si>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</si>
  <si>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</si>
  <si>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</si>
  <si>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</si>
  <si>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</si>
  <si>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</si>
  <si>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</si>
  <si>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</si>
  <si>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</si>
  <si>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</si>
  <si>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Pending Final Report</t>
  </si>
  <si>
    <t>BAKER COUNTY SHERIFF DEPT.</t>
  </si>
  <si>
    <t>1 SHERIFF OFFICE DRIVE</t>
  </si>
  <si>
    <t>MACCLENNY</t>
  </si>
  <si>
    <t>FL</t>
  </si>
  <si>
    <t>MIA</t>
  </si>
  <si>
    <t>BLUEBONNET DETENTION FACILITY</t>
  </si>
  <si>
    <t>400 2ND STREET</t>
  </si>
  <si>
    <t>ANSON</t>
  </si>
  <si>
    <t>TX</t>
  </si>
  <si>
    <t>DAL</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</si>
  <si>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</si>
  <si>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</si>
  <si>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</si>
  <si>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</si>
  <si>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</si>
  <si>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</si>
  <si>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</si>
  <si>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</si>
  <si>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</si>
  <si>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</si>
  <si>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</si>
  <si>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</si>
  <si>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</si>
  <si>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</si>
  <si>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</si>
  <si>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</si>
  <si>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</si>
  <si>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</si>
  <si>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</si>
  <si>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</si>
  <si>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</si>
  <si>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</si>
  <si>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</si>
  <si>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</si>
  <si>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</si>
  <si>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</si>
  <si>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</si>
  <si>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</si>
  <si>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</si>
  <si>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</si>
  <si>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</si>
  <si>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</si>
  <si>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</si>
  <si>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</si>
  <si>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</si>
  <si>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</si>
  <si>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</si>
  <si>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</si>
  <si>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</si>
  <si>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</si>
  <si>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</si>
  <si>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</si>
  <si>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</si>
  <si>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</si>
  <si>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</si>
  <si>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</si>
  <si>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</si>
  <si>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</si>
  <si>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</si>
  <si>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</si>
  <si>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</si>
  <si>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</si>
  <si>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</si>
  <si>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</si>
  <si>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</si>
  <si>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</si>
  <si>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 xml:space="preserve">ClINTON COUNTY CORRECTIONAL </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</si>
  <si>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</si>
  <si>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</si>
  <si>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</si>
  <si>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</si>
  <si>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</si>
  <si>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</si>
  <si>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</si>
  <si>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</si>
  <si>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</si>
  <si>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</si>
  <si>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</si>
  <si>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</si>
  <si>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</si>
  <si>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</si>
  <si>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</si>
  <si>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</si>
  <si>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</si>
  <si>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</si>
  <si>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</si>
  <si>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</si>
  <si>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</si>
  <si>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</si>
  <si>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</si>
  <si>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</si>
  <si>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</si>
  <si>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</si>
  <si>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</si>
  <si>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</si>
  <si>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</si>
  <si>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</si>
  <si>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</si>
  <si>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</si>
  <si>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</si>
  <si>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</si>
  <si>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</si>
  <si>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</si>
  <si>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</si>
  <si>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</si>
  <si>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</si>
  <si>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</si>
  <si>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</si>
  <si>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</si>
  <si>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</si>
  <si>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</si>
  <si>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</si>
  <si>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</si>
  <si>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</si>
  <si>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</si>
  <si>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</si>
  <si>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</si>
  <si>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</si>
  <si>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</si>
  <si>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</si>
  <si>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</si>
  <si>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</si>
  <si>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</si>
  <si>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</si>
  <si>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</si>
  <si>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</si>
  <si>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</si>
  <si>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</si>
  <si>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</si>
  <si>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</si>
  <si>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</si>
  <si>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</si>
  <si>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</si>
  <si>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</si>
  <si>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</si>
  <si>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</si>
  <si>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</si>
  <si>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</si>
  <si>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</si>
  <si>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</si>
  <si>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</si>
  <si>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</si>
  <si>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</si>
  <si>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</si>
  <si>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</si>
  <si>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</si>
  <si>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</si>
  <si>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</si>
  <si>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</si>
  <si>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</si>
  <si>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</si>
  <si>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</si>
  <si>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</si>
  <si>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</si>
  <si>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</si>
  <si>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</si>
  <si>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</si>
  <si>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</si>
  <si>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</si>
  <si>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</si>
  <si>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</si>
  <si>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</si>
  <si>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</si>
  <si>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</si>
  <si>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</si>
  <si>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</si>
  <si>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</si>
  <si>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</si>
  <si>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</si>
  <si>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</si>
  <si>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</si>
  <si>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</si>
  <si>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</si>
  <si>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</si>
  <si>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</si>
  <si>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</si>
  <si>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</si>
  <si>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</si>
  <si>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</si>
  <si>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</si>
  <si>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</si>
  <si>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</si>
  <si>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</si>
  <si>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</si>
  <si>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</si>
  <si>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</si>
  <si>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</si>
  <si>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</si>
  <si>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</si>
  <si>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</si>
  <si>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</si>
  <si>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</si>
  <si>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</si>
  <si>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</si>
  <si>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</si>
  <si>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</si>
  <si>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</si>
  <si>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</si>
  <si>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</si>
  <si>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</si>
  <si>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</si>
  <si>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</si>
  <si>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 PAZ COUNTY ADULT DETENTION FACILITY</t>
  </si>
  <si>
    <t>1109 ARIZONA AVE.</t>
  </si>
  <si>
    <t>PARKER</t>
  </si>
  <si>
    <t>LAREDO PROCESSING CENTER</t>
  </si>
  <si>
    <t>4702 EAST SAUNDERS STREET</t>
  </si>
  <si>
    <t>LAREDO</t>
  </si>
  <si>
    <t>LIMESTONE COUNTY DETENTION CENTER</t>
  </si>
  <si>
    <t>910 NORTH TYUS STREET</t>
  </si>
  <si>
    <t>GROESBECK</t>
  </si>
  <si>
    <t>MADISON COUNTY JAIL</t>
  </si>
  <si>
    <t>2935 HIGHWAY 51</t>
  </si>
  <si>
    <t>CANTON</t>
  </si>
  <si>
    <t>NDS 2000</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</si>
  <si>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</si>
  <si>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</si>
  <si>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</si>
  <si>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</si>
  <si>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</si>
  <si>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</si>
  <si>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</si>
  <si>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</si>
  <si>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</si>
  <si>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</si>
  <si>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</si>
  <si>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</si>
  <si>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</si>
  <si>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</si>
  <si>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</si>
  <si>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ICE PROCESSSING CENTER</t>
  </si>
  <si>
    <t>1623 E. J STREET</t>
  </si>
  <si>
    <t>TACOMA</t>
  </si>
  <si>
    <t>WA</t>
  </si>
  <si>
    <t>SEA</t>
  </si>
  <si>
    <t>NORTHWEST STATE CORRECTIONAL CENTER</t>
  </si>
  <si>
    <t>3649 LOWER NEWTON ROAD</t>
  </si>
  <si>
    <t>SWANTON</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</si>
  <si>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</si>
  <si>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</si>
  <si>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</si>
  <si>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</si>
  <si>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</si>
  <si>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</si>
  <si>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</si>
  <si>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</si>
  <si>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</si>
  <si>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</si>
  <si>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</si>
  <si>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</si>
  <si>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</si>
  <si>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</si>
  <si>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</si>
  <si>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</si>
  <si>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</si>
  <si>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</si>
  <si>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</si>
  <si>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</si>
  <si>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</si>
  <si>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</si>
  <si>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</si>
  <si>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</si>
  <si>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</si>
  <si>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</si>
  <si>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</si>
  <si>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</si>
  <si>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</si>
  <si>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</si>
  <si>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</si>
  <si>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</si>
  <si>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</si>
  <si>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</si>
  <si>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</si>
  <si>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</si>
  <si>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</si>
  <si>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</si>
  <si>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</si>
  <si>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</si>
  <si>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</si>
  <si>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</si>
  <si>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</si>
  <si>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</si>
  <si>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</si>
  <si>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</si>
  <si>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</si>
  <si>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</si>
  <si>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</si>
  <si>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</si>
  <si>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</si>
  <si>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</si>
  <si>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</si>
  <si>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</si>
  <si>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</si>
  <si>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</si>
  <si>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</si>
  <si>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</si>
  <si>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</si>
  <si>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</si>
  <si>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</si>
  <si>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</si>
  <si>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</si>
  <si>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</si>
  <si>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</si>
  <si>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</si>
  <si>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</si>
  <si>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</si>
  <si>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</si>
  <si>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</si>
  <si>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</si>
  <si>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</si>
  <si>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</si>
  <si>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</si>
  <si>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</si>
  <si>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</si>
  <si>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</si>
  <si>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</si>
  <si>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</si>
  <si>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</si>
  <si>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</si>
  <si>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</si>
  <si>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</si>
  <si>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</si>
  <si>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</si>
  <si>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</si>
  <si>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</si>
  <si>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</si>
  <si>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</si>
  <si>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</si>
  <si>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</si>
  <si>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</si>
  <si>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</si>
  <si>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</si>
  <si>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</si>
  <si>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</si>
  <si>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</si>
  <si>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</si>
  <si>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</si>
  <si>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</si>
  <si>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</si>
  <si>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</si>
  <si>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</si>
  <si>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</si>
  <si>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</si>
  <si>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</si>
  <si>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</si>
  <si>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</si>
  <si>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</si>
  <si>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</si>
  <si>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</si>
  <si>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</si>
  <si>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</si>
  <si>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</si>
  <si>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</si>
  <si>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</si>
  <si>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</si>
  <si>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</si>
  <si>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</si>
  <si>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</si>
  <si>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</si>
  <si>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</si>
  <si>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</si>
  <si>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</si>
  <si>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</si>
  <si>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</si>
  <si>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</si>
  <si>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</si>
  <si>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ICE Transgender* Detainee Population FY 2025 YTD:  as of 1/12/2025*</t>
  </si>
  <si>
    <t>FY 2025 YTD</t>
  </si>
  <si>
    <t>Count</t>
  </si>
  <si>
    <t>Total Book-Ins for FY25</t>
  </si>
  <si>
    <t>Total Current in ICE Custody Location/Area of Responsibility</t>
  </si>
  <si>
    <t>Current in ICE Custody with Final Order</t>
  </si>
  <si>
    <t>Current in ICE Custody without Final Order</t>
  </si>
  <si>
    <t>Denver Area of Responsibility</t>
  </si>
  <si>
    <t>New Orleans Area of Responsibility</t>
  </si>
  <si>
    <t>Phoenix Area of Responsibility</t>
  </si>
  <si>
    <t>Houston Area of Responsibility</t>
  </si>
  <si>
    <t>El Paso Area of Responsibility</t>
  </si>
  <si>
    <t>Washington Area of Responsibility</t>
  </si>
  <si>
    <t>Boston Area of Responsibility</t>
  </si>
  <si>
    <t>Harlingen Area of Responsibility</t>
  </si>
  <si>
    <t>San Francisco Area of Responsibility</t>
  </si>
  <si>
    <t>Philadelphia Area of Responsibility</t>
  </si>
  <si>
    <t>Atlanta Area of Responsibility</t>
  </si>
  <si>
    <t>Dallas Area of Responsibility</t>
  </si>
  <si>
    <t>Buffalo Area of Responsibility</t>
  </si>
  <si>
    <t>* Data are based on an individual's self-identification as transgender.</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</si>
  <si>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</si>
  <si>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</si>
  <si>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</si>
  <si>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MAIN - FOLKSTON IPC (D RAY JAMES)</t>
  </si>
  <si>
    <t>CLINTON COUNTY CORRECTIONAL FACILITY</t>
  </si>
  <si>
    <t>LARKIN BEHAVIORAL HEALTH SVCS</t>
  </si>
  <si>
    <t>MONTGOMERY COUNTY CORRECTIONAL FACILITY</t>
  </si>
  <si>
    <t>Grand Total</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</si>
  <si>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</si>
  <si>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</si>
  <si>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</si>
  <si>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</si>
  <si>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</si>
  <si>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</si>
  <si>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</si>
  <si>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</si>
  <si>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</si>
  <si>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</si>
  <si>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</si>
  <si>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</si>
  <si>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</si>
  <si>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</si>
  <si>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</si>
  <si>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</si>
  <si>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</si>
  <si>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</si>
  <si>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</si>
  <si>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</si>
  <si>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</si>
  <si>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</si>
  <si>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</si>
  <si>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</si>
  <si>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</si>
  <si>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</si>
  <si>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</si>
  <si>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</si>
  <si>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</si>
  <si>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</si>
  <si>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</si>
  <si>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</si>
  <si>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</si>
  <si>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</si>
  <si>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</si>
  <si>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</si>
  <si>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</si>
  <si>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</si>
  <si>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</si>
  <si>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</si>
  <si>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</si>
  <si>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</si>
  <si>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</si>
  <si>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</si>
  <si>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</si>
  <si>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</si>
  <si>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</si>
  <si>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</si>
  <si>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</si>
  <si>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</si>
  <si>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</si>
  <si>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</si>
  <si>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</si>
  <si>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</si>
  <si>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</si>
  <si>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</si>
  <si>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</si>
  <si>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</si>
  <si>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</si>
  <si>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</si>
  <si>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</si>
  <si>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</si>
  <si>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</si>
  <si>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</si>
  <si>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</si>
  <si>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</si>
  <si>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</si>
  <si>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</si>
  <si>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</si>
  <si>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</si>
  <si>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</si>
  <si>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</si>
  <si>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</si>
  <si>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</si>
  <si>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</si>
  <si>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</si>
  <si>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</si>
  <si>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</si>
  <si>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</si>
  <si>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</si>
  <si>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</si>
  <si>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</si>
  <si>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</si>
  <si>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</si>
  <si>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</si>
  <si>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</si>
  <si>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</si>
  <si>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</si>
  <si>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</si>
  <si>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</si>
  <si>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</si>
  <si>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</si>
  <si>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</si>
  <si>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</si>
  <si>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</si>
  <si>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</si>
  <si>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</si>
  <si>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</si>
  <si>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</si>
  <si>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</si>
  <si>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</si>
  <si>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</si>
  <si>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</si>
  <si>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</si>
  <si>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</si>
  <si>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</si>
  <si>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</si>
  <si>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</si>
  <si>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</si>
  <si>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</si>
  <si>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</si>
  <si>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</si>
  <si>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</si>
  <si>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</si>
  <si>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</si>
  <si>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</si>
  <si>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</si>
  <si>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</si>
  <si>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</si>
  <si>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</si>
  <si>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</si>
  <si>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</si>
  <si>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</si>
  <si>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</si>
  <si>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</si>
  <si>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</si>
  <si>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</si>
  <si>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</si>
  <si>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</si>
  <si>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</si>
  <si>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</si>
  <si>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</si>
  <si>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</si>
  <si>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</si>
  <si>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</si>
  <si>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</si>
  <si>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</si>
  <si>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</si>
  <si>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</si>
  <si>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</si>
  <si>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</si>
  <si>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</si>
  <si>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</si>
  <si>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</si>
  <si>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</si>
  <si>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</si>
  <si>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</si>
  <si>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</si>
  <si>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</si>
  <si>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</si>
  <si>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</si>
  <si>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</si>
  <si>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</si>
  <si>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</si>
  <si>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</si>
  <si>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</si>
  <si>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</si>
  <si>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</si>
  <si>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</si>
  <si>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</si>
  <si>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</si>
  <si>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</si>
  <si>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</si>
  <si>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</si>
  <si>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</si>
  <si>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</si>
  <si>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</si>
  <si>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</si>
  <si>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</si>
  <si>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</si>
  <si>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</si>
  <si>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</si>
  <si>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</si>
  <si>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</si>
  <si>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</si>
  <si>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</si>
  <si>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</si>
  <si>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</si>
  <si>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</si>
  <si>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</si>
  <si>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</si>
  <si>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</si>
  <si>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</si>
  <si>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</si>
  <si>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</si>
  <si>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</si>
  <si>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</si>
  <si>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</si>
  <si>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</si>
  <si>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</si>
  <si>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</si>
  <si>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</si>
  <si>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</si>
  <si>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</si>
  <si>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</si>
  <si>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</si>
  <si>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</si>
  <si>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</si>
  <si>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</si>
  <si>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</si>
  <si>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</si>
  <si>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</si>
  <si>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</si>
  <si>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</si>
  <si>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</si>
  <si>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</si>
  <si>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</si>
  <si>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</si>
  <si>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</si>
  <si>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</si>
  <si>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</si>
  <si>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</si>
  <si>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</si>
  <si>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</si>
  <si>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</si>
  <si>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</si>
  <si>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</si>
  <si>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</si>
  <si>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</si>
  <si>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</si>
  <si>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</si>
  <si>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</si>
  <si>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</si>
  <si>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</si>
  <si>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</si>
  <si>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</si>
  <si>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</si>
  <si>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</si>
  <si>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No Tech</t>
  </si>
  <si>
    <t>San Francisco</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</si>
  <si>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</si>
  <si>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</si>
  <si>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</si>
  <si>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</si>
  <si>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</si>
  <si>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</si>
  <si>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</si>
  <si>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</si>
  <si>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</si>
  <si>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</si>
  <si>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</si>
  <si>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</si>
  <si>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</si>
  <si>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</si>
  <si>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</si>
  <si>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</si>
  <si>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</si>
  <si>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</si>
  <si>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</si>
  <si>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</si>
  <si>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</si>
  <si>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</si>
  <si>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</si>
  <si>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</si>
  <si>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FY25,  as of 01/11/2025, by AOR and Technology</t>
  </si>
  <si>
    <t>Data from OBP Report, 01.11.2025</t>
  </si>
  <si>
    <t>*Only Participants with court tracking assigned</t>
  </si>
  <si>
    <t>Court Data from BI Inc.</t>
  </si>
  <si>
    <t>ECMS-Single Adult</t>
  </si>
  <si>
    <t>Single Adult</t>
  </si>
  <si>
    <t>Failed to Attend</t>
  </si>
  <si>
    <t>ECMS-FAMU</t>
  </si>
  <si>
    <t>Attended</t>
  </si>
  <si>
    <t>FAMU</t>
  </si>
  <si>
    <t>%</t>
  </si>
  <si>
    <t>Metric</t>
  </si>
  <si>
    <t>FAMU Status</t>
  </si>
  <si>
    <t>FY25 thru December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</si>
  <si>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</si>
  <si>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</si>
  <si>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01.11.2025</t>
  </si>
  <si>
    <t xml:space="preserve">Court Data from BI Inc. </t>
  </si>
  <si>
    <t>FY25 thru December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</si>
  <si>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</si>
  <si>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</si>
  <si>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</si>
  <si>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</si>
  <si>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</si>
  <si>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</si>
  <si>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</si>
  <si>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</si>
  <si>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</si>
  <si>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</si>
  <si>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</si>
  <si>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</si>
  <si>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</si>
  <si>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</si>
  <si>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</si>
  <si>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</si>
  <si>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</si>
  <si>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</si>
  <si>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</si>
  <si>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</si>
  <si>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</si>
  <si>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</si>
  <si>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</si>
  <si>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</si>
  <si>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</si>
  <si>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</si>
  <si>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</si>
  <si>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</si>
  <si>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</si>
  <si>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</si>
  <si>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</si>
  <si>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</si>
  <si>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</si>
  <si>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</si>
  <si>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</si>
  <si>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</si>
  <si>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</si>
  <si>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</si>
  <si>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</si>
  <si>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</si>
  <si>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</si>
  <si>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</si>
  <si>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</si>
  <si>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</si>
  <si>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</si>
  <si>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</si>
  <si>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</si>
  <si>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</si>
  <si>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</si>
  <si>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</si>
  <si>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</si>
  <si>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</si>
  <si>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</si>
  <si>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</si>
  <si>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</si>
  <si>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</si>
  <si>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</si>
  <si>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</si>
  <si>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</si>
  <si>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</si>
  <si>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</si>
  <si>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</si>
  <si>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</si>
  <si>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</si>
  <si>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</si>
  <si>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</si>
  <si>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</si>
  <si>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</si>
  <si>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</si>
  <si>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</si>
  <si>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</si>
  <si>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FY2023 - FY2025</t>
  </si>
  <si>
    <t>Parole Status</t>
  </si>
  <si>
    <t>Parole Granted</t>
  </si>
  <si>
    <t>Parole Denied</t>
  </si>
  <si>
    <t>ICE Currently Detained of Stateless Noncitizens by Detention Facility</t>
  </si>
  <si>
    <t>Detention Facility</t>
  </si>
  <si>
    <t>Detention Facility Code</t>
  </si>
  <si>
    <t>ADAMSMS</t>
  </si>
  <si>
    <t>CARDFVA</t>
  </si>
  <si>
    <t>CLAYCIN</t>
  </si>
  <si>
    <t>DENICDF</t>
  </si>
  <si>
    <t>CADESVI</t>
  </si>
  <si>
    <t>EDNDCTX</t>
  </si>
  <si>
    <t>ELOY FED CTR FACILITY (CORE CIVIC)</t>
  </si>
  <si>
    <t>EAZ</t>
  </si>
  <si>
    <t>FIPCMGA</t>
  </si>
  <si>
    <t>HOUSTON CONTRACT DET.FAC.</t>
  </si>
  <si>
    <t>HOUICDF</t>
  </si>
  <si>
    <t>KROME NORTH SPC</t>
  </si>
  <si>
    <t>KRO</t>
  </si>
  <si>
    <t>MTGPCTX</t>
  </si>
  <si>
    <t>CCASDCA</t>
  </si>
  <si>
    <t>PLYMOMA</t>
  </si>
  <si>
    <t>River Correctional Center</t>
  </si>
  <si>
    <t>RVRCCLA</t>
  </si>
  <si>
    <t>SOUTH LOUISIANA ICE PROC CTR</t>
  </si>
  <si>
    <t>BASILLA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</si>
  <si>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</si>
  <si>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</si>
  <si>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</si>
  <si>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</si>
  <si>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</si>
  <si>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</si>
  <si>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</si>
  <si>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</si>
  <si>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</si>
  <si>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</si>
  <si>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</si>
  <si>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</si>
  <si>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</si>
  <si>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</si>
  <si>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</si>
  <si>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</si>
  <si>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</si>
  <si>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</si>
  <si>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</si>
  <si>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</si>
  <si>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</si>
  <si>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</si>
  <si>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</si>
  <si>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</si>
  <si>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</si>
  <si>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</si>
  <si>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</si>
  <si>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</si>
  <si>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</si>
  <si>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</si>
  <si>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</si>
  <si>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</si>
  <si>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</si>
  <si>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</si>
  <si>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</si>
  <si>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</si>
  <si>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</si>
  <si>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</si>
  <si>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</si>
  <si>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</si>
  <si>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</si>
  <si>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</si>
  <si>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</si>
  <si>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</si>
  <si>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</si>
  <si>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</si>
  <si>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</si>
  <si>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</si>
  <si>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</si>
  <si>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</si>
  <si>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</si>
  <si>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</si>
  <si>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</si>
  <si>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</si>
  <si>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</si>
  <si>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</si>
  <si>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</si>
  <si>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</si>
  <si>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</si>
  <si>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</si>
  <si>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</si>
  <si>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</si>
  <si>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</si>
  <si>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</si>
  <si>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</si>
  <si>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</si>
  <si>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</si>
  <si>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FY2025 ICE Average Daily Population and ICE Average Length of Stay</t>
  </si>
  <si>
    <t>FY2025 YTD ICE Detention data are updated through 01/11/2025 (IIDS Run Date 01/13/2025; EID as of 01/11/2025).</t>
  </si>
  <si>
    <t>FY2025 and FY2024 ICE Final Book Outs</t>
  </si>
  <si>
    <t>FY2025 YTD ICE Final Book Out data are updated through 01/11/2025 (IIDS Run Date 01/13/2025; EID as of 01/11/2025).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</si>
  <si>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</si>
  <si>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</si>
  <si>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</si>
  <si>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</si>
  <si>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</si>
  <si>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01/11/2025 (IIDS Run Date 01/13/2025; EID as of 01/11/2025).</t>
  </si>
  <si>
    <t>ICE National Docket data are a snapshot as of 01/12/2025 (IIDS Run Date 01/13/2025; EID as of 01/12/2025).</t>
  </si>
  <si>
    <t>FY2025 ICE Initial Book-Ins</t>
  </si>
  <si>
    <t>FY2025 YTD ICE Book-ins data is updated through 01/11/2025 (IIDS Run Date 01/13/2025; EID as of 01/11/2025).</t>
  </si>
  <si>
    <t>Non Citizens Currently in ICE Detention Facilities data are a snapshot as 01/12/2025 (IIDS Run Date 01/13/2025; EID as of 01/12/2025).</t>
  </si>
  <si>
    <t>USCIS provided data containing APSO (Asylum Pre Screening Officer) cases clocked during FY2023 - FY2025. Data were received on 01/13/2025.</t>
  </si>
  <si>
    <t>Of the 432,149 records in the USCIS provided data, the breakdown of the fear screening determinations is as follows; 206,340 positive fear screening determinations, 154,634 negative fear screening determinations and 71,173 without an identified determination. Of the 206,340 with positive fear screening determinations; 123,954 have Persecution Claim Established and 82,386 have Torture Claim Established.</t>
  </si>
  <si>
    <t>The data provided by USCIS contains multiple records for some Alien File Numbers. There are 432,149 unique fear determinations and 34,474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</si>
  <si>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01/14/2025 (IIDS Run Date 01/15/2025; EID as of 01/14/2025).</t>
  </si>
  <si>
    <t>FY2024 ICE Final Bookouts data is historic and remains static.</t>
  </si>
  <si>
    <t>BMU provided data containing Bonds Posted cases recorded from 12/01/2023 - 01/13/2025 . Data were received on 01/14/2025.</t>
  </si>
  <si>
    <t>FY2025 YTD Encounters data is updated through 01/14/2025 (IIDS Run Date 01/15/2025; EID as of 01/14/2025).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</si>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</sst>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49"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2"/>
      <color theme="1"/>
      <name val="Calibri"/>
      <family val="2"/>
      <scheme val="minor"/>
    </font>
    <font>
      <b/>
      <sz val="12"/>
      <name val="Times New Roman"/>
      <family val="1"/>
    </font>
    <font>
      <b/>
      <sz val="12"/>
      <color theme="0"/>
      <name val="Times New Roman"/>
      <family val="1"/>
    </font>
    <font>
      <b/>
      <sz val="12"/>
      <color theme="3" tint="-0.499984740745262"/>
      <name val="Times New Roman"/>
      <family val="1"/>
    </font>
    <font>
      <b/>
      <sz val="12"/>
      <color theme="4" tint="-0.499984740745262"/>
      <name val="Times New Roman"/>
      <family val="1"/>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4" tint="0.399975585192419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67">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0" fontId="8" fillId="0" borderId="0" xfId="0" applyFont="1" applyAlignment="1">
      <alignment horizontal="left" vertical="center" wrapText="1"/>
    </xf>
    <xf numFmtId="164" fontId="16" fillId="4" borderId="14" xfId="1" applyNumberFormat="1" applyFont="1" applyFill="1" applyBorder="1" applyAlignment="1">
      <alignment horizontal="left"/>
    </xf>
    <xf numFmtId="164" fontId="16" fillId="4" borderId="21" xfId="1" applyNumberFormat="1" applyFont="1" applyFill="1" applyBorder="1" applyAlignment="1">
      <alignment horizontal="left" vertical="center"/>
    </xf>
    <xf numFmtId="0" fontId="16" fillId="0" borderId="0" xfId="0" applyFont="1"/>
    <xf numFmtId="14" fontId="6" fillId="0" borderId="0" xfId="0" applyNumberFormat="1" applyFont="1"/>
    <xf numFmtId="165" fontId="6" fillId="0" borderId="0" xfId="0" applyNumberFormat="1" applyFont="1"/>
    <xf numFmtId="14" fontId="27" fillId="10" borderId="7" xfId="0" applyNumberFormat="1" applyFont="1" applyFill="1" applyBorder="1" applyAlignment="1">
      <alignment vertical="top" wrapText="1"/>
    </xf>
    <xf numFmtId="1" fontId="27" fillId="10" borderId="7" xfId="0" applyNumberFormat="1" applyFont="1" applyFill="1" applyBorder="1" applyAlignment="1">
      <alignment horizontal="left" vertical="top" wrapText="1"/>
    </xf>
    <xf numFmtId="1" fontId="27" fillId="10" borderId="7" xfId="0" applyNumberFormat="1" applyFont="1" applyFill="1" applyBorder="1" applyAlignment="1">
      <alignment horizontal="left" wrapText="1"/>
    </xf>
    <xf numFmtId="1" fontId="27" fillId="10" borderId="7" xfId="4" applyNumberFormat="1" applyFont="1" applyFill="1" applyBorder="1" applyAlignment="1">
      <alignment horizontal="left" wrapText="1"/>
    </xf>
    <xf numFmtId="165" fontId="27" fillId="10" borderId="7" xfId="0" applyNumberFormat="1" applyFont="1" applyFill="1" applyBorder="1" applyAlignment="1">
      <alignment horizontal="left" wrapText="1"/>
    </xf>
    <xf numFmtId="3" fontId="28" fillId="3" borderId="4" xfId="1" applyNumberFormat="1" applyFont="1" applyFill="1" applyBorder="1" applyAlignment="1">
      <alignment horizontal="right" wrapText="1"/>
    </xf>
    <xf numFmtId="3" fontId="28" fillId="3" borderId="4" xfId="1" applyNumberFormat="1" applyFont="1" applyFill="1" applyBorder="1" applyAlignment="1">
      <alignment horizontal="left" vertical="top" wrapText="1"/>
    </xf>
    <xf numFmtId="1"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vertical="top" wrapText="1"/>
    </xf>
    <xf numFmtId="0" fontId="28" fillId="3" borderId="4" xfId="4" applyFont="1" applyFill="1" applyBorder="1" applyAlignment="1">
      <alignment horizontal="left" vertical="top" wrapText="1"/>
    </xf>
    <xf numFmtId="0" fontId="28" fillId="3" borderId="4" xfId="4" applyFont="1" applyFill="1" applyBorder="1" applyAlignment="1">
      <alignment vertical="top" wrapText="1"/>
    </xf>
    <xf numFmtId="165" fontId="28" fillId="3" borderId="4" xfId="4" applyNumberFormat="1" applyFont="1" applyFill="1" applyBorder="1" applyAlignment="1">
      <alignment horizontal="left" vertical="top" wrapText="1"/>
    </xf>
    <xf numFmtId="3" fontId="28" fillId="3" borderId="1" xfId="1" applyNumberFormat="1" applyFont="1" applyFill="1" applyBorder="1" applyAlignment="1">
      <alignment vertical="top" wrapText="1"/>
    </xf>
    <xf numFmtId="0" fontId="28" fillId="3" borderId="1" xfId="4" applyFont="1" applyFill="1" applyBorder="1" applyAlignment="1">
      <alignment vertical="top" wrapText="1"/>
    </xf>
    <xf numFmtId="165" fontId="28" fillId="3" borderId="1" xfId="4" applyNumberFormat="1" applyFont="1" applyFill="1" applyBorder="1" applyAlignment="1">
      <alignment vertical="top" wrapText="1"/>
    </xf>
    <xf numFmtId="0" fontId="29" fillId="2" borderId="0" xfId="0" applyFont="1" applyFill="1" applyAlignment="1">
      <alignment vertical="center"/>
    </xf>
    <xf numFmtId="165" fontId="29" fillId="2" borderId="0" xfId="0" applyNumberFormat="1" applyFont="1" applyFill="1" applyAlignment="1">
      <alignment vertical="center"/>
    </xf>
    <xf numFmtId="0" fontId="29" fillId="2" borderId="33" xfId="0" applyFont="1" applyFill="1" applyBorder="1" applyAlignment="1">
      <alignment vertical="center"/>
    </xf>
    <xf numFmtId="14" fontId="5" fillId="0" borderId="0" xfId="3" applyNumberFormat="1" applyFont="1" applyAlignment="1">
      <alignment vertical="center" wrapText="1"/>
    </xf>
    <xf numFmtId="1" fontId="5" fillId="5" borderId="0" xfId="3" applyNumberFormat="1" applyFont="1" applyFill="1" applyAlignment="1">
      <alignment vertical="center" wrapText="1"/>
    </xf>
    <xf numFmtId="165" fontId="5" fillId="5" borderId="0" xfId="3" applyNumberFormat="1" applyFont="1" applyFill="1" applyAlignment="1">
      <alignment vertical="center" wrapText="1"/>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3" fontId="26" fillId="0" borderId="1" xfId="0" applyNumberFormat="1" applyFont="1" applyBorder="1" applyAlignment="1">
      <alignment horizontal="right" vertical="center"/>
    </xf>
    <xf numFmtId="0" fontId="26" fillId="0" borderId="1" xfId="0" applyFont="1" applyBorder="1" applyAlignment="1">
      <alignment vertical="center"/>
    </xf>
    <xf numFmtId="165" fontId="26" fillId="0" borderId="1" xfId="0" applyNumberFormat="1" applyFont="1" applyBorder="1" applyAlignment="1">
      <alignment vertical="center"/>
    </xf>
    <xf numFmtId="3" fontId="26" fillId="0" borderId="1" xfId="1" applyNumberFormat="1" applyFont="1" applyFill="1" applyBorder="1" applyAlignment="1">
      <alignment vertical="center"/>
    </xf>
    <xf numFmtId="0" fontId="26" fillId="0" borderId="1" xfId="0" applyFont="1" applyBorder="1" applyAlignment="1">
      <alignment horizontal="left" vertical="center"/>
    </xf>
    <xf numFmtId="14" fontId="26" fillId="0" borderId="1" xfId="0" applyNumberFormat="1" applyFont="1" applyBorder="1" applyAlignment="1">
      <alignment horizontal="right"/>
    </xf>
    <xf numFmtId="14" fontId="26" fillId="0" borderId="32" xfId="0" applyNumberFormat="1" applyFont="1" applyBorder="1" applyAlignment="1">
      <alignment horizontal="right"/>
    </xf>
    <xf numFmtId="166" fontId="0" fillId="0" borderId="0" xfId="7" applyNumberFormat="1" applyFont="1" applyBorder="1"/>
    <xf numFmtId="164" fontId="0" fillId="0" borderId="0" xfId="1" applyNumberFormat="1" applyFont="1" applyBorder="1"/>
    <xf numFmtId="2" fontId="6" fillId="0" borderId="15" xfId="0" applyNumberFormat="1" applyFont="1" applyBorder="1"/>
    <xf numFmtId="0" fontId="6" fillId="0" borderId="15" xfId="0" applyFont="1" applyBorder="1"/>
    <xf numFmtId="0" fontId="6" fillId="0" borderId="15" xfId="0" applyFont="1" applyBorder="1" applyAlignment="1">
      <alignment horizontal="left" indent="1"/>
    </xf>
    <xf numFmtId="167" fontId="32" fillId="11" borderId="15" xfId="0" applyNumberFormat="1" applyFont="1" applyFill="1" applyBorder="1"/>
    <xf numFmtId="3" fontId="32" fillId="11" borderId="15" xfId="0" applyNumberFormat="1" applyFont="1" applyFill="1" applyBorder="1"/>
    <xf numFmtId="0" fontId="32" fillId="11" borderId="15" xfId="0" applyFont="1" applyFill="1" applyBorder="1" applyAlignment="1">
      <alignment horizontal="left"/>
    </xf>
    <xf numFmtId="167" fontId="6" fillId="0" borderId="15" xfId="0" applyNumberFormat="1" applyFont="1" applyBorder="1"/>
    <xf numFmtId="3" fontId="6" fillId="0" borderId="15" xfId="0" applyNumberFormat="1" applyFont="1" applyBorder="1"/>
    <xf numFmtId="167" fontId="6" fillId="0" borderId="15" xfId="0" applyNumberFormat="1" applyFont="1" applyBorder="1" applyAlignment="1">
      <alignment vertical="center"/>
    </xf>
    <xf numFmtId="3" fontId="6" fillId="0" borderId="15" xfId="0" applyNumberFormat="1" applyFont="1" applyBorder="1" applyAlignment="1">
      <alignment vertical="center"/>
    </xf>
    <xf numFmtId="0" fontId="6" fillId="0" borderId="15"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32" fillId="11" borderId="15" xfId="0" applyNumberFormat="1" applyFont="1" applyFill="1" applyBorder="1" applyAlignment="1">
      <alignment vertical="center"/>
    </xf>
    <xf numFmtId="3" fontId="32" fillId="11" borderId="15" xfId="0" applyNumberFormat="1" applyFont="1" applyFill="1" applyBorder="1" applyAlignment="1">
      <alignment vertical="center"/>
    </xf>
    <xf numFmtId="0" fontId="32" fillId="11" borderId="15" xfId="0" applyFont="1" applyFill="1" applyBorder="1" applyAlignment="1">
      <alignment vertical="center"/>
    </xf>
    <xf numFmtId="0" fontId="32" fillId="11" borderId="15" xfId="0" applyFont="1" applyFill="1" applyBorder="1"/>
    <xf numFmtId="3" fontId="0" fillId="0" borderId="0" xfId="0" applyNumberFormat="1"/>
    <xf numFmtId="168" fontId="33" fillId="10" borderId="15" xfId="0" applyNumberFormat="1" applyFont="1" applyFill="1" applyBorder="1" applyAlignment="1">
      <alignment horizontal="center"/>
    </xf>
    <xf numFmtId="41" fontId="33" fillId="10" borderId="15" xfId="0" applyNumberFormat="1" applyFont="1" applyFill="1" applyBorder="1" applyAlignment="1">
      <alignment horizontal="center"/>
    </xf>
    <xf numFmtId="0" fontId="32" fillId="10" borderId="15" xfId="0" applyFont="1" applyFill="1" applyBorder="1"/>
    <xf numFmtId="0" fontId="28" fillId="3" borderId="15" xfId="0" applyFont="1" applyFill="1" applyBorder="1" applyAlignment="1">
      <alignment horizontal="center" vertical="center" wrapText="1"/>
    </xf>
    <xf numFmtId="0" fontId="34"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0" fontId="35" fillId="2" borderId="0" xfId="0" applyFont="1" applyFill="1" applyAlignment="1">
      <alignment horizontal="left" vertical="center" wrapText="1"/>
    </xf>
    <xf numFmtId="164" fontId="34" fillId="2" borderId="0" xfId="1" applyNumberFormat="1" applyFont="1" applyFill="1" applyBorder="1" applyAlignment="1">
      <alignment horizontal="left" vertical="center" wrapText="1"/>
    </xf>
    <xf numFmtId="0" fontId="36" fillId="0" borderId="0" xfId="0" applyFont="1" applyAlignment="1">
      <alignment horizontal="left"/>
    </xf>
    <xf numFmtId="167" fontId="37" fillId="12" borderId="1" xfId="0" applyNumberFormat="1" applyFont="1" applyFill="1" applyBorder="1" applyAlignment="1">
      <alignment vertical="center"/>
    </xf>
    <xf numFmtId="3" fontId="37" fillId="12" borderId="1" xfId="0" applyNumberFormat="1" applyFont="1" applyFill="1" applyBorder="1" applyAlignment="1">
      <alignment vertical="center"/>
    </xf>
    <xf numFmtId="0" fontId="37" fillId="12" borderId="1" xfId="0" applyFont="1" applyFill="1" applyBorder="1" applyAlignment="1">
      <alignment vertical="center"/>
    </xf>
    <xf numFmtId="167" fontId="0" fillId="0" borderId="1" xfId="0" applyNumberFormat="1" applyBorder="1"/>
    <xf numFmtId="0" fontId="38" fillId="0" borderId="1" xfId="0" applyFont="1" applyBorder="1" applyAlignment="1">
      <alignment vertical="center"/>
    </xf>
    <xf numFmtId="166" fontId="37" fillId="12" borderId="1" xfId="7" applyNumberFormat="1" applyFont="1" applyFill="1" applyBorder="1" applyAlignment="1">
      <alignment vertical="center"/>
    </xf>
    <xf numFmtId="164" fontId="37"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38" fillId="0" borderId="1" xfId="0" applyNumberFormat="1" applyFont="1" applyBorder="1" applyAlignment="1">
      <alignment vertical="center"/>
    </xf>
    <xf numFmtId="3" fontId="38" fillId="0" borderId="1" xfId="0" applyNumberFormat="1" applyFont="1" applyBorder="1" applyAlignment="1">
      <alignment vertical="center"/>
    </xf>
    <xf numFmtId="166" fontId="31" fillId="13" borderId="1" xfId="7" applyNumberFormat="1" applyFont="1" applyFill="1" applyBorder="1" applyAlignment="1">
      <alignment horizontal="right"/>
    </xf>
    <xf numFmtId="164" fontId="31" fillId="13" borderId="1" xfId="1" applyNumberFormat="1" applyFont="1" applyFill="1" applyBorder="1" applyAlignment="1">
      <alignment horizontal="right"/>
    </xf>
    <xf numFmtId="0" fontId="31" fillId="13" borderId="1" xfId="0" applyFont="1" applyFill="1" applyBorder="1" applyAlignment="1">
      <alignment horizontal="left"/>
    </xf>
    <xf numFmtId="0" fontId="39" fillId="13" borderId="1" xfId="0" applyFont="1" applyFill="1" applyBorder="1" applyAlignment="1">
      <alignment horizontal="left" vertical="top"/>
    </xf>
    <xf numFmtId="169" fontId="37" fillId="12" borderId="1" xfId="6" applyNumberFormat="1" applyFont="1" applyFill="1" applyBorder="1" applyAlignment="1">
      <alignment vertical="center"/>
    </xf>
    <xf numFmtId="169" fontId="38" fillId="0" borderId="1" xfId="6" applyNumberFormat="1" applyFont="1" applyBorder="1" applyAlignment="1">
      <alignment vertical="center"/>
    </xf>
    <xf numFmtId="0" fontId="40"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1" fillId="13" borderId="1" xfId="7" applyNumberFormat="1" applyFont="1" applyFill="1" applyBorder="1" applyAlignment="1">
      <alignment horizontal="left"/>
    </xf>
    <xf numFmtId="164" fontId="31"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0" fontId="34" fillId="2" borderId="0" xfId="0" applyFont="1" applyFill="1" applyAlignment="1">
      <alignment horizontal="left" wrapText="1"/>
    </xf>
    <xf numFmtId="0" fontId="16" fillId="0" borderId="0" xfId="0" applyFont="1" applyAlignment="1">
      <alignment horizontal="center" wrapText="1"/>
    </xf>
    <xf numFmtId="0" fontId="16" fillId="0" borderId="0" xfId="0" applyFont="1" applyAlignment="1">
      <alignment horizontal="center"/>
    </xf>
    <xf numFmtId="0" fontId="36" fillId="0" borderId="0" xfId="0" applyFont="1" applyAlignment="1">
      <alignment horizontal="left"/>
    </xf>
    <xf numFmtId="0" fontId="34" fillId="2" borderId="0" xfId="0" applyFont="1" applyFill="1" applyAlignment="1">
      <alignment horizontal="left" vertical="center" wrapText="1"/>
    </xf>
    <xf numFmtId="0" fontId="35"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30" fillId="0" borderId="0" xfId="2" applyFont="1" applyAlignment="1">
      <alignment horizontal="left" vertical="top"/>
    </xf>
    <xf numFmtId="0" fontId="30" fillId="5" borderId="0" xfId="3" applyFont="1" applyFill="1" applyAlignment="1">
      <alignment horizontal="left" vertical="center" wrapText="1"/>
    </xf>
    <xf numFmtId="0" fontId="30" fillId="4" borderId="0" xfId="2" applyFont="1" applyFill="1" applyAlignment="1">
      <alignment horizontal="left" vertical="top"/>
    </xf>
    <xf numFmtId="0" fontId="28" fillId="3" borderId="1" xfId="4" applyFont="1" applyFill="1" applyBorder="1" applyAlignment="1">
      <alignment horizontal="left" vertical="top" wrapText="1"/>
    </xf>
    <xf numFmtId="3" fontId="28" fillId="3" borderId="1" xfId="1" applyNumberFormat="1" applyFont="1" applyFill="1" applyBorder="1" applyAlignment="1">
      <alignment horizontal="left" vertical="top"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 fillId="2" borderId="0" xfId="0" applyFont="1" applyFill="1"/>
    <xf numFmtId="0" fontId="11" fillId="5" borderId="0" xfId="3" applyFont="1" applyFill="1" applyAlignment="1">
      <alignment horizontal="left" vertical="center" wrapText="1"/>
    </xf>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1" fillId="2" borderId="0" xfId="0" applyFont="1" applyFill="1" applyAlignment="1">
      <alignment horizontal="left" vertical="center"/>
    </xf>
    <xf numFmtId="0" fontId="42" fillId="2" borderId="0" xfId="0" applyFont="1" applyFill="1"/>
    <xf numFmtId="0" fontId="43" fillId="2" borderId="0" xfId="0" applyFont="1" applyFill="1" applyAlignment="1">
      <alignment horizontal="center"/>
    </xf>
    <xf numFmtId="0" fontId="43" fillId="0" borderId="0" xfId="0" applyFont="1" applyAlignment="1">
      <alignment horizontal="center"/>
    </xf>
    <xf numFmtId="0" fontId="43" fillId="10" borderId="8" xfId="0" applyFont="1" applyFill="1" applyBorder="1" applyAlignment="1">
      <alignment horizontal="center" vertical="center"/>
    </xf>
    <xf numFmtId="0" fontId="43" fillId="10" borderId="36" xfId="0" applyFont="1" applyFill="1" applyBorder="1" applyAlignment="1">
      <alignment horizontal="center" vertical="center"/>
    </xf>
    <xf numFmtId="0" fontId="43" fillId="10"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38"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9" xfId="0" applyFont="1" applyFill="1" applyBorder="1"/>
    <xf numFmtId="164" fontId="2" fillId="4" borderId="40"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7" xfId="0" applyFont="1" applyFill="1" applyBorder="1" applyAlignment="1">
      <alignment horizontal="left"/>
    </xf>
    <xf numFmtId="0" fontId="2" fillId="4" borderId="38" xfId="0" applyFont="1" applyFill="1" applyBorder="1" applyAlignment="1">
      <alignment horizontal="left"/>
    </xf>
    <xf numFmtId="41" fontId="2" fillId="4" borderId="35"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4" xfId="0" applyFont="1" applyFill="1" applyBorder="1"/>
    <xf numFmtId="170" fontId="2" fillId="2" borderId="0" xfId="1" applyNumberFormat="1" applyFont="1" applyFill="1" applyBorder="1"/>
    <xf numFmtId="164" fontId="2" fillId="2" borderId="37" xfId="1" applyNumberFormat="1" applyFont="1" applyFill="1" applyBorder="1" applyAlignment="1">
      <alignment horizontal="left"/>
    </xf>
    <xf numFmtId="164" fontId="2" fillId="2" borderId="38"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3" xfId="0" applyNumberFormat="1" applyFont="1" applyFill="1" applyBorder="1" applyAlignment="1">
      <alignment horizontal="center"/>
    </xf>
    <xf numFmtId="0" fontId="8" fillId="2" borderId="33"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10" borderId="41" xfId="0" applyFont="1" applyFill="1" applyBorder="1" applyAlignment="1">
      <alignment horizontal="center" vertical="center"/>
    </xf>
    <xf numFmtId="0" fontId="8" fillId="10" borderId="42"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40" xfId="7" applyFont="1" applyFill="1" applyBorder="1"/>
    <xf numFmtId="0" fontId="2" fillId="4" borderId="40" xfId="0" applyFont="1" applyFill="1" applyBorder="1"/>
    <xf numFmtId="41" fontId="2" fillId="4" borderId="40" xfId="1" applyNumberFormat="1" applyFont="1" applyFill="1" applyBorder="1"/>
    <xf numFmtId="41" fontId="2" fillId="4" borderId="40" xfId="0" applyNumberFormat="1" applyFont="1" applyFill="1" applyBorder="1"/>
    <xf numFmtId="41" fontId="2" fillId="4" borderId="43" xfId="1" applyNumberFormat="1" applyFont="1" applyFill="1" applyBorder="1"/>
    <xf numFmtId="164" fontId="2" fillId="0" borderId="32" xfId="1" applyNumberFormat="1" applyFont="1" applyFill="1" applyBorder="1" applyAlignment="1">
      <alignment horizontal="left"/>
    </xf>
    <xf numFmtId="9" fontId="2" fillId="2" borderId="32" xfId="7" applyFont="1" applyFill="1" applyBorder="1" applyAlignment="1">
      <alignment horizontal="right"/>
    </xf>
    <xf numFmtId="164" fontId="2" fillId="2" borderId="32" xfId="1" applyNumberFormat="1" applyFont="1" applyFill="1" applyBorder="1" applyAlignment="1">
      <alignment horizontal="left"/>
    </xf>
    <xf numFmtId="41" fontId="2" fillId="0" borderId="32"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10"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10" fillId="3" borderId="47" xfId="0" applyFont="1" applyFill="1" applyBorder="1" applyAlignment="1">
      <alignment vertical="center" wrapText="1"/>
    </xf>
    <xf numFmtId="0" fontId="8" fillId="0" borderId="30" xfId="0" applyFont="1" applyBorder="1" applyAlignment="1">
      <alignment horizontal="center"/>
    </xf>
    <xf numFmtId="0" fontId="2" fillId="4" borderId="40" xfId="0" applyFont="1" applyFill="1" applyBorder="1" applyAlignment="1">
      <alignment horizontal="left"/>
    </xf>
    <xf numFmtId="164" fontId="2" fillId="10" borderId="48" xfId="1" applyNumberFormat="1" applyFont="1" applyFill="1" applyBorder="1" applyAlignment="1"/>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8"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9" xfId="0" applyFont="1" applyFill="1" applyBorder="1"/>
    <xf numFmtId="41" fontId="2" fillId="4" borderId="40" xfId="0" applyNumberFormat="1" applyFont="1" applyFill="1" applyBorder="1" applyAlignment="1">
      <alignment horizontal="right"/>
    </xf>
    <xf numFmtId="164" fontId="2" fillId="4" borderId="40" xfId="1" applyNumberFormat="1" applyFont="1" applyFill="1" applyBorder="1" applyAlignment="1">
      <alignment horizontal="right"/>
    </xf>
    <xf numFmtId="3" fontId="2" fillId="2" borderId="30" xfId="0" applyNumberFormat="1" applyFont="1" applyFill="1" applyBorder="1"/>
    <xf numFmtId="164" fontId="8" fillId="14" borderId="32" xfId="1" applyNumberFormat="1" applyFont="1" applyFill="1" applyBorder="1" applyAlignment="1">
      <alignment horizontal="left"/>
    </xf>
    <xf numFmtId="164" fontId="2" fillId="14" borderId="32" xfId="1" applyNumberFormat="1" applyFont="1" applyFill="1" applyBorder="1" applyAlignment="1">
      <alignment horizontal="right"/>
    </xf>
    <xf numFmtId="164" fontId="2" fillId="2" borderId="0" xfId="0" applyNumberFormat="1" applyFont="1" applyFill="1"/>
    <xf numFmtId="164" fontId="2" fillId="0" borderId="3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2" xfId="1" applyNumberFormat="1" applyFont="1" applyFill="1" applyBorder="1" applyAlignment="1">
      <alignment horizontal="right"/>
    </xf>
    <xf numFmtId="164" fontId="44"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5"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0" fontId="2" fillId="10" borderId="37" xfId="0" applyFont="1" applyFill="1" applyBorder="1" applyAlignment="1">
      <alignment horizontal="center" vertical="center"/>
    </xf>
    <xf numFmtId="0" fontId="2" fillId="10" borderId="42" xfId="0" applyFont="1" applyFill="1" applyBorder="1" applyAlignment="1">
      <alignment horizontal="center" vertical="center"/>
    </xf>
    <xf numFmtId="0" fontId="2" fillId="10" borderId="38" xfId="0" applyFont="1" applyFill="1" applyBorder="1" applyAlignment="1">
      <alignment horizontal="center" vertical="center"/>
    </xf>
    <xf numFmtId="0" fontId="8" fillId="0" borderId="52" xfId="0" applyFont="1" applyBorder="1" applyAlignment="1">
      <alignment horizontal="left" vertical="center"/>
    </xf>
    <xf numFmtId="0" fontId="8" fillId="0" borderId="46" xfId="0" applyFont="1" applyBorder="1" applyAlignment="1">
      <alignment horizontal="left" vertic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168" fontId="2" fillId="12" borderId="1" xfId="1" applyNumberFormat="1" applyFont="1" applyFill="1" applyBorder="1"/>
    <xf numFmtId="168" fontId="2" fillId="12" borderId="1" xfId="0" applyNumberFormat="1" applyFont="1" applyFill="1" applyBorder="1" applyAlignment="1">
      <alignment horizontal="right" vertical="top"/>
    </xf>
    <xf numFmtId="168" fontId="2" fillId="12"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8"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2" xfId="1" applyNumberFormat="1" applyFont="1" applyFill="1" applyBorder="1" applyAlignment="1">
      <alignment horizontal="left" vertical="center"/>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36"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9" xfId="1" applyNumberFormat="1" applyFont="1" applyFill="1" applyBorder="1" applyAlignment="1">
      <alignment horizontal="left"/>
    </xf>
    <xf numFmtId="164" fontId="8" fillId="10" borderId="40" xfId="1" applyNumberFormat="1" applyFont="1" applyFill="1" applyBorder="1" applyAlignment="1">
      <alignment horizontal="left"/>
    </xf>
    <xf numFmtId="164" fontId="8" fillId="10"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32" fillId="0" borderId="0" xfId="0" applyFont="1"/>
    <xf numFmtId="0" fontId="46" fillId="10" borderId="1" xfId="0" applyFont="1" applyFill="1" applyBorder="1" applyAlignment="1">
      <alignment horizontal="center" vertical="center"/>
    </xf>
    <xf numFmtId="0" fontId="25" fillId="15" borderId="37" xfId="0" applyFont="1" applyFill="1" applyBorder="1"/>
    <xf numFmtId="0" fontId="25" fillId="15" borderId="42" xfId="0" applyFont="1" applyFill="1" applyBorder="1"/>
    <xf numFmtId="0" fontId="25" fillId="15" borderId="38" xfId="0" applyFont="1" applyFill="1" applyBorder="1"/>
    <xf numFmtId="0" fontId="25" fillId="16" borderId="42" xfId="0" applyFont="1" applyFill="1" applyBorder="1"/>
    <xf numFmtId="0" fontId="25" fillId="16" borderId="38" xfId="0" applyFont="1" applyFill="1" applyBorder="1"/>
    <xf numFmtId="0" fontId="25" fillId="15" borderId="45" xfId="0" applyFont="1" applyFill="1" applyBorder="1" applyAlignment="1">
      <alignment horizontal="center"/>
    </xf>
    <xf numFmtId="0" fontId="25" fillId="15" borderId="47" xfId="0" applyFont="1" applyFill="1" applyBorder="1" applyAlignment="1">
      <alignment horizontal="center"/>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47" fillId="2" borderId="1" xfId="1" applyNumberFormat="1" applyFont="1" applyFill="1" applyBorder="1" applyAlignment="1">
      <alignment horizontal="left"/>
    </xf>
    <xf numFmtId="0" fontId="46" fillId="4" borderId="32" xfId="0" applyFont="1" applyFill="1" applyBorder="1"/>
    <xf numFmtId="171" fontId="47" fillId="2" borderId="32" xfId="1" applyNumberFormat="1" applyFont="1" applyFill="1" applyBorder="1" applyAlignment="1">
      <alignment horizontal="left"/>
    </xf>
    <xf numFmtId="0" fontId="46" fillId="4" borderId="1" xfId="0" applyFont="1" applyFill="1" applyBorder="1" applyAlignment="1">
      <alignment horizontal="center" vertical="center"/>
    </xf>
    <xf numFmtId="0" fontId="46" fillId="4" borderId="0" xfId="0" applyFont="1" applyFill="1"/>
    <xf numFmtId="0" fontId="25" fillId="4" borderId="0" xfId="0" applyFont="1" applyFill="1"/>
    <xf numFmtId="164" fontId="47" fillId="2" borderId="1" xfId="1" applyNumberFormat="1" applyFont="1" applyFill="1" applyBorder="1" applyAlignment="1">
      <alignment horizontal="left"/>
    </xf>
    <xf numFmtId="164" fontId="47" fillId="2" borderId="23" xfId="1" applyNumberFormat="1" applyFont="1" applyFill="1" applyBorder="1" applyAlignment="1">
      <alignment horizontal="left"/>
    </xf>
    <xf numFmtId="164" fontId="47" fillId="2" borderId="32" xfId="1" applyNumberFormat="1" applyFont="1" applyFill="1" applyBorder="1" applyAlignment="1">
      <alignment horizontal="left"/>
    </xf>
    <xf numFmtId="0" fontId="48" fillId="0" borderId="0" xfId="0" applyFont="1" applyAlignment="1">
      <alignment wrapText="1"/>
    </xf>
    <xf numFmtId="0" fontId="32" fillId="0" borderId="0" xfId="0" applyFont="1" applyAlignment="1">
      <alignment wrapText="1"/>
    </xf>
    <xf numFmtId="0" fontId="28" fillId="3" borderId="8" xfId="0" applyFont="1" applyFill="1" applyBorder="1" applyAlignment="1">
      <alignment horizontal="center" vertical="center" wrapText="1"/>
    </xf>
    <xf numFmtId="172" fontId="28" fillId="3" borderId="9" xfId="0" applyNumberFormat="1" applyFont="1" applyFill="1" applyBorder="1" applyAlignment="1">
      <alignment horizontal="center" vertical="center" wrapText="1"/>
    </xf>
    <xf numFmtId="164" fontId="32" fillId="14" borderId="3" xfId="1" applyNumberFormat="1" applyFont="1" applyFill="1" applyBorder="1" applyAlignment="1">
      <alignment horizontal="left"/>
    </xf>
    <xf numFmtId="3" fontId="6" fillId="2" borderId="11" xfId="1" applyNumberFormat="1" applyFont="1" applyFill="1" applyBorder="1" applyAlignment="1">
      <alignment horizontal="right"/>
    </xf>
    <xf numFmtId="164" fontId="32" fillId="14" borderId="21" xfId="1" applyNumberFormat="1" applyFont="1" applyFill="1" applyBorder="1" applyAlignment="1">
      <alignment horizontal="left"/>
    </xf>
    <xf numFmtId="3" fontId="6" fillId="2" borderId="14" xfId="1" applyNumberFormat="1" applyFont="1" applyFill="1" applyBorder="1" applyAlignment="1">
      <alignment horizontal="right"/>
    </xf>
    <xf numFmtId="164" fontId="32"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14" xfId="1" applyNumberFormat="1" applyFont="1" applyFill="1" applyBorder="1" applyAlignment="1">
      <alignment horizontal="right"/>
    </xf>
    <xf numFmtId="172" fontId="28" fillId="3" borderId="36" xfId="0" applyNumberFormat="1" applyFont="1" applyFill="1" applyBorder="1" applyAlignment="1">
      <alignment horizontal="center" vertical="center" wrapText="1"/>
    </xf>
    <xf numFmtId="41" fontId="6" fillId="17" borderId="1" xfId="1" applyNumberFormat="1" applyFont="1" applyFill="1" applyBorder="1" applyAlignment="1">
      <alignment horizontal="right"/>
    </xf>
    <xf numFmtId="41" fontId="6" fillId="2"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3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172" fontId="28" fillId="18" borderId="36" xfId="0" applyNumberFormat="1" applyFont="1" applyFill="1" applyBorder="1" applyAlignment="1">
      <alignment horizontal="center" vertical="center" wrapText="1"/>
    </xf>
    <xf numFmtId="172" fontId="28" fillId="18" borderId="9" xfId="0" applyNumberFormat="1" applyFont="1" applyFill="1" applyBorder="1" applyAlignment="1">
      <alignment horizontal="center" vertical="center" wrapText="1"/>
    </xf>
    <xf numFmtId="172" fontId="28" fillId="3" borderId="56" xfId="0" applyNumberFormat="1" applyFont="1" applyFill="1" applyBorder="1" applyAlignment="1">
      <alignment horizontal="center" vertical="center" wrapText="1"/>
    </xf>
    <xf numFmtId="41" fontId="6" fillId="2" borderId="38"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1" xfId="1" applyNumberFormat="1" applyFont="1" applyFill="1" applyBorder="1" applyAlignment="1">
      <alignment horizontal="right"/>
    </xf>
    <xf numFmtId="166" fontId="6" fillId="2" borderId="38"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8" xfId="1" applyNumberFormat="1" applyFont="1" applyFill="1" applyBorder="1" applyAlignment="1">
      <alignment horizontal="righ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3" formatCode="#,##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5A9FC2-4B48-49F5-9084-A4809FC846B8}" name="Table_Facility_List_Staging_8_26_2013.accdb_11432" displayName="Table_Facility_List_Staging_8_26_2013.accdb_11432" ref="A7:AB114" headerRowDxfId="32" dataDxfId="30" totalsRowDxfId="28" headerRowBorderDxfId="31" tableBorderDxfId="29">
  <autoFilter ref="A7:AB114" xr:uid="{61BD7780-12DE-4870-B406-61B4C7C077E2}">
    <filterColumn colId="5">
      <filters>
        <filter val="BOS"/>
        <filter val="BUF"/>
        <filter val="CHI"/>
        <filter val="DET"/>
        <filter val="NEW"/>
        <filter val="NYC"/>
        <filter val="PHI"/>
        <filter val="SPM"/>
      </filters>
    </filterColumn>
  </autoFilter>
  <sortState xmlns:xlrd2="http://schemas.microsoft.com/office/spreadsheetml/2017/richdata2" ref="A8:AB114">
    <sortCondition ref="A7:A114"/>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88" t="s">
        <v>506</v>
      </c>
      <c r="B1" s="189"/>
      <c r="C1" s="189"/>
      <c r="D1" s="189"/>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97" t="s">
        <v>507</v>
      </c>
      <c r="B2" s="198"/>
      <c r="C2" s="198"/>
      <c r="D2" s="198"/>
      <c r="E2" s="198"/>
      <c r="F2" s="198"/>
      <c r="G2" s="198"/>
      <c r="H2" s="199"/>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88" t="s">
        <v>508</v>
      </c>
      <c r="B5" s="189"/>
      <c r="C5" s="189"/>
      <c r="D5" s="19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9" t="s">
        <v>509</v>
      </c>
      <c r="B6" s="48" t="s">
        <v>510</v>
      </c>
      <c r="C6" s="48" t="s">
        <v>511</v>
      </c>
      <c r="D6" s="48" t="s">
        <v>512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6" t="s">
        <v>513</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6" t="s">
        <v>514</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6" t="s">
        <v>515</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7" t="s">
        <v>516</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6" t="s">
        <v>517</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3" t="s">
        <v>474</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0" t="s">
        <v>518</v>
      </c>
      <c r="B14" s="200"/>
      <c r="C14" s="200"/>
      <c r="D14" s="200"/>
      <c r="E14" s="200"/>
      <c r="F14" s="200"/>
      <c r="G14" s="200"/>
      <c r="H14" s="200"/>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8"/>
      <c r="B15" s="98"/>
      <c r="C15" s="98"/>
      <c r="D15" s="98"/>
      <c r="E15" s="98"/>
      <c r="F15" s="98"/>
      <c r="G15" s="98"/>
      <c r="H15" s="98"/>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88" t="s">
        <v>519</v>
      </c>
      <c r="B16" s="189"/>
      <c r="C16" s="189"/>
      <c r="D16" s="19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9" t="s">
        <v>509</v>
      </c>
      <c r="B17" s="48" t="s">
        <v>510</v>
      </c>
      <c r="C17" s="48" t="s">
        <v>511</v>
      </c>
      <c r="D17" s="48" t="s">
        <v>512</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6" t="s">
        <v>513</v>
      </c>
      <c r="B18" s="45">
        <v>52</v>
      </c>
      <c r="C18" s="44">
        <v>9.884615385</v>
      </c>
      <c r="D18" s="44">
        <v>11.42222222</v>
      </c>
      <c r="E18" s="96"/>
      <c r="F18" s="97"/>
      <c r="G18" s="97"/>
      <c r="H18" s="9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6" t="s">
        <v>514</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6" t="s">
        <v>515</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7" t="s">
        <v>516</v>
      </c>
      <c r="B21" s="45">
        <v>19</v>
      </c>
      <c r="C21" s="44">
        <v>7.0526315789999998</v>
      </c>
      <c r="D21" s="44">
        <v>7.4444444440000002</v>
      </c>
      <c r="E21" s="95"/>
      <c r="F21" s="95"/>
      <c r="G21" s="95"/>
      <c r="H21" s="95"/>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6" t="s">
        <v>517</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3" t="s">
        <v>474</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0" t="s">
        <v>520</v>
      </c>
      <c r="B25" s="200"/>
      <c r="C25" s="200"/>
      <c r="D25" s="200"/>
      <c r="E25" s="200"/>
      <c r="F25" s="200"/>
      <c r="G25" s="200"/>
      <c r="H25" s="200"/>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8" t="s">
        <v>521</v>
      </c>
      <c r="B26" s="98"/>
      <c r="C26" s="98"/>
      <c r="D26" s="98"/>
      <c r="E26" s="98"/>
      <c r="F26" s="98"/>
      <c r="G26" s="98"/>
      <c r="H26" s="98"/>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8"/>
      <c r="B27" s="98"/>
      <c r="C27" s="98"/>
      <c r="D27" s="98"/>
      <c r="E27" s="98"/>
      <c r="F27" s="98"/>
      <c r="G27" s="98"/>
      <c r="H27" s="98"/>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88" t="s">
        <v>522</v>
      </c>
      <c r="B28" s="189"/>
      <c r="C28" s="189"/>
      <c r="D28" s="190"/>
      <c r="E28" s="98"/>
      <c r="F28" s="98"/>
      <c r="G28" s="98"/>
      <c r="H28" s="98"/>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9" t="s">
        <v>509</v>
      </c>
      <c r="B29" s="48" t="s">
        <v>510</v>
      </c>
      <c r="C29" s="48" t="s">
        <v>511</v>
      </c>
      <c r="D29" s="48" t="s">
        <v>512</v>
      </c>
      <c r="E29" s="98"/>
      <c r="F29" s="98"/>
      <c r="G29" s="98"/>
      <c r="H29" s="98"/>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6" t="s">
        <v>513</v>
      </c>
      <c r="B30" s="45">
        <v>59</v>
      </c>
      <c r="C30" s="44">
        <v>11.78</v>
      </c>
      <c r="D30" s="44">
        <v>35</v>
      </c>
      <c r="E30" s="98"/>
      <c r="F30" s="98"/>
      <c r="G30" s="98"/>
      <c r="H30" s="98"/>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6" t="s">
        <v>514</v>
      </c>
      <c r="B31" s="45">
        <v>13</v>
      </c>
      <c r="C31" s="44">
        <v>17.079999999999998</v>
      </c>
      <c r="D31" s="44">
        <v>64.540000000000006</v>
      </c>
      <c r="E31" s="98"/>
      <c r="F31" s="98"/>
      <c r="G31" s="98"/>
      <c r="H31" s="98"/>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6" t="s">
        <v>515</v>
      </c>
      <c r="B32" s="45">
        <v>146</v>
      </c>
      <c r="C32" s="44">
        <v>10.210000000000001</v>
      </c>
      <c r="D32" s="44">
        <v>18.420000000000002</v>
      </c>
      <c r="E32" s="98"/>
      <c r="F32" s="98"/>
      <c r="G32" s="98"/>
      <c r="H32" s="98"/>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7" t="s">
        <v>516</v>
      </c>
      <c r="B33" s="45">
        <v>32</v>
      </c>
      <c r="C33" s="44">
        <v>4.91</v>
      </c>
      <c r="D33" s="44">
        <v>9.9700000000000006</v>
      </c>
      <c r="E33" s="98"/>
      <c r="F33" s="98"/>
      <c r="G33" s="98"/>
      <c r="H33" s="98"/>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6" t="s">
        <v>517</v>
      </c>
      <c r="B34" s="45">
        <v>61</v>
      </c>
      <c r="C34" s="44">
        <v>50.8</v>
      </c>
      <c r="D34" s="44">
        <v>87.23</v>
      </c>
      <c r="E34" s="98"/>
      <c r="F34" s="98"/>
      <c r="G34" s="98"/>
      <c r="H34" s="98"/>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3" t="s">
        <v>474</v>
      </c>
      <c r="B35" s="42">
        <v>311</v>
      </c>
      <c r="C35" s="41">
        <v>18.21</v>
      </c>
      <c r="D35" s="41">
        <v>36.119999999999997</v>
      </c>
      <c r="E35" s="98"/>
      <c r="F35" s="98"/>
      <c r="G35" s="98"/>
      <c r="H35" s="98"/>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0" t="s">
        <v>523</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88" t="s">
        <v>524</v>
      </c>
      <c r="B40" s="189"/>
      <c r="C40" s="189"/>
      <c r="D40" s="190"/>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9" t="s">
        <v>509</v>
      </c>
      <c r="B41" s="48" t="s">
        <v>510</v>
      </c>
      <c r="C41" s="48" t="s">
        <v>511</v>
      </c>
      <c r="D41" s="48" t="s">
        <v>512</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6" t="s">
        <v>513</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6" t="s">
        <v>514</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6" t="s">
        <v>515</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7" t="s">
        <v>516</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6" t="s">
        <v>517</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3" t="s">
        <v>474</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0" t="s">
        <v>525</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88" t="s">
        <v>526</v>
      </c>
      <c r="B52" s="189"/>
      <c r="C52" s="189"/>
      <c r="D52" s="190"/>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9" t="s">
        <v>509</v>
      </c>
      <c r="B53" s="48" t="s">
        <v>510</v>
      </c>
      <c r="C53" s="48" t="s">
        <v>511</v>
      </c>
      <c r="D53" s="48" t="s">
        <v>512</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6" t="s">
        <v>513</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6" t="s">
        <v>514</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6" t="s">
        <v>515</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7" t="s">
        <v>516</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6" t="s">
        <v>517</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3" t="s">
        <v>474</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0" t="s">
        <v>527</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88" t="s">
        <v>528</v>
      </c>
      <c r="B64" s="189"/>
      <c r="C64" s="189"/>
      <c r="D64" s="190"/>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9" t="s">
        <v>509</v>
      </c>
      <c r="B65" s="48" t="s">
        <v>510</v>
      </c>
      <c r="C65" s="48" t="s">
        <v>511</v>
      </c>
      <c r="D65" s="48" t="s">
        <v>512</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6" t="s">
        <v>513</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6" t="s">
        <v>514</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6" t="s">
        <v>515</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7" t="s">
        <v>516</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6" t="s">
        <v>517</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3" t="s">
        <v>474</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0" t="s">
        <v>529</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88" t="s">
        <v>530</v>
      </c>
      <c r="B76" s="189"/>
      <c r="C76" s="189"/>
      <c r="D76" s="190"/>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9" t="s">
        <v>509</v>
      </c>
      <c r="B77" s="48" t="s">
        <v>510</v>
      </c>
      <c r="C77" s="48" t="s">
        <v>511</v>
      </c>
      <c r="D77" s="48" t="s">
        <v>512</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6" t="s">
        <v>513</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6" t="s">
        <v>514</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6" t="s">
        <v>515</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7" t="s">
        <v>516</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6" t="s">
        <v>517</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3" t="s">
        <v>474</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0" t="s">
        <v>531</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88" t="s">
        <v>532</v>
      </c>
      <c r="B88" s="189"/>
      <c r="C88" s="189"/>
      <c r="D88" s="190"/>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9" t="s">
        <v>509</v>
      </c>
      <c r="B89" s="48" t="s">
        <v>510</v>
      </c>
      <c r="C89" s="48" t="s">
        <v>511</v>
      </c>
      <c r="D89" s="48" t="s">
        <v>512</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6" t="s">
        <v>513</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6" t="s">
        <v>514</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6" t="s">
        <v>515</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7" t="s">
        <v>516</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6" t="s">
        <v>517</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3" t="s">
        <v>474</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0" t="s">
        <v>533</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88" t="s">
        <v>534</v>
      </c>
      <c r="B100" s="189"/>
      <c r="C100" s="189"/>
      <c r="D100" s="190"/>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9" t="s">
        <v>509</v>
      </c>
      <c r="B101" s="48" t="s">
        <v>510</v>
      </c>
      <c r="C101" s="48" t="s">
        <v>511</v>
      </c>
      <c r="D101" s="48" t="s">
        <v>512</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6" t="s">
        <v>513</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6" t="s">
        <v>514</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6" t="s">
        <v>535</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7" t="s">
        <v>516</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6" t="s">
        <v>517</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3" t="s">
        <v>474</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0" t="s">
        <v>536</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88" t="s">
        <v>537</v>
      </c>
      <c r="B112" s="189"/>
      <c r="C112" s="189"/>
      <c r="D112" s="190"/>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9" t="s">
        <v>509</v>
      </c>
      <c r="B113" s="48" t="s">
        <v>510</v>
      </c>
      <c r="C113" s="48" t="s">
        <v>511</v>
      </c>
      <c r="D113" s="48" t="s">
        <v>512</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6" t="s">
        <v>513</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6" t="s">
        <v>514</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6" t="s">
        <v>535</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7" t="s">
        <v>516</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6" t="s">
        <v>517</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3" t="s">
        <v>474</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0" t="s">
        <v>538</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40"/>
      <c r="B123" s="40"/>
      <c r="C123" s="40"/>
      <c r="D123" s="40"/>
      <c r="E123" s="40"/>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88" t="s">
        <v>539</v>
      </c>
      <c r="B124" s="189"/>
      <c r="C124" s="189"/>
      <c r="D124" s="190"/>
      <c r="E124" s="40"/>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49" t="s">
        <v>509</v>
      </c>
      <c r="B125" s="48" t="s">
        <v>510</v>
      </c>
      <c r="C125" s="48" t="s">
        <v>511</v>
      </c>
      <c r="D125" s="48" t="s">
        <v>512</v>
      </c>
      <c r="E125" s="4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46" t="s">
        <v>513</v>
      </c>
      <c r="B126" s="45">
        <v>227</v>
      </c>
      <c r="C126" s="44">
        <v>26.80917018477729</v>
      </c>
      <c r="D126" s="44">
        <v>30.277023044499728</v>
      </c>
      <c r="E126" s="40"/>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46" t="s">
        <v>514</v>
      </c>
      <c r="B127" s="45">
        <v>30</v>
      </c>
      <c r="C127" s="44">
        <v>54.698950617283955</v>
      </c>
      <c r="D127" s="44">
        <v>56.585121328224787</v>
      </c>
      <c r="E127" s="40"/>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46" t="s">
        <v>535</v>
      </c>
      <c r="B128" s="45">
        <v>104</v>
      </c>
      <c r="C128" s="44">
        <v>17.958786725427352</v>
      </c>
      <c r="D128" s="44">
        <v>18.677138194444446</v>
      </c>
      <c r="E128" s="40"/>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47" t="s">
        <v>516</v>
      </c>
      <c r="B129" s="45">
        <v>71</v>
      </c>
      <c r="C129" s="44">
        <v>26.996334441836201</v>
      </c>
      <c r="D129" s="44">
        <v>28.608055901050303</v>
      </c>
      <c r="E129" s="40"/>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46" t="s">
        <v>517</v>
      </c>
      <c r="B130" s="45">
        <v>113</v>
      </c>
      <c r="C130" s="44">
        <v>78.685321923139981</v>
      </c>
      <c r="D130" s="44">
        <v>88.914413773148169</v>
      </c>
      <c r="E130" s="40"/>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43" t="s">
        <v>474</v>
      </c>
      <c r="B131" s="42">
        <v>545</v>
      </c>
      <c r="C131" s="41">
        <v>37.435862555215763</v>
      </c>
      <c r="D131" s="41">
        <v>43.502228342414924</v>
      </c>
      <c r="E131" s="40"/>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40"/>
      <c r="B132" s="40"/>
      <c r="C132" s="40"/>
      <c r="D132" s="40"/>
      <c r="E132" s="40"/>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40" t="s">
        <v>540</v>
      </c>
      <c r="B133" s="40"/>
      <c r="C133" s="40"/>
      <c r="D133" s="40"/>
      <c r="E133" s="40"/>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40"/>
      <c r="B134" s="40"/>
      <c r="C134" s="40"/>
      <c r="D134" s="40"/>
      <c r="E134" s="40"/>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188" t="s">
        <v>541</v>
      </c>
      <c r="B136" s="189"/>
      <c r="C136" s="189"/>
      <c r="D136" s="190"/>
      <c r="E136" s="40"/>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49" t="s">
        <v>509</v>
      </c>
      <c r="B137" s="48" t="s">
        <v>510</v>
      </c>
      <c r="C137" s="48" t="s">
        <v>511</v>
      </c>
      <c r="D137" s="48" t="s">
        <v>512</v>
      </c>
      <c r="E137" s="40"/>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46" t="s">
        <v>513</v>
      </c>
      <c r="B138" s="45">
        <v>217</v>
      </c>
      <c r="C138" s="44">
        <v>29.896837344256692</v>
      </c>
      <c r="D138" s="44">
        <v>37.285136228182196</v>
      </c>
      <c r="E138" s="40"/>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46" t="s">
        <v>514</v>
      </c>
      <c r="B139" s="45">
        <v>32</v>
      </c>
      <c r="C139" s="44">
        <v>55.759871961805551</v>
      </c>
      <c r="D139" s="44">
        <v>71.372636111111106</v>
      </c>
      <c r="E139" s="40"/>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46" t="s">
        <v>535</v>
      </c>
      <c r="B140" s="45">
        <v>61</v>
      </c>
      <c r="C140" s="44">
        <v>17.079201388888894</v>
      </c>
      <c r="D140" s="44">
        <v>19.657194051362691</v>
      </c>
      <c r="E140" s="40"/>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47" t="s">
        <v>516</v>
      </c>
      <c r="B141" s="45">
        <v>69</v>
      </c>
      <c r="C141" s="44">
        <v>38.828809883252809</v>
      </c>
      <c r="D141" s="44">
        <v>44.653131365740727</v>
      </c>
      <c r="E141" s="40"/>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46" t="s">
        <v>517</v>
      </c>
      <c r="B142" s="45">
        <v>96</v>
      </c>
      <c r="C142" s="44">
        <v>84.002954764660487</v>
      </c>
      <c r="D142" s="44">
        <v>90.609928734914689</v>
      </c>
      <c r="E142" s="40"/>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43" t="s">
        <v>474</v>
      </c>
      <c r="B143" s="42">
        <v>475</v>
      </c>
      <c r="C143" s="41">
        <v>42.225752485380141</v>
      </c>
      <c r="D143" s="41">
        <v>50.018035986422859</v>
      </c>
      <c r="E143" s="40"/>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40"/>
      <c r="B144" s="40"/>
      <c r="C144" s="40"/>
      <c r="D144" s="40"/>
      <c r="E144" s="40"/>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40" t="s">
        <v>542</v>
      </c>
      <c r="B145" s="40"/>
      <c r="C145" s="40"/>
      <c r="D145" s="40"/>
      <c r="E145" s="40"/>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40"/>
      <c r="B147" s="40"/>
      <c r="C147" s="40"/>
      <c r="D147" s="40"/>
      <c r="E147" s="40"/>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93" t="s">
        <v>543</v>
      </c>
      <c r="B148" s="194"/>
      <c r="C148" s="194"/>
      <c r="D148" s="194"/>
      <c r="E148" s="194"/>
      <c r="F148" s="194"/>
      <c r="G148" s="194"/>
      <c r="H148" s="19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195" t="s">
        <v>544</v>
      </c>
      <c r="B149" s="196"/>
      <c r="C149" s="196"/>
      <c r="D149" s="196"/>
      <c r="E149" s="196"/>
      <c r="F149" s="196"/>
      <c r="G149" s="196"/>
      <c r="H149" s="196"/>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93" t="s">
        <v>545</v>
      </c>
      <c r="B151" s="194"/>
      <c r="C151" s="194"/>
      <c r="D151" s="194"/>
      <c r="E151" s="194"/>
      <c r="F151" s="194"/>
      <c r="G151" s="194"/>
      <c r="H151" s="19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91" t="s">
        <v>546</v>
      </c>
      <c r="B152" s="192"/>
      <c r="C152" s="192"/>
      <c r="D152" s="192"/>
      <c r="E152" s="192"/>
      <c r="F152" s="192"/>
      <c r="G152" s="192"/>
      <c r="H152" s="192"/>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95"/>
      <c r="B153" s="95"/>
      <c r="C153" s="95"/>
      <c r="D153" s="95"/>
      <c r="E153" s="95"/>
      <c r="F153" s="95"/>
      <c r="G153" s="95"/>
      <c r="H153" s="95"/>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95"/>
      <c r="B154" s="95"/>
      <c r="C154" s="95"/>
      <c r="D154" s="95"/>
      <c r="E154" s="95"/>
      <c r="F154" s="95"/>
      <c r="G154" s="95"/>
      <c r="H154" s="95"/>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95"/>
      <c r="B155" s="95"/>
      <c r="C155" s="95"/>
      <c r="D155" s="95"/>
      <c r="E155" s="95"/>
      <c r="F155" s="95"/>
      <c r="G155" s="95"/>
      <c r="H155" s="95"/>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D1"/>
    <mergeCell ref="A28:D28"/>
    <mergeCell ref="A2:H2"/>
    <mergeCell ref="A5:D5"/>
    <mergeCell ref="A14:H14"/>
    <mergeCell ref="A16:D16"/>
    <mergeCell ref="A25:H25"/>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69D4A-FA19-4878-AA0D-A7551D999622}">
  <sheetPr>
    <pageSetUpPr fitToPage="1"/>
  </sheetPr>
  <dimension ref="A1:D159"/>
  <sheetViews>
    <sheetView showGridLines="0" tabSelected="1" zoomScale="90" zoomScaleNormal="90" workbookViewId="0">
      <selection activeCell="B116" sqref="B116"/>
    </sheetView>
  </sheetViews>
  <sheetFormatPr defaultRowHeight="14.5" x14ac:dyDescent="0.35"/>
  <cols>
    <col min="1" max="1" width="26.54296875" style="1" customWidth="1"/>
    <col min="2" max="2" width="160.81640625" customWidth="1"/>
  </cols>
  <sheetData>
    <row r="1" spans="1:2" s="2" customFormat="1" ht="26" x14ac:dyDescent="0.35">
      <c r="A1" s="171" t="s">
        <v>445</v>
      </c>
      <c r="B1" s="171"/>
    </row>
    <row r="2" spans="1:2" s="2" customFormat="1" ht="74.25" customHeight="1" x14ac:dyDescent="0.35">
      <c r="A2" s="172" t="s">
        <v>1</v>
      </c>
      <c r="B2" s="172"/>
    </row>
    <row r="3" spans="1:2" s="2" customFormat="1" ht="48.65" customHeight="1" thickBot="1" x14ac:dyDescent="0.4">
      <c r="A3" s="6" t="s">
        <v>547</v>
      </c>
      <c r="B3" s="56"/>
    </row>
    <row r="4" spans="1:2" ht="18" x14ac:dyDescent="0.35">
      <c r="A4" s="9" t="s">
        <v>548</v>
      </c>
      <c r="B4" s="10" t="s">
        <v>549</v>
      </c>
    </row>
    <row r="5" spans="1:2" ht="15.5" x14ac:dyDescent="0.35">
      <c r="A5" s="99" t="s">
        <v>550</v>
      </c>
      <c r="B5" s="11" t="s">
        <v>551</v>
      </c>
    </row>
    <row r="6" spans="1:2" ht="15.5" x14ac:dyDescent="0.35">
      <c r="A6" s="99" t="s">
        <v>552</v>
      </c>
      <c r="B6" s="11" t="s">
        <v>553</v>
      </c>
    </row>
    <row r="7" spans="1:2" ht="15.5" x14ac:dyDescent="0.35">
      <c r="A7" s="99" t="s">
        <v>554</v>
      </c>
      <c r="B7" s="11" t="s">
        <v>555</v>
      </c>
    </row>
    <row r="8" spans="1:2" ht="15.5" x14ac:dyDescent="0.35">
      <c r="A8" s="99" t="s">
        <v>22</v>
      </c>
      <c r="B8" s="11" t="s">
        <v>556</v>
      </c>
    </row>
    <row r="9" spans="1:2" ht="15.5" x14ac:dyDescent="0.35">
      <c r="A9" s="99" t="s">
        <v>557</v>
      </c>
      <c r="B9" s="11" t="s">
        <v>558</v>
      </c>
    </row>
    <row r="10" spans="1:2" ht="15.5" x14ac:dyDescent="0.35">
      <c r="A10" s="99" t="s">
        <v>559</v>
      </c>
      <c r="B10" s="11" t="s">
        <v>560</v>
      </c>
    </row>
    <row r="11" spans="1:2" ht="15.5" x14ac:dyDescent="0.35">
      <c r="A11" s="99" t="s">
        <v>561</v>
      </c>
      <c r="B11" s="11" t="s">
        <v>562</v>
      </c>
    </row>
    <row r="12" spans="1:2" ht="15.5" x14ac:dyDescent="0.35">
      <c r="A12" s="99" t="s">
        <v>563</v>
      </c>
      <c r="B12" s="11" t="s">
        <v>564</v>
      </c>
    </row>
    <row r="13" spans="1:2" ht="46.5" x14ac:dyDescent="0.35">
      <c r="A13" s="99" t="s">
        <v>565</v>
      </c>
      <c r="B13" s="11" t="s">
        <v>566</v>
      </c>
    </row>
    <row r="14" spans="1:2" ht="46.5" x14ac:dyDescent="0.35">
      <c r="A14" s="99" t="s">
        <v>567</v>
      </c>
      <c r="B14" s="11" t="s">
        <v>568</v>
      </c>
    </row>
    <row r="15" spans="1:2" ht="15.5" x14ac:dyDescent="0.35">
      <c r="A15" s="99" t="s">
        <v>569</v>
      </c>
      <c r="B15" s="11" t="s">
        <v>570</v>
      </c>
    </row>
    <row r="16" spans="1:2" ht="47.25" customHeight="1" x14ac:dyDescent="0.35">
      <c r="A16" s="201" t="s">
        <v>571</v>
      </c>
      <c r="B16" s="11" t="s">
        <v>572</v>
      </c>
    </row>
    <row r="17" spans="1:2" ht="46.5" x14ac:dyDescent="0.35">
      <c r="A17" s="201"/>
      <c r="B17" s="11" t="s">
        <v>573</v>
      </c>
    </row>
    <row r="18" spans="1:2" ht="47.15" customHeight="1" x14ac:dyDescent="0.35">
      <c r="A18" s="201" t="s">
        <v>574</v>
      </c>
      <c r="B18" s="11" t="s">
        <v>575</v>
      </c>
    </row>
    <row r="19" spans="1:2" ht="46.5" x14ac:dyDescent="0.35">
      <c r="A19" s="201"/>
      <c r="B19" s="11" t="s">
        <v>576</v>
      </c>
    </row>
    <row r="20" spans="1:2" ht="31" x14ac:dyDescent="0.35">
      <c r="A20" s="99" t="s">
        <v>577</v>
      </c>
      <c r="B20" s="11" t="s">
        <v>578</v>
      </c>
    </row>
    <row r="21" spans="1:2" ht="15.5" x14ac:dyDescent="0.35">
      <c r="A21" s="99" t="s">
        <v>579</v>
      </c>
      <c r="B21" s="11" t="s">
        <v>580</v>
      </c>
    </row>
    <row r="22" spans="1:2" ht="15.5" x14ac:dyDescent="0.35">
      <c r="A22" s="99" t="s">
        <v>581</v>
      </c>
      <c r="B22" s="11" t="s">
        <v>582</v>
      </c>
    </row>
    <row r="23" spans="1:2" ht="15.5" x14ac:dyDescent="0.35">
      <c r="A23" s="99" t="s">
        <v>583</v>
      </c>
      <c r="B23" s="11" t="s">
        <v>584</v>
      </c>
    </row>
    <row r="24" spans="1:2" ht="46.5" x14ac:dyDescent="0.35">
      <c r="A24" s="99" t="s">
        <v>585</v>
      </c>
      <c r="B24" s="11" t="s">
        <v>586</v>
      </c>
    </row>
    <row r="25" spans="1:2" ht="31" x14ac:dyDescent="0.35">
      <c r="A25" s="99" t="s">
        <v>587</v>
      </c>
      <c r="B25" s="11" t="s">
        <v>588</v>
      </c>
    </row>
    <row r="26" spans="1:2" ht="15.5" x14ac:dyDescent="0.35">
      <c r="A26" s="99" t="s">
        <v>589</v>
      </c>
      <c r="B26" s="11" t="s">
        <v>590</v>
      </c>
    </row>
    <row r="27" spans="1:2" ht="15.5" x14ac:dyDescent="0.35">
      <c r="A27" s="99" t="s">
        <v>591</v>
      </c>
      <c r="B27" s="11" t="s">
        <v>592</v>
      </c>
    </row>
    <row r="28" spans="1:2" ht="15.5" x14ac:dyDescent="0.35">
      <c r="A28" s="99" t="s">
        <v>43</v>
      </c>
      <c r="B28" s="11" t="s">
        <v>593</v>
      </c>
    </row>
    <row r="29" spans="1:2" ht="15.5" x14ac:dyDescent="0.35">
      <c r="A29" s="99" t="s">
        <v>24</v>
      </c>
      <c r="B29" s="11" t="s">
        <v>594</v>
      </c>
    </row>
    <row r="30" spans="1:2" ht="15.5" x14ac:dyDescent="0.35">
      <c r="A30" s="99" t="s">
        <v>595</v>
      </c>
      <c r="B30" s="11" t="s">
        <v>596</v>
      </c>
    </row>
    <row r="31" spans="1:2" ht="15.5" x14ac:dyDescent="0.35">
      <c r="A31" s="99" t="s">
        <v>597</v>
      </c>
      <c r="B31" s="11" t="s">
        <v>598</v>
      </c>
    </row>
    <row r="32" spans="1:2" ht="31" x14ac:dyDescent="0.35">
      <c r="A32" s="99" t="s">
        <v>599</v>
      </c>
      <c r="B32" s="11" t="s">
        <v>600</v>
      </c>
    </row>
    <row r="33" spans="1:2" ht="15.5" x14ac:dyDescent="0.35">
      <c r="A33" s="99" t="s">
        <v>601</v>
      </c>
      <c r="B33" s="11" t="s">
        <v>602</v>
      </c>
    </row>
    <row r="34" spans="1:2" ht="31" x14ac:dyDescent="0.35">
      <c r="A34" s="99" t="s">
        <v>603</v>
      </c>
      <c r="B34" s="11" t="s">
        <v>604</v>
      </c>
    </row>
    <row r="35" spans="1:2" ht="15.5" x14ac:dyDescent="0.35">
      <c r="A35" s="99" t="s">
        <v>605</v>
      </c>
      <c r="B35" s="11" t="s">
        <v>606</v>
      </c>
    </row>
    <row r="36" spans="1:2" ht="31" x14ac:dyDescent="0.35">
      <c r="A36" s="99" t="s">
        <v>607</v>
      </c>
      <c r="B36" s="11" t="s">
        <v>608</v>
      </c>
    </row>
    <row r="37" spans="1:2" ht="15.5" x14ac:dyDescent="0.35">
      <c r="A37" s="99" t="s">
        <v>609</v>
      </c>
      <c r="B37" s="11" t="s">
        <v>610</v>
      </c>
    </row>
    <row r="38" spans="1:2" ht="15.5" x14ac:dyDescent="0.35">
      <c r="A38" s="99" t="s">
        <v>611</v>
      </c>
      <c r="B38" s="11" t="s">
        <v>612</v>
      </c>
    </row>
    <row r="39" spans="1:2" ht="15.5" x14ac:dyDescent="0.35">
      <c r="A39" s="201" t="s">
        <v>613</v>
      </c>
      <c r="B39" s="11" t="s">
        <v>614</v>
      </c>
    </row>
    <row r="40" spans="1:2" ht="15.5" x14ac:dyDescent="0.35">
      <c r="A40" s="201"/>
      <c r="B40" s="11" t="s">
        <v>615</v>
      </c>
    </row>
    <row r="41" spans="1:2" ht="46.5" x14ac:dyDescent="0.35">
      <c r="A41" s="201"/>
      <c r="B41" s="11" t="s">
        <v>616</v>
      </c>
    </row>
    <row r="42" spans="1:2" ht="46.5" x14ac:dyDescent="0.35">
      <c r="A42" s="201"/>
      <c r="B42" s="11" t="s">
        <v>617</v>
      </c>
    </row>
    <row r="43" spans="1:2" ht="15.5" x14ac:dyDescent="0.35">
      <c r="A43" s="201"/>
      <c r="B43" s="11" t="s">
        <v>618</v>
      </c>
    </row>
    <row r="44" spans="1:2" ht="15.5" x14ac:dyDescent="0.35">
      <c r="A44" s="201"/>
      <c r="B44" s="11" t="s">
        <v>619</v>
      </c>
    </row>
    <row r="45" spans="1:2" ht="15.5" x14ac:dyDescent="0.35">
      <c r="A45" s="201"/>
      <c r="B45" s="11" t="s">
        <v>620</v>
      </c>
    </row>
    <row r="46" spans="1:2" ht="15.5" x14ac:dyDescent="0.35">
      <c r="A46" s="99" t="s">
        <v>621</v>
      </c>
      <c r="B46" s="11" t="s">
        <v>622</v>
      </c>
    </row>
    <row r="47" spans="1:2" ht="31" x14ac:dyDescent="0.35">
      <c r="A47" s="201" t="s">
        <v>623</v>
      </c>
      <c r="B47" s="11" t="s">
        <v>624</v>
      </c>
    </row>
    <row r="48" spans="1:2" ht="15.5" x14ac:dyDescent="0.35">
      <c r="A48" s="201"/>
      <c r="B48" s="11" t="s">
        <v>625</v>
      </c>
    </row>
    <row r="49" spans="1:2" ht="15.5" x14ac:dyDescent="0.35">
      <c r="A49" s="201"/>
      <c r="B49" s="11" t="s">
        <v>626</v>
      </c>
    </row>
    <row r="50" spans="1:2" ht="15.75" customHeight="1" x14ac:dyDescent="0.35">
      <c r="A50" s="201" t="s">
        <v>913</v>
      </c>
      <c r="B50" s="57" t="s">
        <v>914</v>
      </c>
    </row>
    <row r="51" spans="1:2" ht="15.5" x14ac:dyDescent="0.35">
      <c r="A51" s="201"/>
      <c r="B51" s="11" t="s">
        <v>627</v>
      </c>
    </row>
    <row r="52" spans="1:2" ht="35.5" customHeight="1" x14ac:dyDescent="0.35">
      <c r="A52" s="201"/>
      <c r="B52" s="11" t="s">
        <v>628</v>
      </c>
    </row>
    <row r="53" spans="1:2" ht="86.25" customHeight="1" x14ac:dyDescent="0.35">
      <c r="A53" s="201"/>
      <c r="B53" s="11" t="s">
        <v>629</v>
      </c>
    </row>
    <row r="54" spans="1:2" ht="87.65" customHeight="1" x14ac:dyDescent="0.35">
      <c r="A54" s="201"/>
      <c r="B54" s="11" t="s">
        <v>630</v>
      </c>
    </row>
    <row r="55" spans="1:2" ht="31" x14ac:dyDescent="0.35">
      <c r="A55" s="201"/>
      <c r="B55" s="11" t="s">
        <v>631</v>
      </c>
    </row>
    <row r="56" spans="1:2" ht="77.5" x14ac:dyDescent="0.35">
      <c r="A56" s="201"/>
      <c r="B56" s="11" t="s">
        <v>632</v>
      </c>
    </row>
    <row r="57" spans="1:2" ht="15.5" x14ac:dyDescent="0.35">
      <c r="A57" s="201"/>
      <c r="B57" s="11" t="s">
        <v>633</v>
      </c>
    </row>
    <row r="58" spans="1:2" ht="31" x14ac:dyDescent="0.35">
      <c r="A58" s="201"/>
      <c r="B58" s="11" t="s">
        <v>634</v>
      </c>
    </row>
    <row r="59" spans="1:2" ht="15.5" x14ac:dyDescent="0.35">
      <c r="A59" s="201"/>
      <c r="B59" s="11" t="s">
        <v>635</v>
      </c>
    </row>
    <row r="60" spans="1:2" ht="15.75" customHeight="1" x14ac:dyDescent="0.35">
      <c r="A60" s="205" t="s">
        <v>915</v>
      </c>
      <c r="B60" s="58" t="s">
        <v>916</v>
      </c>
    </row>
    <row r="61" spans="1:2" ht="15.5" x14ac:dyDescent="0.35">
      <c r="A61" s="206"/>
      <c r="B61" s="59" t="s">
        <v>917</v>
      </c>
    </row>
    <row r="62" spans="1:2" ht="15.5" x14ac:dyDescent="0.35">
      <c r="A62" s="206"/>
      <c r="B62" s="59" t="s">
        <v>918</v>
      </c>
    </row>
    <row r="63" spans="1:2" ht="31" x14ac:dyDescent="0.35">
      <c r="A63" s="206"/>
      <c r="B63" s="60" t="s">
        <v>919</v>
      </c>
    </row>
    <row r="64" spans="1:2" ht="77.5" x14ac:dyDescent="0.35">
      <c r="A64" s="206"/>
      <c r="B64" s="60" t="s">
        <v>920</v>
      </c>
    </row>
    <row r="65" spans="1:2" ht="15.5" x14ac:dyDescent="0.35">
      <c r="A65" s="207" t="s">
        <v>921</v>
      </c>
      <c r="B65" s="57" t="s">
        <v>922</v>
      </c>
    </row>
    <row r="66" spans="1:2" ht="15.5" x14ac:dyDescent="0.35">
      <c r="A66" s="207"/>
      <c r="B66" s="11" t="s">
        <v>640</v>
      </c>
    </row>
    <row r="67" spans="1:2" ht="50.5" customHeight="1" x14ac:dyDescent="0.35">
      <c r="A67" s="207"/>
      <c r="B67" s="11" t="s">
        <v>641</v>
      </c>
    </row>
    <row r="68" spans="1:2" ht="46.5" x14ac:dyDescent="0.35">
      <c r="A68" s="207"/>
      <c r="B68" s="11" t="s">
        <v>642</v>
      </c>
    </row>
    <row r="69" spans="1:2" ht="31" x14ac:dyDescent="0.35">
      <c r="A69" s="207"/>
      <c r="B69" s="11" t="s">
        <v>578</v>
      </c>
    </row>
    <row r="70" spans="1:2" ht="15.5" x14ac:dyDescent="0.35">
      <c r="A70" s="207"/>
      <c r="B70" s="11" t="s">
        <v>643</v>
      </c>
    </row>
    <row r="71" spans="1:2" ht="15.5" x14ac:dyDescent="0.35">
      <c r="A71" s="207" t="s">
        <v>644</v>
      </c>
      <c r="B71" s="57" t="s">
        <v>923</v>
      </c>
    </row>
    <row r="72" spans="1:2" ht="15.5" x14ac:dyDescent="0.35">
      <c r="A72" s="207"/>
      <c r="B72" s="11" t="s">
        <v>645</v>
      </c>
    </row>
    <row r="73" spans="1:2" ht="83.5" customHeight="1" x14ac:dyDescent="0.35">
      <c r="A73" s="207"/>
      <c r="B73" s="11" t="s">
        <v>639</v>
      </c>
    </row>
    <row r="74" spans="1:2" ht="77.5" x14ac:dyDescent="0.35">
      <c r="A74" s="207"/>
      <c r="B74" s="12" t="s">
        <v>632</v>
      </c>
    </row>
    <row r="75" spans="1:2" ht="15.5" x14ac:dyDescent="0.35">
      <c r="A75" s="207"/>
      <c r="B75" s="11" t="s">
        <v>633</v>
      </c>
    </row>
    <row r="76" spans="1:2" ht="31" x14ac:dyDescent="0.35">
      <c r="A76" s="207"/>
      <c r="B76" s="11" t="s">
        <v>646</v>
      </c>
    </row>
    <row r="77" spans="1:2" ht="15.5" x14ac:dyDescent="0.35">
      <c r="A77" s="207"/>
      <c r="B77" s="11" t="s">
        <v>647</v>
      </c>
    </row>
    <row r="78" spans="1:2" ht="15.5" x14ac:dyDescent="0.35">
      <c r="A78" s="207"/>
      <c r="B78" s="11" t="s">
        <v>643</v>
      </c>
    </row>
    <row r="79" spans="1:2" ht="15.5" x14ac:dyDescent="0.35">
      <c r="A79" s="208" t="s">
        <v>924</v>
      </c>
      <c r="B79" s="57" t="s">
        <v>925</v>
      </c>
    </row>
    <row r="80" spans="1:2" ht="15.5" x14ac:dyDescent="0.35">
      <c r="A80" s="208"/>
      <c r="B80" s="11" t="s">
        <v>645</v>
      </c>
    </row>
    <row r="81" spans="1:2" ht="31" x14ac:dyDescent="0.35">
      <c r="A81" s="208"/>
      <c r="B81" s="11" t="s">
        <v>631</v>
      </c>
    </row>
    <row r="82" spans="1:2" ht="15.5" x14ac:dyDescent="0.35">
      <c r="A82" s="208"/>
      <c r="B82" s="11" t="s">
        <v>648</v>
      </c>
    </row>
    <row r="83" spans="1:2" ht="46.5" x14ac:dyDescent="0.35">
      <c r="A83" s="208"/>
      <c r="B83" s="11" t="s">
        <v>649</v>
      </c>
    </row>
    <row r="84" spans="1:2" ht="15.5" x14ac:dyDescent="0.35">
      <c r="A84" s="208"/>
      <c r="B84" s="11" t="s">
        <v>650</v>
      </c>
    </row>
    <row r="85" spans="1:2" ht="15.5" x14ac:dyDescent="0.35">
      <c r="A85" s="208"/>
      <c r="B85" s="11" t="s">
        <v>651</v>
      </c>
    </row>
    <row r="86" spans="1:2" ht="15.5" x14ac:dyDescent="0.35">
      <c r="A86" s="208"/>
      <c r="B86" s="11" t="s">
        <v>633</v>
      </c>
    </row>
    <row r="87" spans="1:2" ht="77.5" x14ac:dyDescent="0.35">
      <c r="A87" s="208"/>
      <c r="B87" s="11" t="s">
        <v>639</v>
      </c>
    </row>
    <row r="88" spans="1:2" ht="15.5" x14ac:dyDescent="0.35">
      <c r="A88" s="208"/>
      <c r="B88" s="11" t="s">
        <v>643</v>
      </c>
    </row>
    <row r="89" spans="1:2" ht="15.65" customHeight="1" x14ac:dyDescent="0.35">
      <c r="A89" s="209" t="s">
        <v>652</v>
      </c>
      <c r="B89" s="13" t="s">
        <v>926</v>
      </c>
    </row>
    <row r="90" spans="1:2" ht="15.5" x14ac:dyDescent="0.35">
      <c r="A90" s="209"/>
      <c r="B90" s="62" t="s">
        <v>916</v>
      </c>
    </row>
    <row r="91" spans="1:2" ht="15.5" x14ac:dyDescent="0.35">
      <c r="A91" s="209"/>
      <c r="B91" s="14" t="s">
        <v>645</v>
      </c>
    </row>
    <row r="92" spans="1:2" ht="15.5" x14ac:dyDescent="0.35">
      <c r="A92" s="209"/>
      <c r="B92" s="13" t="s">
        <v>927</v>
      </c>
    </row>
    <row r="93" spans="1:2" ht="62" x14ac:dyDescent="0.35">
      <c r="A93" s="209"/>
      <c r="B93" s="14" t="s">
        <v>653</v>
      </c>
    </row>
    <row r="94" spans="1:2" ht="31" x14ac:dyDescent="0.35">
      <c r="A94" s="209"/>
      <c r="B94" s="14" t="s">
        <v>654</v>
      </c>
    </row>
    <row r="95" spans="1:2" ht="49" customHeight="1" x14ac:dyDescent="0.35">
      <c r="A95" s="209"/>
      <c r="B95" s="14" t="s">
        <v>928</v>
      </c>
    </row>
    <row r="96" spans="1:2" ht="31" x14ac:dyDescent="0.35">
      <c r="A96" s="209"/>
      <c r="B96" s="14" t="s">
        <v>655</v>
      </c>
    </row>
    <row r="97" spans="1:2" ht="143.5" customHeight="1" x14ac:dyDescent="0.35">
      <c r="A97" s="209"/>
      <c r="B97" s="14" t="s">
        <v>929</v>
      </c>
    </row>
    <row r="98" spans="1:2" ht="66" customHeight="1" x14ac:dyDescent="0.35">
      <c r="A98" s="209"/>
      <c r="B98" s="14" t="s">
        <v>656</v>
      </c>
    </row>
    <row r="99" spans="1:2" ht="31" x14ac:dyDescent="0.35">
      <c r="A99" s="209" t="s">
        <v>657</v>
      </c>
      <c r="B99" s="14" t="s">
        <v>658</v>
      </c>
    </row>
    <row r="100" spans="1:2" ht="148" customHeight="1" x14ac:dyDescent="0.35">
      <c r="A100" s="209"/>
      <c r="B100" s="63" t="s">
        <v>659</v>
      </c>
    </row>
    <row r="101" spans="1:2" ht="15.65" customHeight="1" x14ac:dyDescent="0.35">
      <c r="A101" s="209"/>
      <c r="B101" s="14" t="s">
        <v>660</v>
      </c>
    </row>
    <row r="102" spans="1:2" ht="15.5" x14ac:dyDescent="0.35">
      <c r="A102" s="209"/>
      <c r="B102" s="64" t="s">
        <v>643</v>
      </c>
    </row>
    <row r="103" spans="1:2" ht="31" x14ac:dyDescent="0.35">
      <c r="A103" s="209"/>
      <c r="B103" s="65" t="s">
        <v>661</v>
      </c>
    </row>
    <row r="104" spans="1:2" ht="15.5" x14ac:dyDescent="0.35">
      <c r="A104" s="209"/>
      <c r="B104" s="14" t="s">
        <v>930</v>
      </c>
    </row>
    <row r="105" spans="1:2" ht="15.5" x14ac:dyDescent="0.35">
      <c r="A105" s="208" t="s">
        <v>662</v>
      </c>
      <c r="B105" s="14" t="s">
        <v>916</v>
      </c>
    </row>
    <row r="106" spans="1:2" ht="15.5" x14ac:dyDescent="0.35">
      <c r="A106" s="208"/>
      <c r="B106" s="61" t="s">
        <v>931</v>
      </c>
    </row>
    <row r="107" spans="1:2" ht="15.5" x14ac:dyDescent="0.35">
      <c r="A107" s="208"/>
      <c r="B107" s="59" t="s">
        <v>636</v>
      </c>
    </row>
    <row r="108" spans="1:2" ht="31" x14ac:dyDescent="0.35">
      <c r="A108" s="208"/>
      <c r="B108" s="60" t="s">
        <v>919</v>
      </c>
    </row>
    <row r="109" spans="1:2" ht="77.5" x14ac:dyDescent="0.35">
      <c r="A109" s="208"/>
      <c r="B109" s="60" t="s">
        <v>920</v>
      </c>
    </row>
    <row r="110" spans="1:2" ht="15.5" x14ac:dyDescent="0.35">
      <c r="A110" s="208"/>
      <c r="B110" s="11" t="s">
        <v>637</v>
      </c>
    </row>
    <row r="111" spans="1:2" ht="15.5" x14ac:dyDescent="0.35">
      <c r="A111" s="208"/>
      <c r="B111" s="11" t="s">
        <v>638</v>
      </c>
    </row>
    <row r="112" spans="1:2" ht="15.5" x14ac:dyDescent="0.35">
      <c r="A112" s="208"/>
      <c r="B112" s="14" t="s">
        <v>932</v>
      </c>
    </row>
    <row r="113" spans="1:2" ht="15.5" x14ac:dyDescent="0.35">
      <c r="A113" s="208"/>
      <c r="B113" s="14" t="s">
        <v>663</v>
      </c>
    </row>
    <row r="114" spans="1:2" ht="21" customHeight="1" x14ac:dyDescent="0.35">
      <c r="A114" s="208"/>
      <c r="B114" s="14" t="s">
        <v>664</v>
      </c>
    </row>
    <row r="115" spans="1:2" ht="31" x14ac:dyDescent="0.35">
      <c r="A115" s="208"/>
      <c r="B115" s="14" t="s">
        <v>665</v>
      </c>
    </row>
    <row r="116" spans="1:2" ht="31" x14ac:dyDescent="0.35">
      <c r="A116" s="208"/>
      <c r="B116" s="14" t="s">
        <v>666</v>
      </c>
    </row>
    <row r="117" spans="1:2" ht="15.65" customHeight="1" x14ac:dyDescent="0.35">
      <c r="A117" s="207" t="s">
        <v>667</v>
      </c>
      <c r="B117" s="12" t="s">
        <v>933</v>
      </c>
    </row>
    <row r="118" spans="1:2" ht="15.5" x14ac:dyDescent="0.35">
      <c r="A118" s="207"/>
      <c r="B118" s="13" t="s">
        <v>668</v>
      </c>
    </row>
    <row r="119" spans="1:2" ht="15.5" x14ac:dyDescent="0.35">
      <c r="A119" s="207"/>
      <c r="B119" s="13" t="s">
        <v>669</v>
      </c>
    </row>
    <row r="120" spans="1:2" ht="15.5" x14ac:dyDescent="0.35">
      <c r="A120" s="207"/>
      <c r="B120" s="13" t="s">
        <v>670</v>
      </c>
    </row>
    <row r="121" spans="1:2" ht="15.5" x14ac:dyDescent="0.35">
      <c r="A121" s="207"/>
      <c r="B121" s="13" t="s">
        <v>671</v>
      </c>
    </row>
    <row r="122" spans="1:2" ht="15.5" x14ac:dyDescent="0.35">
      <c r="A122" s="210" t="s">
        <v>672</v>
      </c>
      <c r="B122" s="13" t="s">
        <v>673</v>
      </c>
    </row>
    <row r="123" spans="1:2" ht="15.65" customHeight="1" x14ac:dyDescent="0.35">
      <c r="A123" s="211"/>
      <c r="B123" s="12" t="s">
        <v>934</v>
      </c>
    </row>
    <row r="124" spans="1:2" ht="15.5" x14ac:dyDescent="0.35">
      <c r="A124" s="211"/>
      <c r="B124" s="12" t="s">
        <v>935</v>
      </c>
    </row>
    <row r="125" spans="1:2" ht="16.5" customHeight="1" x14ac:dyDescent="0.35">
      <c r="A125" s="211"/>
      <c r="B125" s="12" t="s">
        <v>936</v>
      </c>
    </row>
    <row r="126" spans="1:2" ht="16.5" customHeight="1" x14ac:dyDescent="0.35">
      <c r="A126" s="211"/>
      <c r="B126" s="12" t="s">
        <v>674</v>
      </c>
    </row>
    <row r="127" spans="1:2" ht="16.5" customHeight="1" x14ac:dyDescent="0.35">
      <c r="A127" s="211"/>
      <c r="B127" s="13" t="s">
        <v>675</v>
      </c>
    </row>
    <row r="128" spans="1:2" ht="16.5" customHeight="1" x14ac:dyDescent="0.35">
      <c r="A128" s="211"/>
      <c r="B128" s="12" t="s">
        <v>934</v>
      </c>
    </row>
    <row r="129" spans="1:4" ht="16.5" customHeight="1" x14ac:dyDescent="0.35">
      <c r="A129" s="211"/>
      <c r="B129" s="12" t="s">
        <v>935</v>
      </c>
    </row>
    <row r="130" spans="1:4" ht="16.5" customHeight="1" x14ac:dyDescent="0.35">
      <c r="A130" s="211"/>
      <c r="B130" s="12" t="s">
        <v>936</v>
      </c>
    </row>
    <row r="131" spans="1:4" ht="16.5" customHeight="1" x14ac:dyDescent="0.35">
      <c r="A131" s="211"/>
      <c r="B131" s="12" t="s">
        <v>674</v>
      </c>
    </row>
    <row r="132" spans="1:4" ht="15.5" x14ac:dyDescent="0.35">
      <c r="A132" s="211"/>
      <c r="B132" s="13" t="s">
        <v>676</v>
      </c>
    </row>
    <row r="133" spans="1:4" ht="15.5" x14ac:dyDescent="0.35">
      <c r="A133" s="211"/>
      <c r="B133" s="12" t="s">
        <v>934</v>
      </c>
    </row>
    <row r="134" spans="1:4" ht="15.5" x14ac:dyDescent="0.35">
      <c r="A134" s="211"/>
      <c r="B134" s="12" t="s">
        <v>935</v>
      </c>
      <c r="D134" s="55"/>
    </row>
    <row r="135" spans="1:4" ht="15.5" x14ac:dyDescent="0.35">
      <c r="A135" s="211"/>
      <c r="B135" s="12" t="s">
        <v>936</v>
      </c>
    </row>
    <row r="136" spans="1:4" ht="15.5" x14ac:dyDescent="0.35">
      <c r="A136" s="211"/>
      <c r="B136" s="12" t="s">
        <v>674</v>
      </c>
    </row>
    <row r="137" spans="1:4" ht="15.5" x14ac:dyDescent="0.35">
      <c r="A137" s="211"/>
      <c r="B137" s="13" t="s">
        <v>677</v>
      </c>
    </row>
    <row r="138" spans="1:4" ht="15.5" x14ac:dyDescent="0.35">
      <c r="A138" s="211"/>
      <c r="B138" s="12" t="s">
        <v>934</v>
      </c>
    </row>
    <row r="139" spans="1:4" ht="15.5" x14ac:dyDescent="0.35">
      <c r="A139" s="211"/>
      <c r="B139" s="12" t="s">
        <v>935</v>
      </c>
    </row>
    <row r="140" spans="1:4" ht="15.5" x14ac:dyDescent="0.35">
      <c r="A140" s="211"/>
      <c r="B140" s="12" t="s">
        <v>936</v>
      </c>
    </row>
    <row r="141" spans="1:4" ht="15.5" x14ac:dyDescent="0.35">
      <c r="A141" s="211"/>
      <c r="B141" s="12" t="s">
        <v>674</v>
      </c>
    </row>
    <row r="142" spans="1:4" ht="15.5" x14ac:dyDescent="0.35">
      <c r="A142" s="211"/>
      <c r="B142" s="12" t="s">
        <v>678</v>
      </c>
    </row>
    <row r="143" spans="1:4" ht="15.5" x14ac:dyDescent="0.35">
      <c r="A143" s="211"/>
      <c r="B143" s="12" t="s">
        <v>679</v>
      </c>
    </row>
    <row r="144" spans="1:4" ht="54.65" customHeight="1" x14ac:dyDescent="0.35">
      <c r="A144" s="211"/>
      <c r="B144" s="12" t="s">
        <v>680</v>
      </c>
    </row>
    <row r="145" spans="1:2" ht="15.5" x14ac:dyDescent="0.35">
      <c r="A145" s="211"/>
      <c r="B145" s="12" t="s">
        <v>681</v>
      </c>
    </row>
    <row r="146" spans="1:2" ht="31" x14ac:dyDescent="0.35">
      <c r="A146" s="211"/>
      <c r="B146" s="12" t="s">
        <v>682</v>
      </c>
    </row>
    <row r="147" spans="1:2" ht="15.5" x14ac:dyDescent="0.35">
      <c r="A147" s="211"/>
      <c r="B147" s="12" t="s">
        <v>627</v>
      </c>
    </row>
    <row r="148" spans="1:2" ht="31" x14ac:dyDescent="0.35">
      <c r="A148" s="211"/>
      <c r="B148" s="12" t="s">
        <v>683</v>
      </c>
    </row>
    <row r="149" spans="1:2" ht="93" x14ac:dyDescent="0.35">
      <c r="A149" s="211"/>
      <c r="B149" s="12" t="s">
        <v>684</v>
      </c>
    </row>
    <row r="150" spans="1:2" ht="21.65" customHeight="1" x14ac:dyDescent="0.35">
      <c r="A150" s="211"/>
      <c r="B150" s="12" t="s">
        <v>685</v>
      </c>
    </row>
    <row r="151" spans="1:2" ht="54" customHeight="1" x14ac:dyDescent="0.35">
      <c r="A151" s="211"/>
      <c r="B151" s="66" t="s">
        <v>641</v>
      </c>
    </row>
    <row r="152" spans="1:2" ht="15.5" x14ac:dyDescent="0.35">
      <c r="A152" s="212"/>
      <c r="B152" s="66" t="s">
        <v>686</v>
      </c>
    </row>
    <row r="153" spans="1:2" ht="15.5" x14ac:dyDescent="0.35">
      <c r="A153" s="202" t="s">
        <v>687</v>
      </c>
      <c r="B153" s="12" t="s">
        <v>688</v>
      </c>
    </row>
    <row r="154" spans="1:2" ht="15.5" x14ac:dyDescent="0.35">
      <c r="A154" s="203"/>
      <c r="B154" s="12" t="s">
        <v>689</v>
      </c>
    </row>
    <row r="155" spans="1:2" ht="15.5" x14ac:dyDescent="0.35">
      <c r="A155" s="203"/>
      <c r="B155" s="12" t="s">
        <v>690</v>
      </c>
    </row>
    <row r="156" spans="1:2" ht="15.5" x14ac:dyDescent="0.35">
      <c r="A156" s="203"/>
      <c r="B156" s="12" t="s">
        <v>691</v>
      </c>
    </row>
    <row r="157" spans="1:2" ht="15.5" x14ac:dyDescent="0.35">
      <c r="A157" s="203"/>
      <c r="B157" s="12" t="s">
        <v>692</v>
      </c>
    </row>
    <row r="158" spans="1:2" ht="15.5" x14ac:dyDescent="0.35">
      <c r="A158" s="203"/>
      <c r="B158" s="12" t="s">
        <v>693</v>
      </c>
    </row>
    <row r="159" spans="1:2" ht="16" thickBot="1" x14ac:dyDescent="0.4">
      <c r="A159" s="204"/>
      <c r="B159" s="67" t="s">
        <v>694</v>
      </c>
    </row>
  </sheetData>
  <mergeCells count="17">
    <mergeCell ref="A99:A104"/>
    <mergeCell ref="A105:A116"/>
    <mergeCell ref="A117:A121"/>
    <mergeCell ref="A122:A152"/>
    <mergeCell ref="A153:A159"/>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4580-EAF1-4029-8589-93AFA12B8D0D}">
  <sheetPr>
    <tabColor theme="0"/>
  </sheetPr>
  <dimension ref="A1:BC180"/>
  <sheetViews>
    <sheetView showGridLines="0" topLeftCell="A2" zoomScaleNormal="100"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08" customWidth="1"/>
    <col min="7" max="7" width="15.81640625" style="107" customWidth="1"/>
    <col min="8" max="8" width="19.54296875" customWidth="1"/>
    <col min="9" max="9" width="15" customWidth="1"/>
    <col min="12" max="12" width="8.7265625" style="3"/>
  </cols>
  <sheetData>
    <row r="1" spans="1:55" ht="38.5" customHeight="1" x14ac:dyDescent="0.35">
      <c r="A1" s="171" t="s">
        <v>445</v>
      </c>
      <c r="B1" s="171"/>
      <c r="C1" s="171"/>
      <c r="D1" s="171"/>
      <c r="E1" s="171"/>
      <c r="F1" s="171"/>
      <c r="G1" s="17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2" t="s">
        <v>1</v>
      </c>
      <c r="B2" s="172"/>
      <c r="C2" s="172"/>
      <c r="D2" s="172"/>
      <c r="E2" s="172"/>
      <c r="F2" s="172"/>
      <c r="G2" s="17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2"/>
      <c r="B3" s="172"/>
      <c r="C3" s="172"/>
      <c r="D3" s="172"/>
      <c r="E3" s="172"/>
      <c r="F3" s="172"/>
      <c r="G3" s="17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3" t="s">
        <v>751</v>
      </c>
      <c r="B4" s="173"/>
      <c r="C4" s="173"/>
      <c r="D4" s="173"/>
      <c r="E4" s="173"/>
      <c r="F4" s="173"/>
      <c r="G4" s="173"/>
      <c r="H4" s="163"/>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4"/>
      <c r="B5" s="164"/>
      <c r="C5" s="164"/>
      <c r="D5" s="164"/>
      <c r="E5" s="164"/>
      <c r="F5" s="164"/>
      <c r="G5" s="164"/>
      <c r="H5" s="163"/>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2"/>
      <c r="B6" s="132"/>
      <c r="C6" s="132"/>
      <c r="D6" s="3"/>
      <c r="E6" s="3"/>
      <c r="F6" s="121"/>
      <c r="G6" s="12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5" t="s">
        <v>750</v>
      </c>
      <c r="B7" s="165"/>
      <c r="C7" s="165"/>
      <c r="D7" s="157"/>
      <c r="E7" s="3"/>
      <c r="F7" s="121"/>
      <c r="G7" s="12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4" t="s">
        <v>749</v>
      </c>
      <c r="B8" s="154" t="s">
        <v>448</v>
      </c>
      <c r="C8" s="154" t="s">
        <v>748</v>
      </c>
      <c r="D8" s="3"/>
      <c r="E8" s="174" t="s">
        <v>747</v>
      </c>
      <c r="F8" s="174"/>
      <c r="G8" s="1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3" t="s">
        <v>698</v>
      </c>
      <c r="B9" s="146">
        <v>159328</v>
      </c>
      <c r="C9" s="158">
        <v>152954.88000019948</v>
      </c>
      <c r="D9" s="3"/>
      <c r="E9" s="153" t="s">
        <v>740</v>
      </c>
      <c r="F9" s="162" t="s">
        <v>448</v>
      </c>
      <c r="G9" s="161" t="s">
        <v>739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3" t="s">
        <v>696</v>
      </c>
      <c r="B10" s="150">
        <v>20401</v>
      </c>
      <c r="C10" s="156">
        <v>55898.739999991238</v>
      </c>
      <c r="D10" s="3"/>
      <c r="E10" s="15" t="s">
        <v>737</v>
      </c>
      <c r="F10" s="148">
        <v>18642</v>
      </c>
      <c r="G10" s="147">
        <v>0.98599999999999999</v>
      </c>
      <c r="H10" s="3"/>
      <c r="I10" s="13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3" t="s">
        <v>695</v>
      </c>
      <c r="B11" s="146">
        <v>6276</v>
      </c>
      <c r="C11" s="158">
        <v>28242</v>
      </c>
      <c r="D11" s="3"/>
      <c r="E11" s="15" t="s">
        <v>735</v>
      </c>
      <c r="F11" s="160">
        <v>258</v>
      </c>
      <c r="G11" s="159">
        <v>1.4E-2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3" t="s">
        <v>700</v>
      </c>
      <c r="B12" s="146">
        <v>1822</v>
      </c>
      <c r="C12" s="158">
        <v>327.96000000000987</v>
      </c>
      <c r="D12" s="3"/>
      <c r="E12" s="141" t="s">
        <v>726</v>
      </c>
      <c r="F12" s="145">
        <v>18900</v>
      </c>
      <c r="G12" s="14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3" t="s">
        <v>697</v>
      </c>
      <c r="B13" s="146">
        <v>473</v>
      </c>
      <c r="C13" s="158">
        <v>1750.100000000014</v>
      </c>
      <c r="D13" s="157"/>
      <c r="E13" s="138" t="s">
        <v>746</v>
      </c>
      <c r="F13" s="138"/>
      <c r="G13" s="13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3" t="s">
        <v>703</v>
      </c>
      <c r="B14" s="150">
        <v>4</v>
      </c>
      <c r="C14" s="156">
        <v>0</v>
      </c>
      <c r="D14" s="3"/>
      <c r="E14" s="168" t="s">
        <v>731</v>
      </c>
      <c r="F14" s="168"/>
      <c r="G14" s="16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41" t="s">
        <v>726</v>
      </c>
      <c r="B15" s="140">
        <v>188304</v>
      </c>
      <c r="C15" s="155">
        <v>239173.67999973195</v>
      </c>
      <c r="D15" s="3"/>
      <c r="E15" s="138"/>
      <c r="F15" s="138"/>
      <c r="G15" s="13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0" t="s">
        <v>745</v>
      </c>
      <c r="B16" s="170"/>
      <c r="C16" s="170"/>
      <c r="E16" s="138"/>
      <c r="F16" s="138"/>
      <c r="G16" s="138"/>
      <c r="H16" s="3"/>
      <c r="I16" s="13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0" t="s">
        <v>744</v>
      </c>
      <c r="B17" s="170"/>
      <c r="C17" s="170"/>
      <c r="D17" s="3"/>
      <c r="E17" s="138"/>
      <c r="F17" s="138"/>
      <c r="G17" s="13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6"/>
      <c r="B18" s="136"/>
      <c r="C18" s="136"/>
      <c r="D18" s="3"/>
      <c r="E18" s="168"/>
      <c r="F18" s="168"/>
      <c r="G18" s="16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5" t="s">
        <v>743</v>
      </c>
      <c r="B19" s="165"/>
      <c r="C19" s="165"/>
      <c r="D19" s="3"/>
      <c r="E19" s="166" t="s">
        <v>742</v>
      </c>
      <c r="F19" s="167"/>
      <c r="G19" s="167"/>
      <c r="H19" s="13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4" t="s">
        <v>741</v>
      </c>
      <c r="B20" s="154" t="s">
        <v>448</v>
      </c>
      <c r="C20" s="154" t="s">
        <v>552</v>
      </c>
      <c r="D20" s="3"/>
      <c r="E20" s="153" t="s">
        <v>740</v>
      </c>
      <c r="F20" s="152" t="s">
        <v>448</v>
      </c>
      <c r="G20" s="151" t="s">
        <v>739</v>
      </c>
      <c r="H20" s="3"/>
      <c r="I20" s="13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3" t="s">
        <v>738</v>
      </c>
      <c r="B21" s="150">
        <v>88107</v>
      </c>
      <c r="C21" s="149">
        <v>630.88730747840691</v>
      </c>
      <c r="D21" s="3"/>
      <c r="E21" s="15" t="s">
        <v>737</v>
      </c>
      <c r="F21" s="148">
        <v>1887</v>
      </c>
      <c r="G21" s="147">
        <v>0.88</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3" t="s">
        <v>736</v>
      </c>
      <c r="B22" s="150">
        <v>3</v>
      </c>
      <c r="C22" s="149">
        <v>986</v>
      </c>
      <c r="D22" s="3"/>
      <c r="E22" s="15" t="s">
        <v>735</v>
      </c>
      <c r="F22" s="148">
        <v>258</v>
      </c>
      <c r="G22" s="147">
        <v>0.12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3" t="s">
        <v>734</v>
      </c>
      <c r="B23" s="146">
        <v>100191</v>
      </c>
      <c r="C23" s="142">
        <v>591.88406144264457</v>
      </c>
      <c r="D23" s="3"/>
      <c r="E23" s="141" t="s">
        <v>726</v>
      </c>
      <c r="F23" s="145">
        <v>2145</v>
      </c>
      <c r="G23" s="144">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3" t="s">
        <v>733</v>
      </c>
      <c r="B24">
        <v>3</v>
      </c>
      <c r="C24" s="142">
        <v>1614</v>
      </c>
      <c r="D24" s="3"/>
      <c r="E24" s="168" t="s">
        <v>732</v>
      </c>
      <c r="F24" s="168"/>
      <c r="G24" s="168"/>
      <c r="H24" s="3"/>
      <c r="I24" s="13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41" t="s">
        <v>726</v>
      </c>
      <c r="B25" s="140">
        <v>188304</v>
      </c>
      <c r="C25" s="139">
        <v>610.1561517546096</v>
      </c>
      <c r="D25" s="3"/>
      <c r="E25" s="168" t="s">
        <v>731</v>
      </c>
      <c r="F25" s="168"/>
      <c r="G25" s="16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0" t="str">
        <f>A16</f>
        <v>Data from BI Inc. Participants Report, 01.11.2025</v>
      </c>
      <c r="B26" s="170"/>
      <c r="C26" s="170"/>
      <c r="D26" s="135"/>
      <c r="E26" s="132"/>
      <c r="F26" s="137"/>
      <c r="G26" s="122"/>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0" t="s">
        <v>730</v>
      </c>
      <c r="B27" s="170"/>
      <c r="C27" s="170"/>
      <c r="D27" s="135"/>
      <c r="F27" s="134"/>
      <c r="G27" s="13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9"/>
      <c r="B28" s="169"/>
      <c r="C28" s="169"/>
      <c r="D28" s="3"/>
      <c r="E28" s="3"/>
      <c r="F28" s="121"/>
      <c r="G28" s="12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9"/>
      <c r="B29" s="169"/>
      <c r="C29" s="169"/>
      <c r="D29" s="3"/>
      <c r="E29" s="3"/>
      <c r="F29" s="121"/>
      <c r="G29" s="12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9" t="s">
        <v>729</v>
      </c>
      <c r="B30" s="169"/>
      <c r="C30" s="169"/>
      <c r="D30" s="3"/>
      <c r="E30" s="3"/>
      <c r="F30" s="121"/>
      <c r="G30" s="12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31" t="s">
        <v>728</v>
      </c>
      <c r="B31" s="131" t="s">
        <v>448</v>
      </c>
      <c r="C31" s="131" t="s">
        <v>727</v>
      </c>
      <c r="D31" s="3"/>
      <c r="E31" s="3"/>
      <c r="F31" s="121"/>
      <c r="G31" s="12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30" t="s">
        <v>726</v>
      </c>
      <c r="B32" s="129">
        <v>188304</v>
      </c>
      <c r="C32" s="128">
        <v>610.1561517546096</v>
      </c>
      <c r="D32" s="127"/>
      <c r="E32" s="3"/>
      <c r="F32" s="121"/>
      <c r="G32" s="12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5" t="s">
        <v>725</v>
      </c>
      <c r="B33" s="124">
        <v>6309</v>
      </c>
      <c r="C33" s="123">
        <v>570.64637818988751</v>
      </c>
      <c r="E33" s="3"/>
      <c r="F33" s="121"/>
      <c r="G33" s="12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11" t="s">
        <v>698</v>
      </c>
      <c r="B34" s="116">
        <v>5520</v>
      </c>
      <c r="C34" s="115">
        <v>609.12427536231883</v>
      </c>
      <c r="E34" s="120"/>
      <c r="F34" s="121"/>
      <c r="G34" s="12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11" t="s">
        <v>700</v>
      </c>
      <c r="B35" s="116">
        <v>10</v>
      </c>
      <c r="C35" s="115">
        <v>2563</v>
      </c>
      <c r="E35" s="120"/>
      <c r="F35" s="121"/>
      <c r="G35" s="12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11" t="s">
        <v>697</v>
      </c>
      <c r="B36" s="116">
        <v>9</v>
      </c>
      <c r="C36" s="115">
        <v>25.666666666666668</v>
      </c>
      <c r="E36" s="120"/>
      <c r="F36" s="121"/>
      <c r="G36" s="12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11" t="s">
        <v>696</v>
      </c>
      <c r="B37" s="116">
        <v>652</v>
      </c>
      <c r="C37" s="115">
        <v>289.27914110429447</v>
      </c>
      <c r="E37" s="120"/>
      <c r="F37" s="121"/>
      <c r="G37" s="12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11" t="s">
        <v>695</v>
      </c>
      <c r="B38" s="116">
        <v>118</v>
      </c>
      <c r="C38" s="115">
        <v>198.0593220338983</v>
      </c>
      <c r="E38" s="120"/>
      <c r="F38" s="121"/>
      <c r="G38" s="12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25" t="s">
        <v>724</v>
      </c>
      <c r="B39" s="124">
        <v>3696</v>
      </c>
      <c r="C39" s="123">
        <v>536.07846320346323</v>
      </c>
      <c r="E39" s="120"/>
      <c r="F39" s="121"/>
      <c r="G39" s="12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11" t="s">
        <v>698</v>
      </c>
      <c r="B40" s="116">
        <v>3346</v>
      </c>
      <c r="C40" s="115">
        <v>551.05528989838615</v>
      </c>
      <c r="E40" s="120"/>
      <c r="F40" s="121"/>
      <c r="G40" s="12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11" t="s">
        <v>700</v>
      </c>
      <c r="B41" s="116">
        <v>2</v>
      </c>
      <c r="C41" s="115">
        <v>1749</v>
      </c>
      <c r="D41" s="127"/>
      <c r="E41" s="120"/>
      <c r="F41" s="121"/>
      <c r="G41" s="12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11" t="s">
        <v>697</v>
      </c>
      <c r="B42" s="116">
        <v>17</v>
      </c>
      <c r="C42" s="115">
        <v>39.647058823529413</v>
      </c>
      <c r="E42" s="120"/>
      <c r="F42" s="121"/>
      <c r="G42" s="12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11" t="s">
        <v>696</v>
      </c>
      <c r="B43" s="116">
        <v>197</v>
      </c>
      <c r="C43" s="115">
        <v>401.84771573604058</v>
      </c>
      <c r="E43" s="120"/>
      <c r="F43" s="121"/>
      <c r="G43" s="12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11" t="s">
        <v>695</v>
      </c>
      <c r="B44" s="116">
        <v>134</v>
      </c>
      <c r="C44" s="115">
        <v>404.32089552238807</v>
      </c>
      <c r="E44" s="120"/>
      <c r="F44" s="121"/>
      <c r="G44" s="12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5" t="s">
        <v>723</v>
      </c>
      <c r="B45" s="113">
        <v>8256</v>
      </c>
      <c r="C45" s="112">
        <v>622.00641957364337</v>
      </c>
      <c r="E45" s="120"/>
      <c r="F45" s="121"/>
      <c r="G45" s="12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11" t="s">
        <v>698</v>
      </c>
      <c r="B46" s="116">
        <v>7305</v>
      </c>
      <c r="C46" s="115">
        <v>663.93497604380559</v>
      </c>
      <c r="E46" s="120"/>
      <c r="F46" s="121"/>
      <c r="G46" s="12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11" t="s">
        <v>700</v>
      </c>
      <c r="B47" s="116">
        <v>2</v>
      </c>
      <c r="C47" s="115">
        <v>1436</v>
      </c>
      <c r="E47" s="120"/>
      <c r="F47" s="121"/>
      <c r="G47" s="12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11" t="s">
        <v>697</v>
      </c>
      <c r="B48" s="116">
        <v>36</v>
      </c>
      <c r="C48" s="115">
        <v>37.027777777777779</v>
      </c>
      <c r="E48" s="120"/>
      <c r="F48" s="121"/>
      <c r="G48" s="12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11" t="s">
        <v>696</v>
      </c>
      <c r="B49" s="116">
        <v>519</v>
      </c>
      <c r="C49" s="115">
        <v>277.45086705202311</v>
      </c>
      <c r="E49" s="120"/>
      <c r="F49" s="121"/>
      <c r="G49" s="12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11" t="s">
        <v>695</v>
      </c>
      <c r="B50" s="116">
        <v>394</v>
      </c>
      <c r="C50" s="115">
        <v>347.81218274111677</v>
      </c>
      <c r="E50" s="120"/>
      <c r="F50" s="121"/>
      <c r="G50" s="12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25" t="s">
        <v>722</v>
      </c>
      <c r="B51" s="124">
        <v>906</v>
      </c>
      <c r="C51" s="123">
        <v>815.31236203090509</v>
      </c>
      <c r="E51" s="120"/>
      <c r="F51" s="121"/>
      <c r="G51" s="12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11" t="s">
        <v>698</v>
      </c>
      <c r="B52" s="116">
        <v>737</v>
      </c>
      <c r="C52" s="115">
        <v>566.07869742198102</v>
      </c>
      <c r="E52" s="120"/>
      <c r="F52" s="121"/>
      <c r="G52" s="12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11" t="s">
        <v>700</v>
      </c>
      <c r="B53" s="116">
        <v>138</v>
      </c>
      <c r="C53" s="115">
        <v>2302.9347826086955</v>
      </c>
      <c r="E53" s="120"/>
      <c r="F53" s="121"/>
      <c r="G53" s="12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11" t="s">
        <v>697</v>
      </c>
      <c r="B54" s="116">
        <v>1</v>
      </c>
      <c r="C54" s="115">
        <v>15</v>
      </c>
      <c r="D54" s="127"/>
      <c r="E54" s="120"/>
      <c r="F54" s="121"/>
      <c r="G54" s="12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11" t="s">
        <v>696</v>
      </c>
      <c r="B55" s="116">
        <v>26</v>
      </c>
      <c r="C55" s="115">
        <v>128.73076923076923</v>
      </c>
      <c r="E55" s="120"/>
      <c r="F55" s="121"/>
      <c r="G55" s="12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11" t="s">
        <v>695</v>
      </c>
      <c r="B56" s="116">
        <v>4</v>
      </c>
      <c r="C56" s="115">
        <v>76.5</v>
      </c>
      <c r="E56" s="120"/>
      <c r="F56" s="121"/>
      <c r="G56" s="12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25" t="s">
        <v>721</v>
      </c>
      <c r="B57" s="113">
        <v>19583</v>
      </c>
      <c r="C57" s="112">
        <v>728.7057141398152</v>
      </c>
      <c r="E57" s="120"/>
      <c r="F57" s="121"/>
      <c r="G57" s="12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19" t="s">
        <v>698</v>
      </c>
      <c r="B58" s="118">
        <v>16099</v>
      </c>
      <c r="C58" s="117">
        <v>766.2031182060997</v>
      </c>
      <c r="E58" s="120"/>
      <c r="F58" s="121"/>
      <c r="G58" s="12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11" t="s">
        <v>700</v>
      </c>
      <c r="B59" s="116">
        <v>382</v>
      </c>
      <c r="C59" s="115">
        <v>2888.3246073298428</v>
      </c>
      <c r="E59" s="120"/>
      <c r="F59" s="121"/>
      <c r="G59" s="12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11" t="s">
        <v>697</v>
      </c>
      <c r="B60" s="116">
        <v>48</v>
      </c>
      <c r="C60" s="115">
        <v>93.541666666666671</v>
      </c>
      <c r="E60" s="120"/>
      <c r="F60" s="121"/>
      <c r="G60" s="12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11" t="s">
        <v>696</v>
      </c>
      <c r="B61" s="116">
        <v>2705</v>
      </c>
      <c r="C61" s="115">
        <v>278.68133086876156</v>
      </c>
      <c r="E61" s="120"/>
      <c r="F61" s="121"/>
      <c r="G61" s="12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11" t="s">
        <v>695</v>
      </c>
      <c r="B62" s="116">
        <v>349</v>
      </c>
      <c r="C62" s="115">
        <v>210.53581661891118</v>
      </c>
      <c r="E62" s="120"/>
      <c r="F62" s="121"/>
      <c r="G62" s="12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125" t="s">
        <v>720</v>
      </c>
      <c r="B63" s="124">
        <v>2823</v>
      </c>
      <c r="C63" s="123">
        <v>443.27701027275947</v>
      </c>
      <c r="E63" s="120"/>
      <c r="F63" s="121"/>
      <c r="G63" s="12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11" t="s">
        <v>698</v>
      </c>
      <c r="B64" s="116">
        <v>2080</v>
      </c>
      <c r="C64" s="115">
        <v>550.25721153846155</v>
      </c>
      <c r="E64" s="120"/>
      <c r="F64" s="121"/>
      <c r="G64" s="12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11" t="s">
        <v>703</v>
      </c>
      <c r="B65" s="116">
        <v>1</v>
      </c>
      <c r="C65" s="115">
        <v>270</v>
      </c>
      <c r="E65" s="120"/>
      <c r="F65" s="121"/>
      <c r="G65" s="12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11" t="s">
        <v>697</v>
      </c>
      <c r="B66" s="116">
        <v>22</v>
      </c>
      <c r="C66" s="115">
        <v>36.454545454545453</v>
      </c>
      <c r="E66" s="120"/>
      <c r="F66" s="121"/>
      <c r="G66" s="12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11" t="s">
        <v>696</v>
      </c>
      <c r="B67" s="116">
        <v>624</v>
      </c>
      <c r="C67" s="115">
        <v>143.62019230769232</v>
      </c>
      <c r="E67" s="120"/>
      <c r="F67" s="121"/>
      <c r="G67" s="12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11" t="s">
        <v>695</v>
      </c>
      <c r="B68" s="116">
        <v>96</v>
      </c>
      <c r="C68" s="115">
        <v>168.17708333333334</v>
      </c>
      <c r="E68" s="120"/>
      <c r="F68" s="121"/>
      <c r="G68" s="12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125" t="s">
        <v>719</v>
      </c>
      <c r="B69" s="124">
        <v>4070</v>
      </c>
      <c r="C69" s="123">
        <v>570.63980343980347</v>
      </c>
      <c r="E69" s="120"/>
      <c r="F69" s="121"/>
      <c r="G69" s="12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11" t="s">
        <v>698</v>
      </c>
      <c r="B70" s="116">
        <v>3758</v>
      </c>
      <c r="C70" s="115">
        <v>585.70569451836081</v>
      </c>
      <c r="E70" s="120"/>
      <c r="F70" s="121"/>
      <c r="G70" s="12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11" t="s">
        <v>700</v>
      </c>
      <c r="B71" s="116">
        <v>20</v>
      </c>
      <c r="C71" s="115">
        <v>2612.6</v>
      </c>
      <c r="E71" s="120"/>
      <c r="F71" s="121"/>
      <c r="G71" s="12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11" t="s">
        <v>697</v>
      </c>
      <c r="B72" s="116">
        <v>15</v>
      </c>
      <c r="C72" s="115">
        <v>149.80000000000001</v>
      </c>
      <c r="E72" s="120"/>
      <c r="F72" s="121"/>
      <c r="G72" s="12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11" t="s">
        <v>696</v>
      </c>
      <c r="B73" s="116">
        <v>164</v>
      </c>
      <c r="C73" s="115">
        <v>134.14634146341464</v>
      </c>
      <c r="E73" s="120"/>
      <c r="F73" s="121"/>
      <c r="G73" s="12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11" t="s">
        <v>695</v>
      </c>
      <c r="B74" s="116">
        <v>113</v>
      </c>
      <c r="C74" s="115">
        <v>397.54867256637169</v>
      </c>
      <c r="E74" s="120"/>
      <c r="F74" s="121"/>
      <c r="G74" s="12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25" t="s">
        <v>718</v>
      </c>
      <c r="B75" s="113">
        <v>8068</v>
      </c>
      <c r="C75" s="112">
        <v>843.7632622706991</v>
      </c>
      <c r="E75" s="120"/>
      <c r="F75" s="121"/>
      <c r="G75" s="12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11" t="s">
        <v>698</v>
      </c>
      <c r="B76" s="116">
        <v>7655</v>
      </c>
      <c r="C76" s="115">
        <v>844.97779229261926</v>
      </c>
      <c r="E76" s="120"/>
      <c r="F76" s="121"/>
      <c r="G76" s="12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11" t="s">
        <v>700</v>
      </c>
      <c r="B77" s="116">
        <v>91</v>
      </c>
      <c r="C77" s="115">
        <v>2890.6263736263736</v>
      </c>
      <c r="E77" s="120"/>
      <c r="F77" s="121"/>
      <c r="G77" s="12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1" t="s">
        <v>697</v>
      </c>
      <c r="B78" s="116">
        <v>7</v>
      </c>
      <c r="C78" s="115">
        <v>33.142857142857146</v>
      </c>
      <c r="D78" s="127"/>
      <c r="E78" s="120"/>
      <c r="F78" s="121"/>
      <c r="G78" s="12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11" t="s">
        <v>696</v>
      </c>
      <c r="B79" s="116">
        <v>283</v>
      </c>
      <c r="C79" s="115">
        <v>250.58657243816253</v>
      </c>
      <c r="E79" s="120"/>
      <c r="F79" s="121"/>
      <c r="G79" s="12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11" t="s">
        <v>695</v>
      </c>
      <c r="B80" s="118">
        <v>32</v>
      </c>
      <c r="C80" s="117">
        <v>155.6875</v>
      </c>
      <c r="E80" s="120"/>
      <c r="F80" s="121"/>
      <c r="G80" s="12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26" t="s">
        <v>717</v>
      </c>
      <c r="B81" s="124">
        <v>3141</v>
      </c>
      <c r="C81" s="123">
        <v>252.88920725883477</v>
      </c>
      <c r="E81" s="120"/>
      <c r="F81" s="121"/>
      <c r="G81" s="12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11" t="s">
        <v>698</v>
      </c>
      <c r="B82" s="116">
        <v>1377</v>
      </c>
      <c r="C82" s="115">
        <v>435.01089324618738</v>
      </c>
      <c r="E82" s="120"/>
      <c r="F82" s="121"/>
      <c r="G82" s="12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11" t="s">
        <v>697</v>
      </c>
      <c r="B83" s="116">
        <v>17</v>
      </c>
      <c r="C83" s="115">
        <v>8.2941176470588243</v>
      </c>
      <c r="E83" s="120"/>
      <c r="F83" s="121"/>
      <c r="G83" s="12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1" t="s">
        <v>696</v>
      </c>
      <c r="B84" s="116">
        <v>1062</v>
      </c>
      <c r="C84" s="115">
        <v>129.20903954802259</v>
      </c>
      <c r="E84" s="120"/>
      <c r="F84" s="121"/>
      <c r="G84" s="12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19" t="s">
        <v>695</v>
      </c>
      <c r="B85" s="118">
        <v>685</v>
      </c>
      <c r="C85" s="117">
        <v>84.604379562043789</v>
      </c>
      <c r="E85" s="120"/>
      <c r="F85" s="121"/>
      <c r="G85" s="12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14" t="s">
        <v>716</v>
      </c>
      <c r="B86" s="113">
        <v>3965</v>
      </c>
      <c r="C86" s="112">
        <v>395.64716267339219</v>
      </c>
      <c r="E86" s="120"/>
      <c r="F86" s="121"/>
      <c r="G86" s="12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11" t="s">
        <v>698</v>
      </c>
      <c r="B87" s="116">
        <v>2173</v>
      </c>
      <c r="C87" s="115">
        <v>653.59825126553153</v>
      </c>
      <c r="E87" s="120"/>
      <c r="F87" s="121"/>
      <c r="G87" s="12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11" t="s">
        <v>697</v>
      </c>
      <c r="B88" s="116">
        <v>11</v>
      </c>
      <c r="C88" s="115">
        <v>3.2727272727272729</v>
      </c>
      <c r="E88" s="120"/>
      <c r="F88" s="121"/>
      <c r="G88" s="12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1" t="s">
        <v>696</v>
      </c>
      <c r="B89" s="116">
        <v>1484</v>
      </c>
      <c r="C89" s="115">
        <v>80.533018867924525</v>
      </c>
      <c r="E89" s="120"/>
      <c r="F89" s="121"/>
      <c r="G89" s="12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11" t="s">
        <v>695</v>
      </c>
      <c r="B90" s="116">
        <v>297</v>
      </c>
      <c r="C90" s="115">
        <v>97.390572390572387</v>
      </c>
      <c r="E90" s="120"/>
      <c r="F90" s="121"/>
      <c r="G90" s="12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14" t="s">
        <v>715</v>
      </c>
      <c r="B91" s="113">
        <v>3339</v>
      </c>
      <c r="C91" s="112">
        <v>401.68074273734652</v>
      </c>
      <c r="E91" s="120"/>
      <c r="F91" s="121"/>
      <c r="G91" s="12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11" t="s">
        <v>698</v>
      </c>
      <c r="B92" s="116">
        <v>2749</v>
      </c>
      <c r="C92" s="115">
        <v>417.03201164059658</v>
      </c>
      <c r="E92" s="120"/>
      <c r="F92" s="121"/>
      <c r="G92" s="12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11" t="s">
        <v>697</v>
      </c>
      <c r="B93" s="116">
        <v>37</v>
      </c>
      <c r="C93" s="115">
        <v>35.243243243243242</v>
      </c>
      <c r="E93" s="120"/>
      <c r="F93" s="121"/>
      <c r="G93" s="12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1" t="s">
        <v>696</v>
      </c>
      <c r="B94" s="116">
        <v>477</v>
      </c>
      <c r="C94" s="115">
        <v>377.45283018867923</v>
      </c>
      <c r="E94" s="120"/>
      <c r="F94" s="121"/>
      <c r="G94" s="12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19" t="s">
        <v>695</v>
      </c>
      <c r="B95" s="118">
        <v>76</v>
      </c>
      <c r="C95" s="117">
        <v>176.86842105263159</v>
      </c>
      <c r="E95" s="120"/>
      <c r="F95" s="121"/>
      <c r="G95" s="12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14" t="s">
        <v>714</v>
      </c>
      <c r="B96" s="113">
        <v>16140</v>
      </c>
      <c r="C96" s="112">
        <v>498.77230483271376</v>
      </c>
      <c r="E96" s="120"/>
      <c r="F96" s="121"/>
      <c r="G96" s="12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11" t="s">
        <v>698</v>
      </c>
      <c r="B97" s="116">
        <v>13671</v>
      </c>
      <c r="C97" s="115">
        <v>502.22653792699873</v>
      </c>
      <c r="E97" s="120"/>
      <c r="F97" s="121"/>
      <c r="G97" s="12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11" t="s">
        <v>700</v>
      </c>
      <c r="B98" s="116">
        <v>312</v>
      </c>
      <c r="C98" s="115">
        <v>2019.3429487179487</v>
      </c>
      <c r="E98" s="120"/>
      <c r="F98" s="121"/>
      <c r="G98" s="12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11" t="s">
        <v>697</v>
      </c>
      <c r="B99" s="116">
        <v>38</v>
      </c>
      <c r="C99" s="115">
        <v>26.631578947368421</v>
      </c>
      <c r="E99" s="120"/>
      <c r="F99" s="121"/>
      <c r="G99" s="12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1" t="s">
        <v>696</v>
      </c>
      <c r="B100" s="116">
        <v>1315</v>
      </c>
      <c r="C100" s="115">
        <v>241.23954372623575</v>
      </c>
      <c r="E100" s="120"/>
      <c r="F100" s="121"/>
      <c r="G100" s="12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19" t="s">
        <v>695</v>
      </c>
      <c r="B101" s="118">
        <v>804</v>
      </c>
      <c r="C101" s="117">
        <v>293.49378109452738</v>
      </c>
      <c r="E101" s="120"/>
      <c r="F101" s="121"/>
      <c r="G101" s="12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14" t="s">
        <v>713</v>
      </c>
      <c r="B102" s="113">
        <v>15496</v>
      </c>
      <c r="C102" s="112">
        <v>538.87170882808471</v>
      </c>
      <c r="E102" s="120"/>
      <c r="F102" s="121"/>
      <c r="G102" s="12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11" t="s">
        <v>698</v>
      </c>
      <c r="B103" s="116">
        <v>13770</v>
      </c>
      <c r="C103" s="115">
        <v>575.58772694262893</v>
      </c>
      <c r="E103" s="120"/>
      <c r="F103" s="121"/>
      <c r="G103" s="12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11" t="s">
        <v>700</v>
      </c>
      <c r="B104" s="116">
        <v>2</v>
      </c>
      <c r="C104" s="115">
        <v>876</v>
      </c>
      <c r="E104" s="120"/>
      <c r="F104" s="121"/>
      <c r="G104" s="12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11" t="s">
        <v>697</v>
      </c>
      <c r="B105" s="116">
        <v>24</v>
      </c>
      <c r="C105" s="115">
        <v>41.291666666666664</v>
      </c>
      <c r="E105" s="120"/>
      <c r="F105" s="121"/>
      <c r="G105" s="12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11" t="s">
        <v>696</v>
      </c>
      <c r="B106" s="116">
        <v>1364</v>
      </c>
      <c r="C106" s="115">
        <v>260.88049853372434</v>
      </c>
      <c r="E106" s="120"/>
      <c r="F106" s="121"/>
      <c r="G106" s="12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11" t="s">
        <v>695</v>
      </c>
      <c r="B107" s="116">
        <v>336</v>
      </c>
      <c r="C107" s="115">
        <v>196.2172619047619</v>
      </c>
      <c r="E107" s="120"/>
      <c r="F107" s="121"/>
      <c r="G107" s="12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125" t="s">
        <v>712</v>
      </c>
      <c r="B108" s="124">
        <v>6521</v>
      </c>
      <c r="C108" s="123">
        <v>579.04523846035886</v>
      </c>
      <c r="E108" s="120"/>
      <c r="F108" s="121"/>
      <c r="G108" s="12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11" t="s">
        <v>698</v>
      </c>
      <c r="B109" s="116">
        <v>5560</v>
      </c>
      <c r="C109" s="115">
        <v>635.48471223021579</v>
      </c>
      <c r="E109" s="120"/>
      <c r="F109" s="121"/>
      <c r="G109" s="12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11" t="s">
        <v>703</v>
      </c>
      <c r="B110" s="116">
        <v>1</v>
      </c>
      <c r="C110" s="115">
        <v>25</v>
      </c>
      <c r="E110" s="120"/>
      <c r="F110" s="121"/>
      <c r="G110" s="12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11" t="s">
        <v>700</v>
      </c>
      <c r="B111" s="116">
        <v>16</v>
      </c>
      <c r="C111" s="115">
        <v>2398.5</v>
      </c>
      <c r="E111" s="120"/>
      <c r="F111" s="121"/>
      <c r="G111" s="12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11" t="s">
        <v>697</v>
      </c>
      <c r="B112" s="116">
        <v>9</v>
      </c>
      <c r="C112" s="115">
        <v>39.111111111111114</v>
      </c>
      <c r="E112" s="120"/>
      <c r="F112" s="121"/>
      <c r="G112" s="12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1" t="s">
        <v>696</v>
      </c>
      <c r="B113" s="116">
        <v>795</v>
      </c>
      <c r="C113" s="115">
        <v>226.96226415094338</v>
      </c>
      <c r="E113" s="120"/>
      <c r="F113" s="121"/>
      <c r="G113" s="12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9" t="s">
        <v>695</v>
      </c>
      <c r="B114" s="118">
        <v>140</v>
      </c>
      <c r="C114" s="117">
        <v>167.65</v>
      </c>
      <c r="E114" s="120"/>
      <c r="F114" s="121"/>
      <c r="G114" s="12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14" t="s">
        <v>711</v>
      </c>
      <c r="B115" s="113">
        <v>12014</v>
      </c>
      <c r="C115" s="112">
        <v>505.69385716663891</v>
      </c>
      <c r="E115" s="120"/>
      <c r="F115" s="121"/>
      <c r="G115" s="12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11" t="s">
        <v>698</v>
      </c>
      <c r="B116" s="116">
        <v>10029</v>
      </c>
      <c r="C116" s="115">
        <v>513.4179878352777</v>
      </c>
      <c r="E116" s="120"/>
      <c r="F116" s="121"/>
      <c r="G116" s="12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11" t="s">
        <v>700</v>
      </c>
      <c r="B117" s="116">
        <v>115</v>
      </c>
      <c r="C117" s="115">
        <v>2641.2869565217393</v>
      </c>
      <c r="E117" s="120"/>
      <c r="F117" s="121"/>
      <c r="G117" s="12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11" t="s">
        <v>697</v>
      </c>
      <c r="B118" s="116">
        <v>1</v>
      </c>
      <c r="C118" s="115">
        <v>297</v>
      </c>
      <c r="E118" s="120"/>
      <c r="F118" s="121"/>
      <c r="G118" s="12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1" t="s">
        <v>696</v>
      </c>
      <c r="B119" s="116">
        <v>1254</v>
      </c>
      <c r="C119" s="115">
        <v>327.82137161084529</v>
      </c>
      <c r="E119" s="120"/>
      <c r="F119" s="121"/>
      <c r="G119" s="12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19" t="s">
        <v>695</v>
      </c>
      <c r="B120" s="118">
        <v>615</v>
      </c>
      <c r="C120" s="117">
        <v>343.42113821138213</v>
      </c>
      <c r="E120" s="120"/>
      <c r="F120" s="121"/>
      <c r="G120" s="122"/>
      <c r="L120"/>
    </row>
    <row r="121" spans="1:55" ht="16" thickBot="1" x14ac:dyDescent="0.4">
      <c r="A121" s="114" t="s">
        <v>710</v>
      </c>
      <c r="B121" s="113">
        <v>12609</v>
      </c>
      <c r="C121" s="112">
        <v>902.79395669759697</v>
      </c>
      <c r="E121" s="120"/>
      <c r="F121" s="121"/>
      <c r="G121" s="122"/>
    </row>
    <row r="122" spans="1:55" ht="16" thickBot="1" x14ac:dyDescent="0.4">
      <c r="A122" s="111" t="s">
        <v>698</v>
      </c>
      <c r="B122" s="116">
        <v>11428</v>
      </c>
      <c r="C122" s="115">
        <v>854.63781939096953</v>
      </c>
      <c r="E122" s="120"/>
      <c r="F122" s="121"/>
    </row>
    <row r="123" spans="1:55" ht="16" thickBot="1" x14ac:dyDescent="0.4">
      <c r="A123" s="111" t="s">
        <v>700</v>
      </c>
      <c r="B123" s="116">
        <v>491</v>
      </c>
      <c r="C123" s="115">
        <v>2825.1140529531567</v>
      </c>
      <c r="E123" s="120"/>
      <c r="F123" s="121"/>
    </row>
    <row r="124" spans="1:55" ht="16" thickBot="1" x14ac:dyDescent="0.4">
      <c r="A124" s="111" t="s">
        <v>697</v>
      </c>
      <c r="B124" s="116">
        <v>31</v>
      </c>
      <c r="C124" s="115">
        <v>30.161290322580644</v>
      </c>
      <c r="E124" s="120"/>
      <c r="F124" s="121"/>
    </row>
    <row r="125" spans="1:55" ht="16" thickBot="1" x14ac:dyDescent="0.4">
      <c r="A125" s="111" t="s">
        <v>696</v>
      </c>
      <c r="B125" s="116">
        <v>423</v>
      </c>
      <c r="C125" s="115">
        <v>351.89598108747043</v>
      </c>
      <c r="E125" s="120"/>
      <c r="F125" s="121"/>
    </row>
    <row r="126" spans="1:55" ht="16" thickBot="1" x14ac:dyDescent="0.4">
      <c r="A126" s="119" t="s">
        <v>695</v>
      </c>
      <c r="B126" s="118">
        <v>236</v>
      </c>
      <c r="C126" s="117">
        <v>337.33050847457628</v>
      </c>
      <c r="E126" s="120"/>
      <c r="F126" s="121"/>
    </row>
    <row r="127" spans="1:55" ht="16" thickBot="1" x14ac:dyDescent="0.4">
      <c r="A127" s="114" t="s">
        <v>709</v>
      </c>
      <c r="B127" s="113">
        <v>6788</v>
      </c>
      <c r="C127" s="112">
        <v>624.69166175604005</v>
      </c>
      <c r="E127" s="120"/>
      <c r="F127" s="121"/>
    </row>
    <row r="128" spans="1:55" ht="16" thickBot="1" x14ac:dyDescent="0.4">
      <c r="A128" s="111" t="s">
        <v>698</v>
      </c>
      <c r="B128" s="116">
        <v>6327</v>
      </c>
      <c r="C128" s="115">
        <v>651.24703651019445</v>
      </c>
      <c r="E128" s="120"/>
      <c r="F128" s="121"/>
    </row>
    <row r="129" spans="1:12" ht="16" thickBot="1" x14ac:dyDescent="0.4">
      <c r="A129" s="111" t="s">
        <v>700</v>
      </c>
      <c r="B129" s="116">
        <v>1</v>
      </c>
      <c r="C129" s="115">
        <v>2031</v>
      </c>
      <c r="E129" s="120"/>
      <c r="F129" s="121"/>
    </row>
    <row r="130" spans="1:12" ht="16" thickBot="1" x14ac:dyDescent="0.4">
      <c r="A130" s="111" t="s">
        <v>697</v>
      </c>
      <c r="B130" s="116">
        <v>10</v>
      </c>
      <c r="C130" s="115">
        <v>17.399999999999999</v>
      </c>
      <c r="E130" s="120"/>
      <c r="F130" s="121"/>
    </row>
    <row r="131" spans="1:12" ht="16" thickBot="1" x14ac:dyDescent="0.4">
      <c r="A131" s="111" t="s">
        <v>696</v>
      </c>
      <c r="B131" s="116">
        <v>248</v>
      </c>
      <c r="C131" s="115">
        <v>288.02016129032256</v>
      </c>
      <c r="E131" s="120"/>
      <c r="F131" s="121"/>
    </row>
    <row r="132" spans="1:12" ht="16" thickBot="1" x14ac:dyDescent="0.4">
      <c r="A132" s="119" t="s">
        <v>695</v>
      </c>
      <c r="B132" s="118">
        <v>202</v>
      </c>
      <c r="C132" s="117">
        <v>229.37128712871288</v>
      </c>
      <c r="E132" s="120"/>
      <c r="F132" s="121"/>
    </row>
    <row r="133" spans="1:12" ht="16" thickBot="1" x14ac:dyDescent="0.4">
      <c r="A133" s="114" t="s">
        <v>708</v>
      </c>
      <c r="B133" s="113">
        <v>3152</v>
      </c>
      <c r="C133" s="112">
        <v>282.01332487309645</v>
      </c>
      <c r="E133" s="120"/>
      <c r="F133" s="121"/>
    </row>
    <row r="134" spans="1:12" ht="16" thickBot="1" x14ac:dyDescent="0.4">
      <c r="A134" s="111" t="s">
        <v>698</v>
      </c>
      <c r="B134" s="116">
        <v>1875</v>
      </c>
      <c r="C134" s="115">
        <v>404.69173333333333</v>
      </c>
      <c r="E134" s="120"/>
      <c r="F134" s="121"/>
    </row>
    <row r="135" spans="1:12" ht="16" thickBot="1" x14ac:dyDescent="0.4">
      <c r="A135" s="111" t="s">
        <v>697</v>
      </c>
      <c r="B135" s="116">
        <v>45</v>
      </c>
      <c r="C135" s="115">
        <v>31.111111111111111</v>
      </c>
      <c r="E135" s="120"/>
      <c r="F135" s="121"/>
    </row>
    <row r="136" spans="1:12" ht="16" thickBot="1" x14ac:dyDescent="0.4">
      <c r="A136" s="111" t="s">
        <v>696</v>
      </c>
      <c r="B136" s="116">
        <v>1215</v>
      </c>
      <c r="C136" s="115">
        <v>103.96707818930041</v>
      </c>
      <c r="E136" s="120"/>
      <c r="F136" s="121"/>
    </row>
    <row r="137" spans="1:12" ht="16" thickBot="1" x14ac:dyDescent="0.4">
      <c r="A137" s="111" t="s">
        <v>695</v>
      </c>
      <c r="B137" s="116">
        <v>17</v>
      </c>
      <c r="C137" s="115">
        <v>140.52941176470588</v>
      </c>
      <c r="E137" s="120"/>
      <c r="F137" s="121"/>
    </row>
    <row r="138" spans="1:12" ht="16" thickBot="1" x14ac:dyDescent="0.4">
      <c r="A138" s="114" t="s">
        <v>707</v>
      </c>
      <c r="B138" s="113">
        <v>6703</v>
      </c>
      <c r="C138" s="112">
        <v>734.0020886170372</v>
      </c>
      <c r="E138" s="120"/>
    </row>
    <row r="139" spans="1:12" ht="16" thickBot="1" x14ac:dyDescent="0.4">
      <c r="A139" s="111" t="s">
        <v>698</v>
      </c>
      <c r="B139" s="116">
        <v>6424</v>
      </c>
      <c r="C139" s="115">
        <v>746.57534246575347</v>
      </c>
      <c r="E139" s="120"/>
    </row>
    <row r="140" spans="1:12" ht="16" thickBot="1" x14ac:dyDescent="0.4">
      <c r="A140" s="111" t="s">
        <v>700</v>
      </c>
      <c r="B140" s="116">
        <v>22</v>
      </c>
      <c r="C140" s="115">
        <v>2674.318181818182</v>
      </c>
      <c r="E140" s="120"/>
    </row>
    <row r="141" spans="1:12" ht="16" thickBot="1" x14ac:dyDescent="0.4">
      <c r="A141" s="111" t="s">
        <v>697</v>
      </c>
      <c r="B141" s="116">
        <v>4</v>
      </c>
      <c r="C141" s="115">
        <v>41</v>
      </c>
      <c r="E141" s="120"/>
      <c r="J141" s="3"/>
      <c r="L141"/>
    </row>
    <row r="142" spans="1:12" ht="16" thickBot="1" x14ac:dyDescent="0.4">
      <c r="A142" s="111" t="s">
        <v>696</v>
      </c>
      <c r="B142" s="116">
        <v>224</v>
      </c>
      <c r="C142" s="115">
        <v>259.69642857142856</v>
      </c>
      <c r="E142" s="120"/>
      <c r="J142" s="3"/>
      <c r="L142"/>
    </row>
    <row r="143" spans="1:12" ht="16" thickBot="1" x14ac:dyDescent="0.4">
      <c r="A143" s="111" t="s">
        <v>695</v>
      </c>
      <c r="B143" s="116">
        <v>29</v>
      </c>
      <c r="C143" s="115">
        <v>236.0344827586207</v>
      </c>
      <c r="E143" s="120"/>
      <c r="G143"/>
      <c r="J143" s="3"/>
      <c r="L143"/>
    </row>
    <row r="144" spans="1:12" ht="16" thickBot="1" x14ac:dyDescent="0.4">
      <c r="A144" s="114" t="s">
        <v>706</v>
      </c>
      <c r="B144" s="113">
        <v>5244</v>
      </c>
      <c r="C144" s="112">
        <v>308.41056445461481</v>
      </c>
      <c r="E144" s="120"/>
      <c r="G144"/>
      <c r="J144" s="3"/>
      <c r="L144"/>
    </row>
    <row r="145" spans="1:7" ht="16" thickBot="1" x14ac:dyDescent="0.4">
      <c r="A145" s="111" t="s">
        <v>698</v>
      </c>
      <c r="B145" s="116">
        <v>2873</v>
      </c>
      <c r="C145" s="115">
        <v>492.90950226244343</v>
      </c>
      <c r="E145" s="120"/>
      <c r="G145"/>
    </row>
    <row r="146" spans="1:7" ht="16" thickBot="1" x14ac:dyDescent="0.4">
      <c r="A146" s="111" t="s">
        <v>703</v>
      </c>
      <c r="B146" s="116">
        <v>1</v>
      </c>
      <c r="C146" s="115">
        <v>4</v>
      </c>
      <c r="E146" s="120"/>
      <c r="G146"/>
    </row>
    <row r="147" spans="1:7" ht="16" thickBot="1" x14ac:dyDescent="0.4">
      <c r="A147" s="111" t="s">
        <v>700</v>
      </c>
      <c r="B147" s="116">
        <v>1</v>
      </c>
      <c r="C147" s="115">
        <v>1055</v>
      </c>
      <c r="E147" s="120"/>
    </row>
    <row r="148" spans="1:7" ht="16" thickBot="1" x14ac:dyDescent="0.4">
      <c r="A148" s="111" t="s">
        <v>697</v>
      </c>
      <c r="B148" s="116">
        <v>36</v>
      </c>
      <c r="C148" s="115">
        <v>21.777777777777779</v>
      </c>
      <c r="E148" s="120"/>
    </row>
    <row r="149" spans="1:7" ht="16" thickBot="1" x14ac:dyDescent="0.4">
      <c r="A149" s="111" t="s">
        <v>696</v>
      </c>
      <c r="B149" s="116">
        <v>2151</v>
      </c>
      <c r="C149" s="115">
        <v>78.48628544862855</v>
      </c>
      <c r="E149" s="120"/>
    </row>
    <row r="150" spans="1:7" ht="16" thickBot="1" x14ac:dyDescent="0.4">
      <c r="A150" s="111" t="s">
        <v>695</v>
      </c>
      <c r="B150" s="116">
        <v>182</v>
      </c>
      <c r="C150" s="115">
        <v>167.63186813186815</v>
      </c>
      <c r="D150" s="108"/>
      <c r="E150" s="120"/>
    </row>
    <row r="151" spans="1:7" ht="16" thickBot="1" x14ac:dyDescent="0.4">
      <c r="A151" s="114" t="s">
        <v>705</v>
      </c>
      <c r="B151" s="113">
        <v>2112</v>
      </c>
      <c r="C151" s="112">
        <v>529.66429924242425</v>
      </c>
      <c r="D151" s="108"/>
      <c r="E151" s="120"/>
    </row>
    <row r="152" spans="1:7" ht="16" thickBot="1" x14ac:dyDescent="0.4">
      <c r="A152" s="111" t="s">
        <v>698</v>
      </c>
      <c r="B152" s="116">
        <v>1110</v>
      </c>
      <c r="C152" s="115">
        <v>848.63333333333333</v>
      </c>
      <c r="D152" s="108"/>
      <c r="E152" s="107"/>
      <c r="F152"/>
    </row>
    <row r="153" spans="1:7" ht="16" thickBot="1" x14ac:dyDescent="0.4">
      <c r="A153" s="111" t="s">
        <v>700</v>
      </c>
      <c r="B153" s="116">
        <v>17</v>
      </c>
      <c r="C153" s="115">
        <v>2633.294117647059</v>
      </c>
      <c r="D153" s="108"/>
      <c r="E153" s="107"/>
      <c r="F153"/>
    </row>
    <row r="154" spans="1:7" ht="16" thickBot="1" x14ac:dyDescent="0.4">
      <c r="A154" s="111" t="s">
        <v>697</v>
      </c>
      <c r="B154" s="116">
        <v>7</v>
      </c>
      <c r="C154" s="115">
        <v>45.857142857142854</v>
      </c>
      <c r="E154" s="107"/>
      <c r="F154"/>
    </row>
    <row r="155" spans="1:7" ht="16" thickBot="1" x14ac:dyDescent="0.4">
      <c r="A155" s="111" t="s">
        <v>696</v>
      </c>
      <c r="B155" s="116">
        <v>781</v>
      </c>
      <c r="C155" s="115">
        <v>147.86171574903969</v>
      </c>
      <c r="E155" s="107"/>
      <c r="F155"/>
    </row>
    <row r="156" spans="1:7" ht="16" thickBot="1" x14ac:dyDescent="0.4">
      <c r="A156" s="111" t="s">
        <v>695</v>
      </c>
      <c r="B156" s="116">
        <v>197</v>
      </c>
      <c r="C156" s="115">
        <v>81.73096446700508</v>
      </c>
    </row>
    <row r="157" spans="1:7" ht="16" thickBot="1" x14ac:dyDescent="0.4">
      <c r="A157" s="114" t="s">
        <v>704</v>
      </c>
      <c r="B157" s="113">
        <v>20145</v>
      </c>
      <c r="C157" s="112">
        <v>650.86458178207988</v>
      </c>
    </row>
    <row r="158" spans="1:7" ht="16" thickBot="1" x14ac:dyDescent="0.4">
      <c r="A158" s="111" t="s">
        <v>698</v>
      </c>
      <c r="B158" s="116">
        <v>18469</v>
      </c>
      <c r="C158" s="115">
        <v>672.52910282094319</v>
      </c>
    </row>
    <row r="159" spans="1:7" ht="16" thickBot="1" x14ac:dyDescent="0.4">
      <c r="A159" s="111" t="s">
        <v>703</v>
      </c>
      <c r="B159" s="116">
        <v>1</v>
      </c>
      <c r="C159" s="115">
        <v>681</v>
      </c>
    </row>
    <row r="160" spans="1:7" ht="16" thickBot="1" x14ac:dyDescent="0.4">
      <c r="A160" s="111" t="s">
        <v>700</v>
      </c>
      <c r="B160" s="116">
        <v>78</v>
      </c>
      <c r="C160" s="115">
        <v>2489.2948717948716</v>
      </c>
    </row>
    <row r="161" spans="1:3" ht="16" thickBot="1" x14ac:dyDescent="0.4">
      <c r="A161" s="111" t="s">
        <v>697</v>
      </c>
      <c r="B161" s="116">
        <v>8</v>
      </c>
      <c r="C161" s="115">
        <v>16.75</v>
      </c>
    </row>
    <row r="162" spans="1:3" ht="16" thickBot="1" x14ac:dyDescent="0.4">
      <c r="A162" s="111" t="s">
        <v>696</v>
      </c>
      <c r="B162" s="116">
        <v>1028</v>
      </c>
      <c r="C162" s="115">
        <v>323.0544747081712</v>
      </c>
    </row>
    <row r="163" spans="1:3" ht="16" thickBot="1" x14ac:dyDescent="0.4">
      <c r="A163" s="119" t="s">
        <v>695</v>
      </c>
      <c r="B163" s="118">
        <v>561</v>
      </c>
      <c r="C163" s="117">
        <v>291.70588235294116</v>
      </c>
    </row>
    <row r="164" spans="1:3" ht="16" thickBot="1" x14ac:dyDescent="0.4">
      <c r="A164" s="114" t="s">
        <v>702</v>
      </c>
      <c r="B164" s="113">
        <v>10387</v>
      </c>
      <c r="C164" s="112">
        <v>672.39270241648217</v>
      </c>
    </row>
    <row r="165" spans="1:3" ht="16" thickBot="1" x14ac:dyDescent="0.4">
      <c r="A165" s="111" t="s">
        <v>698</v>
      </c>
      <c r="B165" s="116">
        <v>8945</v>
      </c>
      <c r="C165" s="115">
        <v>693.5807713806596</v>
      </c>
    </row>
    <row r="166" spans="1:3" ht="16" thickBot="1" x14ac:dyDescent="0.4">
      <c r="A166" s="111" t="s">
        <v>700</v>
      </c>
      <c r="B166" s="116">
        <v>94</v>
      </c>
      <c r="C166" s="115">
        <v>2732.5425531914893</v>
      </c>
    </row>
    <row r="167" spans="1:3" ht="16" thickBot="1" x14ac:dyDescent="0.4">
      <c r="A167" s="111" t="s">
        <v>697</v>
      </c>
      <c r="B167" s="116">
        <v>2</v>
      </c>
      <c r="C167" s="115">
        <v>26.5</v>
      </c>
    </row>
    <row r="168" spans="1:3" ht="16" thickBot="1" x14ac:dyDescent="0.4">
      <c r="A168" s="111" t="s">
        <v>696</v>
      </c>
      <c r="B168" s="116">
        <v>780</v>
      </c>
      <c r="C168" s="115">
        <v>293.70256410256411</v>
      </c>
    </row>
    <row r="169" spans="1:3" ht="16" thickBot="1" x14ac:dyDescent="0.4">
      <c r="A169" s="119" t="s">
        <v>695</v>
      </c>
      <c r="B169" s="118">
        <v>566</v>
      </c>
      <c r="C169" s="117">
        <v>519.54593639575967</v>
      </c>
    </row>
    <row r="170" spans="1:3" ht="16" thickBot="1" x14ac:dyDescent="0.4">
      <c r="A170" s="114" t="s">
        <v>701</v>
      </c>
      <c r="B170" s="113">
        <v>4177</v>
      </c>
      <c r="C170" s="112">
        <v>836.18123054824036</v>
      </c>
    </row>
    <row r="171" spans="1:3" ht="16" thickBot="1" x14ac:dyDescent="0.4">
      <c r="A171" s="111" t="s">
        <v>698</v>
      </c>
      <c r="B171" s="116">
        <v>3780</v>
      </c>
      <c r="C171" s="115">
        <v>864.73809523809518</v>
      </c>
    </row>
    <row r="172" spans="1:3" ht="16" thickBot="1" x14ac:dyDescent="0.4">
      <c r="A172" s="111" t="s">
        <v>700</v>
      </c>
      <c r="B172" s="116">
        <v>28</v>
      </c>
      <c r="C172" s="115">
        <v>2840.5357142857142</v>
      </c>
    </row>
    <row r="173" spans="1:3" ht="16" thickBot="1" x14ac:dyDescent="0.4">
      <c r="A173" s="111" t="s">
        <v>697</v>
      </c>
      <c r="B173" s="116">
        <v>8</v>
      </c>
      <c r="C173" s="115">
        <v>32.875</v>
      </c>
    </row>
    <row r="174" spans="1:3" ht="16" thickBot="1" x14ac:dyDescent="0.4">
      <c r="A174" s="111" t="s">
        <v>696</v>
      </c>
      <c r="B174" s="116">
        <v>325</v>
      </c>
      <c r="C174" s="115">
        <v>428.43692307692305</v>
      </c>
    </row>
    <row r="175" spans="1:3" ht="16" thickBot="1" x14ac:dyDescent="0.4">
      <c r="A175" s="111" t="s">
        <v>695</v>
      </c>
      <c r="B175" s="116">
        <v>36</v>
      </c>
      <c r="C175" s="115">
        <v>138.30555555555554</v>
      </c>
    </row>
    <row r="176" spans="1:3" ht="16" thickBot="1" x14ac:dyDescent="0.4">
      <c r="A176" s="114" t="s">
        <v>699</v>
      </c>
      <c r="B176" s="113">
        <v>2660</v>
      </c>
      <c r="C176" s="112">
        <v>403.90939849624061</v>
      </c>
    </row>
    <row r="177" spans="1:3" ht="16" thickBot="1" x14ac:dyDescent="0.4">
      <c r="A177" s="111" t="s">
        <v>698</v>
      </c>
      <c r="B177" s="110">
        <v>2268</v>
      </c>
      <c r="C177" s="109">
        <v>445.03880070546739</v>
      </c>
    </row>
    <row r="178" spans="1:3" ht="16" thickBot="1" x14ac:dyDescent="0.4">
      <c r="A178" s="111" t="s">
        <v>697</v>
      </c>
      <c r="B178" s="110">
        <v>30</v>
      </c>
      <c r="C178" s="109">
        <v>132.06666666666666</v>
      </c>
    </row>
    <row r="179" spans="1:3" ht="16" thickBot="1" x14ac:dyDescent="0.4">
      <c r="A179" s="111" t="s">
        <v>696</v>
      </c>
      <c r="B179" s="110">
        <v>305</v>
      </c>
      <c r="C179" s="109">
        <v>170.7704918032787</v>
      </c>
    </row>
    <row r="180" spans="1:3" ht="16" thickBot="1" x14ac:dyDescent="0.4">
      <c r="A180" s="111" t="s">
        <v>695</v>
      </c>
      <c r="B180" s="110">
        <v>57</v>
      </c>
      <c r="C180" s="109">
        <v>157.96491228070175</v>
      </c>
    </row>
  </sheetData>
  <mergeCells count="18">
    <mergeCell ref="E18:G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19574-0955-41D8-8E2F-AEFE6364D078}">
  <dimension ref="A1:AX174"/>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13" customFormat="1" ht="27.75" customHeight="1" x14ac:dyDescent="0.3">
      <c r="A1" s="180" t="s">
        <v>445</v>
      </c>
      <c r="B1" s="180"/>
      <c r="C1" s="180"/>
      <c r="D1" s="180"/>
    </row>
    <row r="2" spans="1:50" s="216" customFormat="1" ht="45.75" customHeight="1" x14ac:dyDescent="0.3">
      <c r="A2" s="214" t="s">
        <v>1</v>
      </c>
      <c r="B2" s="214"/>
      <c r="C2" s="214"/>
      <c r="D2" s="214"/>
      <c r="E2" s="214"/>
      <c r="F2" s="214"/>
      <c r="G2" s="214"/>
      <c r="H2" s="214"/>
      <c r="I2" s="214"/>
      <c r="J2" s="214"/>
      <c r="K2" s="214"/>
      <c r="L2" s="214"/>
      <c r="M2" s="214"/>
      <c r="N2" s="214"/>
      <c r="O2" s="214"/>
      <c r="P2" s="214"/>
      <c r="Q2" s="215"/>
      <c r="R2" s="215"/>
      <c r="S2" s="215"/>
      <c r="T2" s="215"/>
      <c r="U2" s="215"/>
      <c r="V2" s="215"/>
    </row>
    <row r="3" spans="1:50" ht="31.5" customHeight="1" x14ac:dyDescent="0.35">
      <c r="A3" s="217" t="s">
        <v>752</v>
      </c>
      <c r="B3" s="217"/>
      <c r="C3" s="217"/>
      <c r="D3" s="217"/>
      <c r="E3" s="218"/>
      <c r="F3" s="218"/>
      <c r="G3" s="218"/>
      <c r="H3" s="218"/>
      <c r="I3" s="218"/>
      <c r="J3" s="218"/>
      <c r="K3" s="218"/>
      <c r="L3" s="218"/>
      <c r="M3" s="218"/>
      <c r="N3" s="218"/>
      <c r="O3" s="218"/>
      <c r="P3" s="218"/>
      <c r="Q3" s="218"/>
      <c r="R3" s="218"/>
      <c r="S3" s="218"/>
      <c r="T3" s="218"/>
      <c r="U3" s="218"/>
      <c r="V3" s="21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13" customFormat="1" ht="30.75" customHeight="1" x14ac:dyDescent="0.3">
      <c r="A4" s="219"/>
      <c r="B4" s="219"/>
      <c r="C4" s="219"/>
      <c r="D4" s="219"/>
      <c r="E4" s="219"/>
      <c r="F4" s="219"/>
      <c r="G4" s="219"/>
      <c r="H4" s="219"/>
      <c r="I4" s="219"/>
      <c r="J4" s="219"/>
      <c r="K4" s="219"/>
      <c r="L4" s="219"/>
      <c r="M4" s="219"/>
      <c r="N4" s="219"/>
      <c r="O4" s="219"/>
      <c r="P4" s="219"/>
      <c r="Q4" s="219"/>
      <c r="R4" s="219"/>
      <c r="S4" s="219"/>
      <c r="T4" s="219"/>
      <c r="U4" s="219"/>
      <c r="V4" s="219"/>
      <c r="W4" s="220"/>
      <c r="X4" s="220"/>
      <c r="Y4" s="220"/>
      <c r="Z4" s="220"/>
    </row>
    <row r="5" spans="1:50" s="216" customFormat="1" ht="19" customHeight="1" thickBot="1" x14ac:dyDescent="0.35">
      <c r="A5" s="221"/>
      <c r="B5" s="221"/>
      <c r="C5" s="221"/>
      <c r="D5" s="221"/>
      <c r="E5" s="221"/>
      <c r="F5" s="221"/>
      <c r="G5" s="221"/>
      <c r="H5" s="221"/>
      <c r="I5" s="221"/>
      <c r="J5" s="221"/>
      <c r="K5" s="221"/>
      <c r="L5" s="221"/>
      <c r="M5" s="221"/>
      <c r="N5" s="221"/>
      <c r="O5" s="221"/>
      <c r="P5" s="221"/>
      <c r="Q5" s="221"/>
      <c r="R5" s="221"/>
      <c r="S5" s="221"/>
      <c r="T5" s="221"/>
      <c r="U5" s="221"/>
      <c r="V5" s="221"/>
      <c r="W5" s="222"/>
      <c r="X5" s="222"/>
      <c r="Y5" s="222"/>
      <c r="Z5" s="222"/>
    </row>
    <row r="6" spans="1:50" s="216" customFormat="1" ht="16.5" customHeight="1" x14ac:dyDescent="0.3">
      <c r="A6" s="223"/>
      <c r="B6" s="224"/>
      <c r="C6" s="224"/>
      <c r="D6" s="224"/>
      <c r="E6" s="224"/>
      <c r="F6" s="224"/>
      <c r="G6" s="224"/>
      <c r="H6" s="224"/>
      <c r="I6" s="224"/>
      <c r="J6" s="224"/>
      <c r="K6" s="224"/>
      <c r="L6" s="224"/>
      <c r="M6" s="224"/>
      <c r="N6" s="224"/>
      <c r="O6" s="224"/>
      <c r="P6" s="224"/>
      <c r="Q6" s="224"/>
      <c r="R6" s="224"/>
      <c r="S6" s="224"/>
      <c r="T6" s="224"/>
      <c r="U6" s="224"/>
      <c r="V6" s="225"/>
      <c r="W6" s="222"/>
      <c r="X6" s="222"/>
      <c r="Y6" s="222"/>
      <c r="Z6" s="222"/>
    </row>
    <row r="7" spans="1:50" s="213" customFormat="1" ht="16.5" customHeight="1" x14ac:dyDescent="0.3">
      <c r="A7" s="226"/>
      <c r="B7" s="227"/>
      <c r="C7" s="227"/>
      <c r="D7" s="227"/>
      <c r="E7" s="227"/>
      <c r="F7" s="227"/>
      <c r="G7" s="227"/>
      <c r="H7" s="227"/>
      <c r="J7" s="228"/>
      <c r="K7" s="228"/>
      <c r="L7" s="228"/>
      <c r="N7" s="227"/>
      <c r="O7" s="227"/>
      <c r="P7" s="227"/>
      <c r="Q7" s="227"/>
      <c r="R7" s="227"/>
      <c r="S7" s="227"/>
      <c r="T7" s="227"/>
      <c r="U7" s="227"/>
      <c r="V7" s="229"/>
      <c r="W7" s="230"/>
      <c r="X7" s="230"/>
      <c r="Y7" s="230"/>
      <c r="Z7" s="230"/>
    </row>
    <row r="8" spans="1:50" s="234" customFormat="1" ht="30.65" customHeight="1" x14ac:dyDescent="0.3">
      <c r="A8" s="231" t="s">
        <v>753</v>
      </c>
      <c r="B8" s="232"/>
      <c r="C8" s="232"/>
      <c r="D8" s="232"/>
      <c r="E8" s="233"/>
      <c r="F8" s="233"/>
      <c r="G8" s="232" t="s">
        <v>754</v>
      </c>
      <c r="H8" s="232"/>
      <c r="I8" s="232"/>
      <c r="J8" s="232"/>
      <c r="K8" s="232"/>
      <c r="M8" s="232" t="s">
        <v>755</v>
      </c>
      <c r="N8" s="232"/>
      <c r="O8" s="232"/>
      <c r="P8" s="232"/>
      <c r="Q8" s="232"/>
      <c r="T8" s="235"/>
      <c r="U8" s="235"/>
      <c r="V8" s="236"/>
      <c r="W8" s="237"/>
      <c r="X8" s="237"/>
      <c r="Y8" s="237"/>
      <c r="Z8" s="237"/>
      <c r="AB8" s="238"/>
      <c r="AC8" s="238"/>
    </row>
    <row r="9" spans="1:50" s="213" customFormat="1" ht="28.4" customHeight="1" x14ac:dyDescent="0.3">
      <c r="A9" s="239" t="s">
        <v>756</v>
      </c>
      <c r="B9" s="240" t="s">
        <v>757</v>
      </c>
      <c r="C9" s="240" t="s">
        <v>726</v>
      </c>
      <c r="D9" s="227"/>
      <c r="E9" s="227"/>
      <c r="F9" s="227"/>
      <c r="G9" s="241" t="s">
        <v>758</v>
      </c>
      <c r="H9" s="242"/>
      <c r="I9" s="243" t="s">
        <v>757</v>
      </c>
      <c r="J9" s="243" t="s">
        <v>726</v>
      </c>
      <c r="K9" s="244"/>
      <c r="L9" s="244"/>
      <c r="M9" s="241" t="s">
        <v>759</v>
      </c>
      <c r="N9" s="242"/>
      <c r="O9" s="245" t="s">
        <v>760</v>
      </c>
      <c r="P9" s="227"/>
      <c r="Q9" s="227"/>
      <c r="R9" s="227"/>
      <c r="S9" s="227"/>
      <c r="T9" s="227"/>
      <c r="U9" s="230"/>
      <c r="V9" s="236"/>
      <c r="W9" s="230"/>
      <c r="X9" s="230"/>
      <c r="Y9" s="230"/>
      <c r="Z9" s="230"/>
      <c r="AA9" s="230"/>
      <c r="AB9" s="246"/>
      <c r="AC9" s="246"/>
    </row>
    <row r="10" spans="1:50" s="213" customFormat="1" ht="16.5" customHeight="1" thickBot="1" x14ac:dyDescent="0.35">
      <c r="A10" s="247" t="s">
        <v>726</v>
      </c>
      <c r="B10" s="248">
        <f>SUM(B11:B14)</f>
        <v>39703</v>
      </c>
      <c r="C10" s="248">
        <f>SUM(C11:C14)</f>
        <v>39703</v>
      </c>
      <c r="D10" s="227"/>
      <c r="E10" s="227"/>
      <c r="F10" s="227"/>
      <c r="G10" s="249" t="s">
        <v>761</v>
      </c>
      <c r="H10" s="249"/>
      <c r="I10" s="250">
        <v>45.910174418604598</v>
      </c>
      <c r="J10" s="250">
        <v>45.910174418604598</v>
      </c>
      <c r="K10" s="251"/>
      <c r="L10" s="251"/>
      <c r="M10" s="252" t="s">
        <v>726</v>
      </c>
      <c r="N10" s="253"/>
      <c r="O10" s="254">
        <v>10758</v>
      </c>
      <c r="P10" s="227"/>
      <c r="Q10" s="227"/>
      <c r="R10" s="227"/>
      <c r="S10" s="227"/>
      <c r="T10" s="227"/>
      <c r="U10" s="255"/>
      <c r="V10" s="236"/>
      <c r="W10" s="230"/>
      <c r="X10" s="230"/>
      <c r="Y10" s="230"/>
      <c r="Z10" s="230"/>
      <c r="AA10" s="230"/>
      <c r="AB10" s="246"/>
      <c r="AC10" s="246"/>
    </row>
    <row r="11" spans="1:50" s="213" customFormat="1" ht="13.4" customHeight="1" thickTop="1" x14ac:dyDescent="0.3">
      <c r="A11" s="256" t="s">
        <v>762</v>
      </c>
      <c r="B11" s="257">
        <v>5412</v>
      </c>
      <c r="C11" s="258">
        <f>SUM(B11)</f>
        <v>5412</v>
      </c>
      <c r="D11" s="227"/>
      <c r="E11" s="227"/>
      <c r="F11" s="259"/>
      <c r="G11" s="260"/>
      <c r="H11" s="261"/>
      <c r="I11" s="261"/>
      <c r="J11" s="261"/>
      <c r="K11" s="261"/>
      <c r="M11" s="262" t="s">
        <v>757</v>
      </c>
      <c r="N11" s="263"/>
      <c r="O11" s="264">
        <v>10758</v>
      </c>
      <c r="P11" s="227"/>
      <c r="Q11" s="227"/>
      <c r="R11" s="255"/>
      <c r="S11" s="255"/>
      <c r="T11" s="255"/>
      <c r="U11" s="230"/>
      <c r="V11" s="236"/>
      <c r="W11" s="230"/>
      <c r="X11" s="230"/>
      <c r="Y11" s="246"/>
      <c r="Z11" s="246"/>
    </row>
    <row r="12" spans="1:50" s="213" customFormat="1" ht="13.4" customHeight="1" x14ac:dyDescent="0.3">
      <c r="A12" s="265" t="s">
        <v>763</v>
      </c>
      <c r="B12" s="257">
        <v>12647</v>
      </c>
      <c r="C12" s="258">
        <f t="shared" ref="C12:C14" si="0">SUM(B12)</f>
        <v>12647</v>
      </c>
      <c r="D12" s="227"/>
      <c r="E12" s="227"/>
      <c r="M12" s="266"/>
      <c r="N12" s="266"/>
      <c r="O12" s="267"/>
      <c r="P12" s="227"/>
      <c r="Q12" s="227"/>
      <c r="R12" s="227"/>
      <c r="S12" s="227"/>
      <c r="T12" s="227"/>
      <c r="U12" s="255"/>
      <c r="V12" s="236"/>
      <c r="W12" s="268"/>
      <c r="X12" s="230"/>
      <c r="Y12" s="230"/>
      <c r="Z12" s="230"/>
      <c r="AA12" s="230"/>
      <c r="AB12" s="246"/>
      <c r="AC12" s="246"/>
    </row>
    <row r="13" spans="1:50" s="213" customFormat="1" ht="13.4" customHeight="1" x14ac:dyDescent="0.3">
      <c r="A13" s="265" t="s">
        <v>764</v>
      </c>
      <c r="B13" s="257">
        <v>3195</v>
      </c>
      <c r="C13" s="258">
        <f t="shared" si="0"/>
        <v>3195</v>
      </c>
      <c r="D13" s="227"/>
      <c r="E13" s="227"/>
      <c r="F13" s="227"/>
      <c r="G13" s="227"/>
      <c r="H13" s="227"/>
      <c r="I13" s="227"/>
      <c r="J13" s="227"/>
      <c r="Q13" s="227"/>
      <c r="R13" s="227"/>
      <c r="S13" s="227"/>
      <c r="T13" s="255"/>
      <c r="U13" s="227"/>
      <c r="V13" s="236"/>
      <c r="W13" s="269"/>
      <c r="X13" s="230"/>
      <c r="Y13" s="230"/>
      <c r="Z13" s="230"/>
      <c r="AA13" s="246"/>
      <c r="AB13" s="246"/>
    </row>
    <row r="14" spans="1:50" s="213" customFormat="1" ht="13.4" customHeight="1" x14ac:dyDescent="0.3">
      <c r="A14" s="265" t="s">
        <v>765</v>
      </c>
      <c r="B14" s="257">
        <v>18449</v>
      </c>
      <c r="C14" s="258">
        <f t="shared" si="0"/>
        <v>18449</v>
      </c>
      <c r="D14" s="227"/>
      <c r="E14" s="227"/>
      <c r="F14" s="227"/>
      <c r="G14" s="227"/>
      <c r="H14" s="227"/>
      <c r="I14" s="227"/>
      <c r="J14" s="227"/>
      <c r="K14" s="227"/>
      <c r="L14" s="227"/>
      <c r="M14" s="227"/>
      <c r="N14" s="227"/>
      <c r="O14" s="227"/>
      <c r="P14" s="227"/>
      <c r="Q14" s="227"/>
      <c r="R14" s="227"/>
      <c r="S14" s="227"/>
      <c r="T14" s="255"/>
      <c r="U14" s="227"/>
      <c r="V14" s="236"/>
      <c r="W14" s="269"/>
      <c r="X14" s="230"/>
      <c r="Y14" s="230"/>
      <c r="Z14" s="230"/>
      <c r="AA14" s="246"/>
      <c r="AB14" s="246"/>
    </row>
    <row r="15" spans="1:50" s="213" customFormat="1" ht="16.5" customHeight="1" x14ac:dyDescent="0.3">
      <c r="A15" s="270"/>
      <c r="B15" s="271"/>
      <c r="C15" s="271"/>
      <c r="D15" s="271"/>
      <c r="E15" s="271"/>
      <c r="F15" s="271"/>
      <c r="G15" s="227"/>
      <c r="H15" s="227"/>
      <c r="I15" s="227"/>
      <c r="J15" s="227"/>
      <c r="K15" s="227"/>
      <c r="L15" s="227"/>
      <c r="M15" s="227"/>
      <c r="N15" s="227"/>
      <c r="O15" s="227"/>
      <c r="P15" s="227"/>
      <c r="Q15" s="227"/>
      <c r="R15" s="227"/>
      <c r="S15" s="227"/>
      <c r="T15" s="227"/>
      <c r="U15" s="227"/>
      <c r="V15" s="236"/>
      <c r="W15" s="269"/>
      <c r="X15" s="230"/>
      <c r="Y15" s="230"/>
      <c r="Z15" s="230"/>
      <c r="AA15" s="230"/>
      <c r="AB15" s="246"/>
      <c r="AC15" s="246"/>
      <c r="AK15" s="246"/>
      <c r="AL15" s="246"/>
    </row>
    <row r="16" spans="1:50" s="213" customFormat="1" ht="16.5" customHeight="1" x14ac:dyDescent="0.3">
      <c r="A16" s="272"/>
      <c r="B16" s="273"/>
      <c r="C16" s="273"/>
      <c r="D16" s="273"/>
      <c r="E16" s="273"/>
      <c r="F16" s="273"/>
      <c r="G16" s="273"/>
      <c r="H16" s="273"/>
      <c r="I16" s="273"/>
      <c r="J16" s="273"/>
      <c r="K16" s="273"/>
      <c r="L16" s="273"/>
      <c r="M16" s="273"/>
      <c r="N16" s="273"/>
      <c r="O16" s="273"/>
      <c r="P16" s="273"/>
      <c r="Q16" s="273"/>
      <c r="R16" s="273"/>
      <c r="S16" s="273"/>
      <c r="T16" s="273"/>
      <c r="U16" s="273"/>
      <c r="V16" s="273"/>
      <c r="W16" s="269"/>
      <c r="X16" s="246"/>
      <c r="Y16" s="230"/>
      <c r="Z16" s="230"/>
      <c r="AK16" s="246"/>
    </row>
    <row r="17" spans="1:38" s="213" customFormat="1" ht="16.5" customHeight="1" x14ac:dyDescent="0.3">
      <c r="A17" s="226"/>
      <c r="B17" s="227"/>
      <c r="C17" s="227"/>
      <c r="D17" s="227"/>
      <c r="E17" s="227"/>
      <c r="F17" s="227"/>
      <c r="G17" s="227"/>
      <c r="H17" s="227"/>
      <c r="I17" s="227"/>
      <c r="J17" s="227"/>
      <c r="K17" s="227"/>
      <c r="L17" s="227"/>
      <c r="M17" s="227"/>
      <c r="N17" s="227"/>
      <c r="O17" s="227"/>
      <c r="P17" s="227"/>
      <c r="Q17" s="227"/>
      <c r="R17" s="227"/>
      <c r="S17" s="227"/>
      <c r="T17" s="227"/>
      <c r="U17" s="227"/>
      <c r="V17" s="229"/>
      <c r="W17" s="230"/>
      <c r="X17" s="230"/>
      <c r="Y17" s="230"/>
      <c r="Z17" s="230"/>
      <c r="AF17" s="246"/>
      <c r="AK17" s="246"/>
    </row>
    <row r="18" spans="1:38" s="276" customFormat="1" ht="27.65" customHeight="1" x14ac:dyDescent="0.3">
      <c r="A18" s="274" t="s">
        <v>766</v>
      </c>
      <c r="B18" s="275"/>
      <c r="C18" s="275"/>
      <c r="D18" s="275"/>
      <c r="E18" s="275"/>
      <c r="F18" s="275"/>
      <c r="I18" s="277" t="s">
        <v>767</v>
      </c>
      <c r="J18" s="277"/>
      <c r="K18" s="277"/>
      <c r="L18" s="277"/>
      <c r="M18" s="277"/>
      <c r="N18" s="277"/>
      <c r="O18" s="277"/>
      <c r="P18" s="277"/>
      <c r="Q18" s="277"/>
      <c r="R18" s="277"/>
      <c r="S18" s="277"/>
      <c r="T18" s="277"/>
      <c r="U18" s="277"/>
      <c r="V18" s="278"/>
      <c r="W18" s="279"/>
      <c r="X18" s="279"/>
      <c r="Y18" s="279"/>
      <c r="AE18" s="213"/>
      <c r="AF18" s="246"/>
      <c r="AG18" s="213"/>
      <c r="AH18" s="213"/>
      <c r="AI18" s="213"/>
      <c r="AJ18" s="213"/>
      <c r="AK18" s="213"/>
      <c r="AL18" s="246"/>
    </row>
    <row r="19" spans="1:38" s="216" customFormat="1" ht="28.75" customHeight="1" x14ac:dyDescent="0.3">
      <c r="A19" s="240" t="s">
        <v>768</v>
      </c>
      <c r="B19" s="240" t="s">
        <v>583</v>
      </c>
      <c r="C19" s="240" t="s">
        <v>769</v>
      </c>
      <c r="D19" s="240" t="s">
        <v>563</v>
      </c>
      <c r="E19" s="240" t="s">
        <v>770</v>
      </c>
      <c r="F19" s="240" t="s">
        <v>726</v>
      </c>
      <c r="I19" s="240" t="s">
        <v>771</v>
      </c>
      <c r="J19" s="240" t="s">
        <v>772</v>
      </c>
      <c r="K19" s="240" t="s">
        <v>773</v>
      </c>
      <c r="L19" s="240" t="s">
        <v>774</v>
      </c>
      <c r="M19" s="240" t="s">
        <v>775</v>
      </c>
      <c r="N19" s="240" t="s">
        <v>776</v>
      </c>
      <c r="O19" s="240" t="s">
        <v>777</v>
      </c>
      <c r="P19" s="240" t="s">
        <v>778</v>
      </c>
      <c r="Q19" s="240" t="s">
        <v>779</v>
      </c>
      <c r="R19" s="240" t="s">
        <v>780</v>
      </c>
      <c r="S19" s="240" t="s">
        <v>781</v>
      </c>
      <c r="T19" s="240" t="s">
        <v>782</v>
      </c>
      <c r="U19" s="240" t="s">
        <v>783</v>
      </c>
      <c r="V19" s="240" t="s">
        <v>726</v>
      </c>
      <c r="W19" s="280"/>
      <c r="X19" s="281"/>
      <c r="Y19" s="281"/>
      <c r="Z19" s="282"/>
      <c r="AA19" s="283"/>
      <c r="AB19" s="284"/>
      <c r="AC19" s="284"/>
      <c r="AD19" s="284"/>
      <c r="AE19" s="285"/>
      <c r="AF19" s="284"/>
      <c r="AG19" s="284"/>
      <c r="AH19" s="284"/>
      <c r="AI19" s="284"/>
      <c r="AJ19" s="284"/>
      <c r="AK19" s="284"/>
    </row>
    <row r="20" spans="1:38" s="216" customFormat="1" ht="18" customHeight="1" thickBot="1" x14ac:dyDescent="0.35">
      <c r="A20" s="247" t="s">
        <v>726</v>
      </c>
      <c r="B20" s="248">
        <f>SUM(B21:B23)</f>
        <v>14557</v>
      </c>
      <c r="C20" s="286">
        <f>IF(ISERROR(B20/F20),0,B20/F20)</f>
        <v>0.36664735662292525</v>
      </c>
      <c r="D20" s="248">
        <f>SUM(D21:D23)</f>
        <v>25146</v>
      </c>
      <c r="E20" s="286">
        <f>IF(ISERROR(D20/F20),0,D20/F20)</f>
        <v>0.63335264337707475</v>
      </c>
      <c r="F20" s="248">
        <f>B20+D20</f>
        <v>39703</v>
      </c>
      <c r="I20" s="287" t="s">
        <v>726</v>
      </c>
      <c r="J20" s="288">
        <f t="shared" ref="J20:U20" si="1">SUM(J21:J22)</f>
        <v>23622</v>
      </c>
      <c r="K20" s="289">
        <f t="shared" si="1"/>
        <v>21127</v>
      </c>
      <c r="L20" s="288">
        <f t="shared" si="1"/>
        <v>22139</v>
      </c>
      <c r="M20" s="288">
        <f t="shared" si="1"/>
        <v>6374</v>
      </c>
      <c r="N20" s="288">
        <f t="shared" si="1"/>
        <v>0</v>
      </c>
      <c r="O20" s="288">
        <f t="shared" si="1"/>
        <v>0</v>
      </c>
      <c r="P20" s="288">
        <f t="shared" si="1"/>
        <v>0</v>
      </c>
      <c r="Q20" s="288">
        <f t="shared" si="1"/>
        <v>0</v>
      </c>
      <c r="R20" s="288">
        <f t="shared" si="1"/>
        <v>0</v>
      </c>
      <c r="S20" s="288">
        <f t="shared" si="1"/>
        <v>0</v>
      </c>
      <c r="T20" s="288">
        <f t="shared" si="1"/>
        <v>0</v>
      </c>
      <c r="U20" s="288">
        <f t="shared" si="1"/>
        <v>0</v>
      </c>
      <c r="V20" s="290">
        <f>SUM(J20:U20)</f>
        <v>73262</v>
      </c>
      <c r="W20" s="280"/>
      <c r="X20" s="280"/>
      <c r="Y20" s="281"/>
      <c r="Z20" s="281"/>
      <c r="AA20" s="284"/>
      <c r="AB20" s="284"/>
      <c r="AC20" s="284"/>
      <c r="AD20" s="284"/>
      <c r="AE20" s="285"/>
      <c r="AF20" s="284"/>
      <c r="AG20" s="284"/>
    </row>
    <row r="21" spans="1:38" s="216" customFormat="1" ht="15" customHeight="1" thickTop="1" x14ac:dyDescent="0.3">
      <c r="A21" s="256" t="s">
        <v>784</v>
      </c>
      <c r="B21" s="291">
        <v>9094</v>
      </c>
      <c r="C21" s="292">
        <f>IF(ISERROR(B21/F21),0,B21/F21)</f>
        <v>0.86659043262816848</v>
      </c>
      <c r="D21" s="291">
        <v>1400</v>
      </c>
      <c r="E21" s="292">
        <f>IF(ISERROR(D21/F21),0,D21/F21)</f>
        <v>0.13340956737183152</v>
      </c>
      <c r="F21" s="293">
        <f>B21+D21</f>
        <v>10494</v>
      </c>
      <c r="I21" s="293" t="s">
        <v>563</v>
      </c>
      <c r="J21" s="294">
        <v>15007</v>
      </c>
      <c r="K21" s="294">
        <v>13569</v>
      </c>
      <c r="L21" s="294">
        <v>14255</v>
      </c>
      <c r="M21" s="294">
        <v>4011</v>
      </c>
      <c r="N21" s="294">
        <v>0</v>
      </c>
      <c r="O21" s="294">
        <v>0</v>
      </c>
      <c r="P21" s="294">
        <v>0</v>
      </c>
      <c r="Q21" s="294">
        <v>0</v>
      </c>
      <c r="R21" s="294">
        <v>0</v>
      </c>
      <c r="S21" s="294">
        <v>0</v>
      </c>
      <c r="T21" s="294">
        <v>0</v>
      </c>
      <c r="U21" s="294">
        <v>0</v>
      </c>
      <c r="V21" s="295">
        <f>SUM(J21:U21)</f>
        <v>46842</v>
      </c>
      <c r="W21" s="280"/>
      <c r="X21" s="296"/>
      <c r="Y21" s="296"/>
      <c r="Z21" s="281"/>
      <c r="AA21" s="284"/>
      <c r="AB21" s="285"/>
      <c r="AC21" s="285"/>
      <c r="AD21" s="285"/>
      <c r="AE21" s="285"/>
      <c r="AF21" s="285"/>
      <c r="AG21" s="285"/>
      <c r="AH21" s="285"/>
      <c r="AI21" s="285"/>
      <c r="AJ21" s="285"/>
      <c r="AK21" s="285"/>
      <c r="AL21" s="285"/>
    </row>
    <row r="22" spans="1:38" s="216" customFormat="1" ht="15" customHeight="1" x14ac:dyDescent="0.3">
      <c r="A22" s="265" t="s">
        <v>785</v>
      </c>
      <c r="B22" s="297">
        <v>4605</v>
      </c>
      <c r="C22" s="298">
        <f>IF(ISERROR(B22/F22),0,B22/F22)</f>
        <v>0.85914179104477617</v>
      </c>
      <c r="D22" s="297">
        <v>755</v>
      </c>
      <c r="E22" s="298">
        <f>IF(ISERROR(D22/F22),0,D22/F22)</f>
        <v>0.14085820895522388</v>
      </c>
      <c r="F22" s="299">
        <f>B22+D22</f>
        <v>5360</v>
      </c>
      <c r="I22" s="299" t="s">
        <v>786</v>
      </c>
      <c r="J22" s="300">
        <v>8615</v>
      </c>
      <c r="K22" s="294">
        <v>7558</v>
      </c>
      <c r="L22" s="294">
        <v>7884</v>
      </c>
      <c r="M22" s="294">
        <v>2363</v>
      </c>
      <c r="N22" s="294">
        <v>0</v>
      </c>
      <c r="O22" s="294">
        <v>0</v>
      </c>
      <c r="P22" s="294">
        <v>0</v>
      </c>
      <c r="Q22" s="294">
        <v>0</v>
      </c>
      <c r="R22" s="294">
        <v>0</v>
      </c>
      <c r="S22" s="294">
        <v>0</v>
      </c>
      <c r="T22" s="294">
        <v>0</v>
      </c>
      <c r="U22" s="294">
        <v>0</v>
      </c>
      <c r="V22" s="301">
        <f>SUM(J22:U22)</f>
        <v>26420</v>
      </c>
      <c r="W22" s="280"/>
      <c r="X22" s="296"/>
      <c r="Y22" s="296"/>
      <c r="Z22" s="296"/>
      <c r="AA22" s="285"/>
      <c r="AB22" s="285"/>
      <c r="AC22" s="285"/>
      <c r="AD22" s="285"/>
      <c r="AE22" s="285"/>
      <c r="AF22" s="285"/>
      <c r="AG22" s="285"/>
      <c r="AH22" s="285"/>
      <c r="AI22" s="285"/>
      <c r="AJ22" s="285"/>
      <c r="AK22" s="285"/>
      <c r="AL22" s="285"/>
    </row>
    <row r="23" spans="1:38" s="216" customFormat="1" ht="15" customHeight="1" x14ac:dyDescent="0.3">
      <c r="A23" s="265" t="s">
        <v>787</v>
      </c>
      <c r="B23" s="297">
        <v>858</v>
      </c>
      <c r="C23" s="298">
        <f>IF(ISERROR(B23/F23),0,B23/F23)</f>
        <v>3.5976351209694328E-2</v>
      </c>
      <c r="D23" s="297">
        <v>22991</v>
      </c>
      <c r="E23" s="298">
        <f>IF(ISERROR(D23/F23),0,D23/F23)</f>
        <v>0.96402364879030567</v>
      </c>
      <c r="F23" s="299">
        <f>B23+D23</f>
        <v>23849</v>
      </c>
      <c r="T23" s="230"/>
      <c r="U23" s="230"/>
      <c r="V23" s="302"/>
      <c r="W23" s="280"/>
      <c r="X23" s="296"/>
      <c r="Y23" s="296"/>
      <c r="Z23" s="296"/>
      <c r="AA23" s="285"/>
      <c r="AB23" s="285"/>
      <c r="AC23" s="285"/>
      <c r="AD23" s="285"/>
      <c r="AE23" s="285"/>
      <c r="AF23" s="285"/>
      <c r="AG23" s="285"/>
      <c r="AH23" s="285"/>
      <c r="AI23" s="285"/>
      <c r="AJ23" s="285"/>
      <c r="AK23" s="285"/>
      <c r="AL23" s="285"/>
    </row>
    <row r="24" spans="1:38" s="216" customFormat="1" ht="12" x14ac:dyDescent="0.3">
      <c r="A24" s="303"/>
      <c r="T24" s="230"/>
      <c r="U24" s="230"/>
      <c r="V24" s="302"/>
      <c r="W24" s="280"/>
      <c r="X24" s="280"/>
      <c r="Y24" s="296"/>
      <c r="Z24" s="296"/>
      <c r="AA24" s="285"/>
      <c r="AB24" s="285"/>
      <c r="AC24" s="285"/>
      <c r="AD24" s="285"/>
      <c r="AE24" s="285"/>
      <c r="AF24" s="285"/>
      <c r="AG24" s="285"/>
      <c r="AH24" s="285"/>
      <c r="AK24" s="285"/>
      <c r="AL24" s="285"/>
    </row>
    <row r="25" spans="1:38" s="213" customFormat="1" ht="16.5" customHeight="1" x14ac:dyDescent="0.3">
      <c r="A25" s="272"/>
      <c r="B25" s="273"/>
      <c r="C25" s="273"/>
      <c r="D25" s="273"/>
      <c r="E25" s="273"/>
      <c r="F25" s="273"/>
      <c r="G25" s="273"/>
      <c r="H25" s="273"/>
      <c r="I25" s="273"/>
      <c r="J25" s="273"/>
      <c r="K25" s="273"/>
      <c r="L25" s="273"/>
      <c r="M25" s="273"/>
      <c r="N25" s="273"/>
      <c r="O25" s="273"/>
      <c r="P25" s="273"/>
      <c r="Q25" s="273"/>
      <c r="R25" s="273"/>
      <c r="S25" s="273"/>
      <c r="T25" s="273"/>
      <c r="U25" s="273"/>
      <c r="V25" s="304"/>
      <c r="W25" s="230"/>
      <c r="X25" s="230"/>
      <c r="Y25" s="230"/>
      <c r="Z25" s="255"/>
      <c r="AA25" s="246"/>
      <c r="AB25" s="246"/>
      <c r="AC25" s="246"/>
      <c r="AD25" s="246"/>
      <c r="AE25" s="246"/>
      <c r="AF25" s="246"/>
      <c r="AG25" s="246"/>
    </row>
    <row r="26" spans="1:38" s="216" customFormat="1" ht="12" x14ac:dyDescent="0.3">
      <c r="A26" s="303"/>
      <c r="T26" s="230"/>
      <c r="U26" s="230"/>
      <c r="V26" s="302"/>
      <c r="W26" s="280"/>
      <c r="X26" s="280"/>
      <c r="Y26" s="280"/>
      <c r="Z26" s="296"/>
      <c r="AA26" s="285"/>
      <c r="AB26" s="285"/>
      <c r="AC26" s="285"/>
      <c r="AG26" s="285"/>
    </row>
    <row r="27" spans="1:38" s="213" customFormat="1" ht="21.65" customHeight="1" x14ac:dyDescent="0.3">
      <c r="A27" s="305" t="s">
        <v>788</v>
      </c>
      <c r="B27" s="306"/>
      <c r="C27" s="306"/>
      <c r="D27" s="306"/>
      <c r="E27" s="306"/>
      <c r="F27" s="307"/>
      <c r="H27" s="306" t="s">
        <v>789</v>
      </c>
      <c r="I27" s="306"/>
      <c r="J27" s="306"/>
      <c r="K27" s="306"/>
      <c r="L27" s="306"/>
      <c r="M27" s="307"/>
      <c r="N27" s="308" t="s">
        <v>790</v>
      </c>
      <c r="O27" s="308"/>
      <c r="P27" s="308"/>
      <c r="Q27" s="308"/>
      <c r="R27" s="308"/>
      <c r="S27" s="307"/>
      <c r="V27" s="309"/>
      <c r="W27" s="310"/>
      <c r="X27" s="311"/>
      <c r="Y27" s="311"/>
      <c r="Z27" s="311"/>
      <c r="AA27" s="312"/>
      <c r="AB27" s="312"/>
      <c r="AC27" s="312"/>
      <c r="AD27" s="312"/>
      <c r="AE27" s="246"/>
      <c r="AF27" s="246"/>
      <c r="AG27" s="246"/>
      <c r="AH27" s="312"/>
      <c r="AI27" s="312"/>
    </row>
    <row r="28" spans="1:38" s="216" customFormat="1" ht="37.5" customHeight="1" x14ac:dyDescent="0.3">
      <c r="A28" s="240" t="s">
        <v>791</v>
      </c>
      <c r="B28" s="240" t="s">
        <v>784</v>
      </c>
      <c r="C28" s="240" t="s">
        <v>785</v>
      </c>
      <c r="D28" s="240" t="s">
        <v>787</v>
      </c>
      <c r="E28" s="240" t="s">
        <v>726</v>
      </c>
      <c r="H28" s="313" t="s">
        <v>791</v>
      </c>
      <c r="I28" s="313"/>
      <c r="J28" s="245" t="s">
        <v>726</v>
      </c>
      <c r="K28" s="230"/>
      <c r="L28" s="230"/>
      <c r="M28" s="230"/>
      <c r="N28" s="314" t="s">
        <v>792</v>
      </c>
      <c r="O28" s="315"/>
      <c r="P28" s="316" t="s">
        <v>726</v>
      </c>
      <c r="U28" s="230"/>
      <c r="V28" s="317"/>
      <c r="W28" s="280"/>
      <c r="X28" s="280"/>
      <c r="Y28" s="280"/>
      <c r="Z28" s="285"/>
      <c r="AD28" s="285"/>
      <c r="AE28" s="285"/>
      <c r="AF28" s="285"/>
      <c r="AG28" s="285"/>
    </row>
    <row r="29" spans="1:38" s="216" customFormat="1" ht="15" customHeight="1" thickBot="1" x14ac:dyDescent="0.35">
      <c r="A29" s="247" t="s">
        <v>726</v>
      </c>
      <c r="B29" s="248">
        <f>SUM(B30:B30)</f>
        <v>19427</v>
      </c>
      <c r="C29" s="248">
        <f>SUM(C30:C30)</f>
        <v>9202</v>
      </c>
      <c r="D29" s="248">
        <f>SUM(D30:D30)</f>
        <v>44633</v>
      </c>
      <c r="E29" s="289">
        <f>SUM(B29:D29)</f>
        <v>73262</v>
      </c>
      <c r="H29" s="318" t="s">
        <v>726</v>
      </c>
      <c r="I29" s="318"/>
      <c r="J29" s="319">
        <f>SUM(J30)</f>
        <v>69783</v>
      </c>
      <c r="K29" s="230"/>
      <c r="L29" s="230"/>
      <c r="M29" s="230"/>
      <c r="N29" s="320" t="s">
        <v>726</v>
      </c>
      <c r="O29" s="321"/>
      <c r="P29" s="322">
        <v>76939</v>
      </c>
      <c r="U29" s="255"/>
      <c r="V29" s="323"/>
      <c r="W29" s="280"/>
      <c r="X29" s="296"/>
      <c r="Y29" s="296"/>
      <c r="Z29" s="285"/>
      <c r="AA29" s="285"/>
      <c r="AB29" s="285"/>
      <c r="AC29" s="285"/>
      <c r="AD29" s="285"/>
      <c r="AE29" s="285"/>
      <c r="AF29" s="285"/>
      <c r="AG29" s="285"/>
      <c r="AH29" s="285"/>
      <c r="AI29" s="285"/>
      <c r="AJ29" s="285"/>
    </row>
    <row r="30" spans="1:38" s="216" customFormat="1" ht="14.5" customHeight="1" thickTop="1" x14ac:dyDescent="0.3">
      <c r="A30" s="265" t="s">
        <v>757</v>
      </c>
      <c r="B30" s="297">
        <v>19427</v>
      </c>
      <c r="C30" s="297">
        <v>9202</v>
      </c>
      <c r="D30" s="297">
        <v>44633</v>
      </c>
      <c r="E30" s="293">
        <f>SUM(B30:D30)</f>
        <v>73262</v>
      </c>
      <c r="F30" s="213"/>
      <c r="G30" s="213"/>
      <c r="H30" s="324" t="s">
        <v>757</v>
      </c>
      <c r="I30" s="324"/>
      <c r="J30" s="325">
        <v>69783</v>
      </c>
      <c r="K30" s="230"/>
      <c r="L30" s="230"/>
      <c r="M30" s="230"/>
      <c r="N30" s="324" t="s">
        <v>793</v>
      </c>
      <c r="O30" s="324"/>
      <c r="P30" s="325">
        <v>10446</v>
      </c>
      <c r="R30" s="230"/>
      <c r="U30" s="255"/>
      <c r="V30" s="323"/>
      <c r="W30" s="280"/>
      <c r="X30" s="296"/>
      <c r="Y30" s="296"/>
      <c r="Z30" s="285"/>
      <c r="AA30" s="285"/>
      <c r="AB30" s="285"/>
      <c r="AC30" s="285"/>
      <c r="AD30" s="285"/>
      <c r="AE30" s="285"/>
      <c r="AF30" s="285"/>
      <c r="AG30" s="285"/>
      <c r="AH30" s="285"/>
      <c r="AI30" s="285"/>
      <c r="AJ30" s="285"/>
    </row>
    <row r="31" spans="1:38" s="216" customFormat="1" ht="12" x14ac:dyDescent="0.3">
      <c r="A31" s="303"/>
      <c r="F31" s="213"/>
      <c r="G31" s="213"/>
      <c r="H31" s="213"/>
      <c r="K31" s="213"/>
      <c r="L31" s="230"/>
      <c r="M31" s="230"/>
      <c r="N31" s="230"/>
      <c r="O31" s="230"/>
      <c r="P31" s="230"/>
      <c r="Q31" s="230"/>
      <c r="R31" s="230"/>
      <c r="S31" s="230"/>
      <c r="T31" s="230"/>
      <c r="U31" s="255"/>
      <c r="V31" s="302"/>
      <c r="W31" s="280"/>
      <c r="X31" s="296"/>
      <c r="Y31" s="296"/>
      <c r="Z31" s="296"/>
      <c r="AA31" s="285"/>
      <c r="AB31" s="285"/>
      <c r="AC31" s="285"/>
      <c r="AD31" s="285"/>
      <c r="AE31" s="285"/>
      <c r="AF31" s="285"/>
      <c r="AG31" s="285"/>
    </row>
    <row r="32" spans="1:38" s="213" customFormat="1" ht="16.5" customHeight="1" x14ac:dyDescent="0.3">
      <c r="A32" s="272"/>
      <c r="B32" s="273"/>
      <c r="C32" s="273"/>
      <c r="D32" s="273"/>
      <c r="E32" s="273"/>
      <c r="F32" s="273"/>
      <c r="G32" s="273"/>
      <c r="H32" s="273"/>
      <c r="I32" s="273"/>
      <c r="J32" s="273"/>
      <c r="K32" s="273"/>
      <c r="L32" s="273"/>
      <c r="M32" s="273"/>
      <c r="N32" s="273"/>
      <c r="O32" s="273"/>
      <c r="P32" s="273"/>
      <c r="Q32" s="273"/>
      <c r="R32" s="273"/>
      <c r="S32" s="273"/>
      <c r="T32" s="273"/>
      <c r="U32" s="273"/>
      <c r="V32" s="304"/>
      <c r="W32" s="230"/>
      <c r="X32" s="230"/>
      <c r="Y32" s="230"/>
      <c r="Z32" s="255"/>
      <c r="AA32" s="246"/>
      <c r="AB32" s="246"/>
      <c r="AC32" s="246"/>
      <c r="AD32" s="246"/>
      <c r="AE32" s="246"/>
      <c r="AF32" s="246"/>
      <c r="AG32" s="246"/>
    </row>
    <row r="33" spans="1:45" s="216" customFormat="1" ht="12" x14ac:dyDescent="0.3">
      <c r="A33" s="303"/>
      <c r="F33" s="213"/>
      <c r="G33" s="213"/>
      <c r="H33" s="213"/>
      <c r="I33" s="285"/>
      <c r="K33" s="213"/>
      <c r="L33" s="230"/>
      <c r="M33" s="230"/>
      <c r="N33" s="230"/>
      <c r="O33" s="230"/>
      <c r="P33" s="230"/>
      <c r="Q33" s="230"/>
      <c r="R33" s="230"/>
      <c r="S33" s="230"/>
      <c r="T33" s="230"/>
      <c r="U33" s="230"/>
      <c r="V33" s="326"/>
      <c r="W33" s="280"/>
      <c r="X33" s="280"/>
      <c r="Y33" s="280"/>
      <c r="Z33" s="296"/>
      <c r="AA33" s="285"/>
      <c r="AB33" s="285"/>
      <c r="AC33" s="285"/>
      <c r="AD33" s="285"/>
      <c r="AE33" s="285"/>
    </row>
    <row r="34" spans="1:45" s="216" customFormat="1" ht="12" x14ac:dyDescent="0.3">
      <c r="A34" s="303"/>
      <c r="F34" s="213"/>
      <c r="G34" s="213"/>
      <c r="H34" s="213"/>
      <c r="I34" s="284"/>
      <c r="J34" s="284"/>
      <c r="K34" s="312"/>
      <c r="L34" s="327"/>
      <c r="M34" s="327"/>
      <c r="N34" s="327"/>
      <c r="O34" s="327"/>
      <c r="P34" s="327"/>
      <c r="Q34" s="327"/>
      <c r="R34" s="327"/>
      <c r="S34" s="327"/>
      <c r="T34" s="230"/>
      <c r="U34" s="230"/>
      <c r="V34" s="302"/>
      <c r="W34" s="280"/>
      <c r="X34" s="280"/>
      <c r="Y34" s="280"/>
      <c r="Z34" s="296"/>
      <c r="AB34" s="285"/>
      <c r="AC34" s="285"/>
      <c r="AE34" s="285"/>
    </row>
    <row r="35" spans="1:45" s="216" customFormat="1" ht="22.5" customHeight="1" x14ac:dyDescent="0.3">
      <c r="A35" s="231" t="s">
        <v>794</v>
      </c>
      <c r="B35" s="232"/>
      <c r="C35" s="232"/>
      <c r="D35" s="232"/>
      <c r="E35" s="232"/>
      <c r="F35" s="307"/>
      <c r="G35" s="213"/>
      <c r="H35" s="213"/>
      <c r="I35" s="213"/>
      <c r="J35" s="213"/>
      <c r="K35" s="213"/>
      <c r="L35" s="213"/>
      <c r="M35" s="213"/>
      <c r="N35" s="213"/>
      <c r="O35" s="213"/>
      <c r="P35" s="213"/>
      <c r="Q35" s="213"/>
      <c r="R35" s="246"/>
      <c r="S35" s="213"/>
      <c r="T35" s="213"/>
      <c r="U35" s="213"/>
      <c r="V35" s="328"/>
      <c r="W35" s="280"/>
      <c r="X35" s="280"/>
      <c r="Y35" s="280"/>
      <c r="Z35" s="296"/>
      <c r="AB35" s="285"/>
      <c r="AC35" s="285"/>
      <c r="AE35" s="285"/>
    </row>
    <row r="36" spans="1:45" s="216" customFormat="1" ht="38.5" customHeight="1" x14ac:dyDescent="0.3">
      <c r="A36" s="329" t="s">
        <v>795</v>
      </c>
      <c r="B36" s="240" t="s">
        <v>768</v>
      </c>
      <c r="C36" s="240" t="s">
        <v>772</v>
      </c>
      <c r="D36" s="240" t="s">
        <v>773</v>
      </c>
      <c r="E36" s="240" t="s">
        <v>774</v>
      </c>
      <c r="F36" s="240" t="s">
        <v>775</v>
      </c>
      <c r="G36" s="240" t="s">
        <v>776</v>
      </c>
      <c r="H36" s="240" t="s">
        <v>777</v>
      </c>
      <c r="I36" s="240" t="s">
        <v>778</v>
      </c>
      <c r="J36" s="240" t="s">
        <v>779</v>
      </c>
      <c r="K36" s="240" t="s">
        <v>780</v>
      </c>
      <c r="L36" s="240" t="s">
        <v>781</v>
      </c>
      <c r="M36" s="240" t="s">
        <v>782</v>
      </c>
      <c r="N36" s="240" t="s">
        <v>783</v>
      </c>
      <c r="O36" s="240" t="s">
        <v>726</v>
      </c>
      <c r="P36" s="213"/>
      <c r="Q36" s="213"/>
      <c r="R36" s="246"/>
      <c r="S36" s="213"/>
      <c r="T36" s="213"/>
      <c r="U36" s="213"/>
      <c r="V36" s="328"/>
      <c r="W36" s="213"/>
      <c r="X36" s="213"/>
      <c r="Y36" s="213"/>
      <c r="Z36" s="213"/>
      <c r="AA36" s="213"/>
      <c r="AB36" s="213"/>
      <c r="AC36" s="213"/>
      <c r="AD36" s="280"/>
      <c r="AE36" s="280"/>
      <c r="AI36" s="285"/>
      <c r="AJ36" s="285"/>
      <c r="AL36" s="285"/>
    </row>
    <row r="37" spans="1:45" s="216" customFormat="1" ht="15.75" customHeight="1" thickBot="1" x14ac:dyDescent="0.35">
      <c r="A37" s="330" t="s">
        <v>726</v>
      </c>
      <c r="B37" s="248"/>
      <c r="C37" s="331">
        <f t="shared" ref="C37:D37" si="2">SUM(C38,C50,C54,C58,C62,C66,C70,C74,C78,C82)</f>
        <v>21709</v>
      </c>
      <c r="D37" s="331">
        <f t="shared" si="2"/>
        <v>20887</v>
      </c>
      <c r="E37" s="331">
        <f>SUM(E38,E50,E54,E58,E62,E66,E70,E74,E78,E82)</f>
        <v>20720</v>
      </c>
      <c r="F37" s="331">
        <f>SUM(F38,F50,F54,F58,F62,F66,F70,F74,F78,F82)</f>
        <v>6467</v>
      </c>
      <c r="G37" s="331">
        <f t="shared" ref="G37:N37" si="3">SUM(G38,G50,G54,G58,G62,G66,G70,G74,G78,G82)</f>
        <v>0</v>
      </c>
      <c r="H37" s="331">
        <f t="shared" si="3"/>
        <v>0</v>
      </c>
      <c r="I37" s="331">
        <f t="shared" si="3"/>
        <v>0</v>
      </c>
      <c r="J37" s="331">
        <f t="shared" si="3"/>
        <v>0</v>
      </c>
      <c r="K37" s="331">
        <f t="shared" si="3"/>
        <v>0</v>
      </c>
      <c r="L37" s="331">
        <f t="shared" si="3"/>
        <v>0</v>
      </c>
      <c r="M37" s="331">
        <f t="shared" si="3"/>
        <v>0</v>
      </c>
      <c r="N37" s="331">
        <f t="shared" si="3"/>
        <v>0</v>
      </c>
      <c r="O37" s="332">
        <f>SUM(C37:N37)</f>
        <v>69783</v>
      </c>
      <c r="P37" s="213"/>
      <c r="Q37" s="213"/>
      <c r="R37" s="246"/>
      <c r="S37" s="213"/>
      <c r="T37" s="213"/>
      <c r="U37" s="246"/>
      <c r="V37" s="333"/>
      <c r="W37" s="246"/>
      <c r="X37" s="246"/>
      <c r="Y37" s="246"/>
      <c r="Z37" s="246"/>
      <c r="AA37" s="246"/>
      <c r="AB37" s="246"/>
      <c r="AC37" s="246"/>
      <c r="AD37" s="296"/>
      <c r="AE37" s="296"/>
      <c r="AF37" s="285"/>
      <c r="AG37" s="285"/>
      <c r="AH37" s="285"/>
      <c r="AI37" s="285"/>
      <c r="AJ37" s="285"/>
      <c r="AL37" s="285"/>
      <c r="AP37" s="285"/>
      <c r="AQ37" s="285"/>
      <c r="AR37" s="285"/>
      <c r="AS37" s="285"/>
    </row>
    <row r="38" spans="1:45" s="216" customFormat="1" ht="15" customHeight="1" thickTop="1" x14ac:dyDescent="0.3">
      <c r="A38" s="334" t="s">
        <v>796</v>
      </c>
      <c r="B38" s="334" t="s">
        <v>726</v>
      </c>
      <c r="C38" s="335">
        <f t="shared" ref="C38:N38" si="4">SUM(C39:C41)</f>
        <v>910</v>
      </c>
      <c r="D38" s="335">
        <f t="shared" si="4"/>
        <v>741</v>
      </c>
      <c r="E38" s="335">
        <f t="shared" si="4"/>
        <v>808</v>
      </c>
      <c r="F38" s="335">
        <f t="shared" si="4"/>
        <v>159</v>
      </c>
      <c r="G38" s="335">
        <f t="shared" si="4"/>
        <v>0</v>
      </c>
      <c r="H38" s="335">
        <f t="shared" si="4"/>
        <v>0</v>
      </c>
      <c r="I38" s="335">
        <f t="shared" si="4"/>
        <v>0</v>
      </c>
      <c r="J38" s="335">
        <f t="shared" si="4"/>
        <v>0</v>
      </c>
      <c r="K38" s="335">
        <f t="shared" si="4"/>
        <v>0</v>
      </c>
      <c r="L38" s="335">
        <f t="shared" si="4"/>
        <v>0</v>
      </c>
      <c r="M38" s="335">
        <f t="shared" si="4"/>
        <v>0</v>
      </c>
      <c r="N38" s="335">
        <f t="shared" si="4"/>
        <v>0</v>
      </c>
      <c r="O38" s="335">
        <f>SUM(C38:N38)</f>
        <v>2618</v>
      </c>
      <c r="P38" s="336"/>
      <c r="Q38" s="336"/>
      <c r="R38" s="246"/>
      <c r="S38" s="246"/>
      <c r="T38" s="246"/>
      <c r="U38" s="246"/>
      <c r="V38" s="333"/>
      <c r="W38" s="246"/>
      <c r="X38" s="246"/>
      <c r="Y38" s="246"/>
      <c r="Z38" s="246"/>
      <c r="AA38" s="246"/>
      <c r="AB38" s="246"/>
      <c r="AC38" s="246"/>
      <c r="AD38" s="296"/>
      <c r="AE38" s="296"/>
      <c r="AF38" s="285"/>
      <c r="AG38" s="285"/>
      <c r="AH38" s="285"/>
      <c r="AI38" s="285"/>
      <c r="AS38" s="285"/>
    </row>
    <row r="39" spans="1:45" s="216" customFormat="1" ht="15" customHeight="1" x14ac:dyDescent="0.3">
      <c r="A39" s="299"/>
      <c r="B39" s="299" t="s">
        <v>784</v>
      </c>
      <c r="C39" s="337">
        <v>214</v>
      </c>
      <c r="D39" s="337">
        <v>184</v>
      </c>
      <c r="E39" s="337">
        <v>219</v>
      </c>
      <c r="F39" s="337">
        <v>34</v>
      </c>
      <c r="G39" s="337">
        <v>0</v>
      </c>
      <c r="H39" s="337">
        <v>0</v>
      </c>
      <c r="I39" s="337">
        <v>0</v>
      </c>
      <c r="J39" s="337">
        <v>0</v>
      </c>
      <c r="K39" s="337">
        <v>0</v>
      </c>
      <c r="L39" s="338">
        <v>0</v>
      </c>
      <c r="M39" s="338">
        <v>0</v>
      </c>
      <c r="N39" s="338">
        <v>0</v>
      </c>
      <c r="O39" s="339">
        <f>O43+O47</f>
        <v>651</v>
      </c>
      <c r="P39" s="213"/>
      <c r="Q39" s="213"/>
      <c r="R39" s="246"/>
      <c r="S39" s="213"/>
      <c r="T39" s="213"/>
      <c r="U39" s="246"/>
      <c r="V39" s="333"/>
      <c r="W39" s="213"/>
      <c r="X39" s="213"/>
      <c r="Y39" s="213"/>
      <c r="Z39" s="213"/>
      <c r="AA39" s="246"/>
      <c r="AB39" s="246"/>
      <c r="AC39" s="246"/>
      <c r="AD39" s="296"/>
      <c r="AE39" s="296"/>
      <c r="AF39" s="285"/>
      <c r="AG39" s="285"/>
      <c r="AH39" s="285"/>
      <c r="AI39" s="285"/>
      <c r="AS39" s="285"/>
    </row>
    <row r="40" spans="1:45" s="216" customFormat="1" ht="15" customHeight="1" x14ac:dyDescent="0.3">
      <c r="A40" s="299"/>
      <c r="B40" s="299" t="s">
        <v>785</v>
      </c>
      <c r="C40" s="337">
        <v>338</v>
      </c>
      <c r="D40" s="337">
        <v>251</v>
      </c>
      <c r="E40" s="337">
        <v>337</v>
      </c>
      <c r="F40" s="337">
        <v>71</v>
      </c>
      <c r="G40" s="337">
        <v>0</v>
      </c>
      <c r="H40" s="337">
        <v>0</v>
      </c>
      <c r="I40" s="337">
        <v>0</v>
      </c>
      <c r="J40" s="337">
        <v>0</v>
      </c>
      <c r="K40" s="337">
        <v>0</v>
      </c>
      <c r="L40" s="338">
        <v>0</v>
      </c>
      <c r="M40" s="338">
        <v>0</v>
      </c>
      <c r="N40" s="338">
        <v>0</v>
      </c>
      <c r="O40" s="339">
        <f>O44+O48</f>
        <v>997</v>
      </c>
      <c r="P40" s="213"/>
      <c r="Q40" s="213"/>
      <c r="R40" s="213"/>
      <c r="S40" s="246"/>
      <c r="T40" s="246"/>
      <c r="U40" s="246"/>
      <c r="V40" s="333"/>
      <c r="W40" s="213"/>
      <c r="X40" s="213"/>
      <c r="Y40" s="213"/>
      <c r="Z40" s="213"/>
      <c r="AA40" s="213"/>
      <c r="AB40" s="246"/>
      <c r="AC40" s="213"/>
      <c r="AD40" s="296"/>
      <c r="AE40" s="280"/>
      <c r="AF40" s="285"/>
      <c r="AH40" s="285"/>
      <c r="AS40" s="285"/>
    </row>
    <row r="41" spans="1:45" s="216" customFormat="1" ht="15" customHeight="1" x14ac:dyDescent="0.3">
      <c r="A41" s="299"/>
      <c r="B41" s="299" t="s">
        <v>787</v>
      </c>
      <c r="C41" s="337">
        <v>358</v>
      </c>
      <c r="D41" s="337">
        <v>306</v>
      </c>
      <c r="E41" s="337">
        <v>252</v>
      </c>
      <c r="F41" s="337">
        <v>54</v>
      </c>
      <c r="G41" s="337">
        <v>0</v>
      </c>
      <c r="H41" s="337">
        <v>0</v>
      </c>
      <c r="I41" s="337">
        <v>0</v>
      </c>
      <c r="J41" s="337">
        <v>0</v>
      </c>
      <c r="K41" s="337">
        <v>0</v>
      </c>
      <c r="L41" s="338">
        <v>0</v>
      </c>
      <c r="M41" s="338">
        <v>0</v>
      </c>
      <c r="N41" s="338">
        <v>0</v>
      </c>
      <c r="O41" s="339">
        <f>O45+O49</f>
        <v>970</v>
      </c>
      <c r="P41" s="213"/>
      <c r="Q41" s="213"/>
      <c r="R41" s="213"/>
      <c r="S41" s="213"/>
      <c r="T41" s="213"/>
      <c r="U41" s="246"/>
      <c r="V41" s="328"/>
      <c r="W41" s="213"/>
      <c r="X41" s="213"/>
      <c r="Y41" s="213"/>
      <c r="Z41" s="213"/>
      <c r="AA41" s="213"/>
      <c r="AB41" s="246"/>
      <c r="AC41" s="213"/>
      <c r="AD41" s="280"/>
      <c r="AE41" s="280"/>
      <c r="AS41" s="285"/>
    </row>
    <row r="42" spans="1:45" s="216" customFormat="1" ht="14.5" customHeight="1" x14ac:dyDescent="0.3">
      <c r="A42" s="340" t="s">
        <v>797</v>
      </c>
      <c r="B42" s="341" t="s">
        <v>726</v>
      </c>
      <c r="C42" s="342">
        <f t="shared" ref="C42:N42" si="5">SUM(C43:C45)</f>
        <v>110</v>
      </c>
      <c r="D42" s="342">
        <f t="shared" si="5"/>
        <v>182</v>
      </c>
      <c r="E42" s="342">
        <f t="shared" si="5"/>
        <v>119</v>
      </c>
      <c r="F42" s="342">
        <f t="shared" si="5"/>
        <v>25</v>
      </c>
      <c r="G42" s="342">
        <f t="shared" si="5"/>
        <v>0</v>
      </c>
      <c r="H42" s="342">
        <f t="shared" si="5"/>
        <v>0</v>
      </c>
      <c r="I42" s="342">
        <f t="shared" si="5"/>
        <v>0</v>
      </c>
      <c r="J42" s="342">
        <f t="shared" si="5"/>
        <v>0</v>
      </c>
      <c r="K42" s="342">
        <f t="shared" si="5"/>
        <v>0</v>
      </c>
      <c r="L42" s="342">
        <f t="shared" si="5"/>
        <v>0</v>
      </c>
      <c r="M42" s="342">
        <f t="shared" si="5"/>
        <v>0</v>
      </c>
      <c r="N42" s="342">
        <f t="shared" si="5"/>
        <v>0</v>
      </c>
      <c r="O42" s="342">
        <f t="shared" ref="O42:O81" si="6">SUM(C42:N42)</f>
        <v>436</v>
      </c>
      <c r="P42" s="336"/>
      <c r="Q42" s="213"/>
      <c r="R42" s="213"/>
      <c r="S42" s="213"/>
      <c r="T42" s="213"/>
      <c r="U42" s="213"/>
      <c r="V42" s="328"/>
      <c r="W42" s="213"/>
      <c r="X42" s="213"/>
      <c r="Y42" s="213"/>
      <c r="Z42" s="213"/>
      <c r="AA42" s="213"/>
      <c r="AB42" s="246"/>
      <c r="AC42" s="213"/>
      <c r="AD42" s="280"/>
      <c r="AE42" s="280"/>
      <c r="AF42" s="285"/>
      <c r="AG42" s="285"/>
      <c r="AH42" s="285"/>
      <c r="AQ42" s="285"/>
      <c r="AR42" s="285"/>
      <c r="AS42" s="285"/>
    </row>
    <row r="43" spans="1:45" s="216" customFormat="1" ht="14.5" customHeight="1" x14ac:dyDescent="0.3">
      <c r="A43" s="343"/>
      <c r="B43" s="299" t="s">
        <v>784</v>
      </c>
      <c r="C43" s="337">
        <v>18</v>
      </c>
      <c r="D43" s="337">
        <v>29</v>
      </c>
      <c r="E43" s="337">
        <v>27</v>
      </c>
      <c r="F43" s="337">
        <v>1</v>
      </c>
      <c r="G43" s="337">
        <v>0</v>
      </c>
      <c r="H43" s="337">
        <v>0</v>
      </c>
      <c r="I43" s="337">
        <v>0</v>
      </c>
      <c r="J43" s="337">
        <v>0</v>
      </c>
      <c r="K43" s="337">
        <v>0</v>
      </c>
      <c r="L43" s="338">
        <v>0</v>
      </c>
      <c r="M43" s="338">
        <v>0</v>
      </c>
      <c r="N43" s="338">
        <v>0</v>
      </c>
      <c r="O43" s="344">
        <f t="shared" si="6"/>
        <v>75</v>
      </c>
      <c r="P43" s="336"/>
      <c r="Q43" s="213"/>
      <c r="R43" s="213"/>
      <c r="S43" s="213"/>
      <c r="T43" s="213"/>
      <c r="U43" s="213"/>
      <c r="V43" s="328"/>
      <c r="W43" s="213"/>
      <c r="X43" s="213"/>
      <c r="Y43" s="213"/>
      <c r="Z43" s="213"/>
      <c r="AA43" s="213"/>
      <c r="AB43" s="246"/>
      <c r="AC43" s="246"/>
      <c r="AD43" s="280"/>
      <c r="AE43" s="296"/>
      <c r="AF43" s="285"/>
      <c r="AG43" s="285"/>
      <c r="AH43" s="285"/>
      <c r="AI43" s="285"/>
      <c r="AQ43" s="285"/>
      <c r="AR43" s="285"/>
      <c r="AS43" s="285"/>
    </row>
    <row r="44" spans="1:45" s="216" customFormat="1" ht="14.5" customHeight="1" x14ac:dyDescent="0.3">
      <c r="A44" s="343"/>
      <c r="B44" s="299" t="s">
        <v>785</v>
      </c>
      <c r="C44" s="337">
        <v>40</v>
      </c>
      <c r="D44" s="337">
        <v>27</v>
      </c>
      <c r="E44" s="337">
        <v>54</v>
      </c>
      <c r="F44" s="337">
        <v>12</v>
      </c>
      <c r="G44" s="337">
        <v>0</v>
      </c>
      <c r="H44" s="337">
        <v>0</v>
      </c>
      <c r="I44" s="337">
        <v>0</v>
      </c>
      <c r="J44" s="337">
        <v>0</v>
      </c>
      <c r="K44" s="337">
        <v>0</v>
      </c>
      <c r="L44" s="338">
        <v>0</v>
      </c>
      <c r="M44" s="338">
        <v>0</v>
      </c>
      <c r="N44" s="338">
        <v>0</v>
      </c>
      <c r="O44" s="344">
        <f t="shared" si="6"/>
        <v>133</v>
      </c>
      <c r="P44" s="213"/>
      <c r="Q44" s="213"/>
      <c r="R44" s="213"/>
      <c r="S44" s="213"/>
      <c r="T44" s="213"/>
      <c r="U44" s="213"/>
      <c r="V44" s="328"/>
      <c r="W44" s="213"/>
      <c r="X44" s="213"/>
      <c r="Y44" s="213"/>
      <c r="Z44" s="213"/>
      <c r="AA44" s="213"/>
      <c r="AB44" s="246"/>
      <c r="AC44" s="213"/>
      <c r="AD44" s="296"/>
      <c r="AE44" s="280"/>
      <c r="AF44" s="285"/>
      <c r="AG44" s="285"/>
      <c r="AH44" s="285"/>
      <c r="AI44" s="285"/>
      <c r="AQ44" s="285"/>
      <c r="AR44" s="285"/>
      <c r="AS44" s="285"/>
    </row>
    <row r="45" spans="1:45" s="216" customFormat="1" ht="14.5" customHeight="1" x14ac:dyDescent="0.3">
      <c r="A45" s="343"/>
      <c r="B45" s="299" t="s">
        <v>787</v>
      </c>
      <c r="C45" s="337">
        <v>52</v>
      </c>
      <c r="D45" s="337">
        <v>126</v>
      </c>
      <c r="E45" s="337">
        <v>38</v>
      </c>
      <c r="F45" s="337">
        <v>12</v>
      </c>
      <c r="G45" s="337">
        <v>0</v>
      </c>
      <c r="H45" s="337">
        <v>0</v>
      </c>
      <c r="I45" s="337">
        <v>0</v>
      </c>
      <c r="J45" s="337">
        <v>0</v>
      </c>
      <c r="K45" s="337">
        <v>0</v>
      </c>
      <c r="L45" s="338">
        <v>0</v>
      </c>
      <c r="M45" s="338">
        <v>0</v>
      </c>
      <c r="N45" s="338">
        <v>0</v>
      </c>
      <c r="O45" s="344">
        <f t="shared" si="6"/>
        <v>228</v>
      </c>
      <c r="P45" s="213"/>
      <c r="Q45" s="213"/>
      <c r="R45" s="213"/>
      <c r="S45" s="213"/>
      <c r="T45" s="213"/>
      <c r="U45" s="213"/>
      <c r="V45" s="328"/>
      <c r="W45" s="213"/>
      <c r="X45" s="213"/>
      <c r="Y45" s="213"/>
      <c r="Z45" s="213"/>
      <c r="AA45" s="213"/>
      <c r="AB45" s="246"/>
      <c r="AC45" s="213"/>
      <c r="AD45" s="296"/>
      <c r="AE45" s="280"/>
      <c r="AF45" s="285"/>
      <c r="AG45" s="285"/>
      <c r="AH45" s="285"/>
      <c r="AI45" s="285"/>
      <c r="AQ45" s="285"/>
      <c r="AR45" s="285"/>
      <c r="AS45" s="285"/>
    </row>
    <row r="46" spans="1:45" s="216" customFormat="1" ht="14.5" customHeight="1" x14ac:dyDescent="0.3">
      <c r="A46" s="340" t="s">
        <v>798</v>
      </c>
      <c r="B46" s="341" t="s">
        <v>726</v>
      </c>
      <c r="C46" s="342">
        <f t="shared" ref="C46:N46" si="7">SUM(C47:C49)</f>
        <v>800</v>
      </c>
      <c r="D46" s="342">
        <f t="shared" si="7"/>
        <v>559</v>
      </c>
      <c r="E46" s="342">
        <f t="shared" si="7"/>
        <v>689</v>
      </c>
      <c r="F46" s="342">
        <f t="shared" si="7"/>
        <v>134</v>
      </c>
      <c r="G46" s="342">
        <f t="shared" si="7"/>
        <v>0</v>
      </c>
      <c r="H46" s="342">
        <f t="shared" si="7"/>
        <v>0</v>
      </c>
      <c r="I46" s="342">
        <f t="shared" si="7"/>
        <v>0</v>
      </c>
      <c r="J46" s="342">
        <f t="shared" si="7"/>
        <v>0</v>
      </c>
      <c r="K46" s="342">
        <f t="shared" si="7"/>
        <v>0</v>
      </c>
      <c r="L46" s="342">
        <f t="shared" si="7"/>
        <v>0</v>
      </c>
      <c r="M46" s="342">
        <f t="shared" si="7"/>
        <v>0</v>
      </c>
      <c r="N46" s="342">
        <f t="shared" si="7"/>
        <v>0</v>
      </c>
      <c r="O46" s="342">
        <f t="shared" si="6"/>
        <v>2182</v>
      </c>
      <c r="P46" s="213"/>
      <c r="Q46" s="213"/>
      <c r="R46" s="213"/>
      <c r="S46" s="213"/>
      <c r="T46" s="213"/>
      <c r="U46" s="213"/>
      <c r="V46" s="328"/>
      <c r="W46" s="213"/>
      <c r="X46" s="213"/>
      <c r="Y46" s="213"/>
      <c r="Z46" s="213"/>
      <c r="AA46" s="213"/>
      <c r="AB46" s="246"/>
      <c r="AC46" s="213"/>
      <c r="AD46" s="296"/>
      <c r="AE46" s="280"/>
      <c r="AF46" s="285"/>
      <c r="AG46" s="285"/>
      <c r="AH46" s="285"/>
      <c r="AI46" s="285"/>
      <c r="AP46" s="285"/>
      <c r="AQ46" s="285"/>
      <c r="AR46" s="285"/>
      <c r="AS46" s="285"/>
    </row>
    <row r="47" spans="1:45" s="216" customFormat="1" ht="14.5" customHeight="1" x14ac:dyDescent="0.3">
      <c r="A47" s="343"/>
      <c r="B47" s="299" t="s">
        <v>784</v>
      </c>
      <c r="C47" s="337">
        <v>196</v>
      </c>
      <c r="D47" s="337">
        <v>155</v>
      </c>
      <c r="E47" s="337">
        <v>192</v>
      </c>
      <c r="F47" s="337">
        <v>33</v>
      </c>
      <c r="G47" s="337">
        <v>0</v>
      </c>
      <c r="H47" s="337">
        <v>0</v>
      </c>
      <c r="I47" s="337">
        <v>0</v>
      </c>
      <c r="J47" s="337">
        <v>0</v>
      </c>
      <c r="K47" s="337">
        <v>0</v>
      </c>
      <c r="L47" s="338">
        <v>0</v>
      </c>
      <c r="M47" s="338">
        <v>0</v>
      </c>
      <c r="N47" s="338">
        <v>0</v>
      </c>
      <c r="O47" s="344">
        <f t="shared" si="6"/>
        <v>576</v>
      </c>
      <c r="P47" s="213"/>
      <c r="Q47" s="213"/>
      <c r="R47" s="213"/>
      <c r="S47" s="213"/>
      <c r="T47" s="213"/>
      <c r="U47" s="213"/>
      <c r="V47" s="333"/>
      <c r="W47" s="246"/>
      <c r="X47" s="246"/>
      <c r="Y47" s="246"/>
      <c r="Z47" s="246"/>
      <c r="AA47" s="246"/>
      <c r="AB47" s="246"/>
      <c r="AC47" s="246"/>
      <c r="AD47" s="296"/>
      <c r="AE47" s="296"/>
      <c r="AF47" s="285"/>
      <c r="AG47" s="285"/>
      <c r="AH47" s="285"/>
      <c r="AI47" s="285"/>
      <c r="AP47" s="285"/>
      <c r="AQ47" s="285"/>
      <c r="AR47" s="285"/>
      <c r="AS47" s="285"/>
    </row>
    <row r="48" spans="1:45" s="216" customFormat="1" ht="14.5" customHeight="1" x14ac:dyDescent="0.3">
      <c r="A48" s="343"/>
      <c r="B48" s="299" t="s">
        <v>785</v>
      </c>
      <c r="C48" s="337">
        <v>298</v>
      </c>
      <c r="D48" s="337">
        <v>224</v>
      </c>
      <c r="E48" s="337">
        <v>283</v>
      </c>
      <c r="F48" s="337">
        <v>59</v>
      </c>
      <c r="G48" s="337">
        <v>0</v>
      </c>
      <c r="H48" s="337">
        <v>0</v>
      </c>
      <c r="I48" s="337">
        <v>0</v>
      </c>
      <c r="J48" s="337">
        <v>0</v>
      </c>
      <c r="K48" s="337">
        <v>0</v>
      </c>
      <c r="L48" s="338">
        <v>0</v>
      </c>
      <c r="M48" s="338">
        <v>0</v>
      </c>
      <c r="N48" s="338">
        <v>0</v>
      </c>
      <c r="O48" s="344">
        <f t="shared" si="6"/>
        <v>864</v>
      </c>
      <c r="P48" s="213"/>
      <c r="Q48" s="213"/>
      <c r="R48" s="213"/>
      <c r="S48" s="213"/>
      <c r="T48" s="213"/>
      <c r="U48" s="246"/>
      <c r="V48" s="333"/>
      <c r="W48" s="246"/>
      <c r="X48" s="246"/>
      <c r="Y48" s="246"/>
      <c r="Z48" s="246"/>
      <c r="AA48" s="246"/>
      <c r="AB48" s="246"/>
      <c r="AC48" s="246"/>
      <c r="AD48" s="296"/>
      <c r="AE48" s="296"/>
      <c r="AF48" s="285"/>
      <c r="AG48" s="285"/>
      <c r="AH48" s="285"/>
      <c r="AI48" s="285"/>
      <c r="AL48" s="285"/>
      <c r="AM48" s="285"/>
      <c r="AN48" s="285"/>
      <c r="AO48" s="285"/>
      <c r="AP48" s="285"/>
      <c r="AQ48" s="285"/>
      <c r="AR48" s="285"/>
      <c r="AS48" s="285"/>
    </row>
    <row r="49" spans="1:45" s="216" customFormat="1" ht="14.5" customHeight="1" x14ac:dyDescent="0.3">
      <c r="A49" s="343"/>
      <c r="B49" s="299" t="s">
        <v>787</v>
      </c>
      <c r="C49" s="337">
        <v>306</v>
      </c>
      <c r="D49" s="337">
        <v>180</v>
      </c>
      <c r="E49" s="337">
        <v>214</v>
      </c>
      <c r="F49" s="337">
        <v>42</v>
      </c>
      <c r="G49" s="337">
        <v>0</v>
      </c>
      <c r="H49" s="337">
        <v>0</v>
      </c>
      <c r="I49" s="337">
        <v>0</v>
      </c>
      <c r="J49" s="337">
        <v>0</v>
      </c>
      <c r="K49" s="337">
        <v>0</v>
      </c>
      <c r="L49" s="338">
        <v>0</v>
      </c>
      <c r="M49" s="338">
        <v>0</v>
      </c>
      <c r="N49" s="338">
        <v>0</v>
      </c>
      <c r="O49" s="344">
        <f t="shared" si="6"/>
        <v>742</v>
      </c>
      <c r="P49" s="213"/>
      <c r="Q49" s="213"/>
      <c r="R49" s="213"/>
      <c r="S49" s="213"/>
      <c r="T49" s="213"/>
      <c r="U49" s="213"/>
      <c r="V49" s="328"/>
      <c r="W49" s="213"/>
      <c r="X49" s="213"/>
      <c r="Y49" s="213"/>
      <c r="Z49" s="213"/>
      <c r="AA49" s="213"/>
      <c r="AB49" s="213"/>
      <c r="AC49" s="213"/>
      <c r="AD49" s="296"/>
      <c r="AE49" s="280"/>
      <c r="AF49" s="285"/>
      <c r="AG49" s="285"/>
      <c r="AH49" s="285"/>
      <c r="AI49" s="285"/>
      <c r="AP49" s="285"/>
      <c r="AQ49" s="285"/>
      <c r="AR49" s="285"/>
      <c r="AS49" s="285"/>
    </row>
    <row r="50" spans="1:45" s="216" customFormat="1" ht="14.5" customHeight="1" x14ac:dyDescent="0.3">
      <c r="A50" s="341" t="s">
        <v>597</v>
      </c>
      <c r="B50" s="341" t="s">
        <v>726</v>
      </c>
      <c r="C50" s="342">
        <f t="shared" ref="C50:N50" si="8">SUM(C51:C53)</f>
        <v>1494</v>
      </c>
      <c r="D50" s="342">
        <f t="shared" si="8"/>
        <v>1463</v>
      </c>
      <c r="E50" s="342">
        <f t="shared" si="8"/>
        <v>1106</v>
      </c>
      <c r="F50" s="342">
        <f t="shared" si="8"/>
        <v>362</v>
      </c>
      <c r="G50" s="342">
        <f t="shared" si="8"/>
        <v>0</v>
      </c>
      <c r="H50" s="342">
        <f t="shared" si="8"/>
        <v>0</v>
      </c>
      <c r="I50" s="342">
        <f t="shared" si="8"/>
        <v>0</v>
      </c>
      <c r="J50" s="342">
        <f t="shared" si="8"/>
        <v>0</v>
      </c>
      <c r="K50" s="342">
        <f t="shared" si="8"/>
        <v>0</v>
      </c>
      <c r="L50" s="342">
        <f t="shared" si="8"/>
        <v>0</v>
      </c>
      <c r="M50" s="342">
        <f t="shared" si="8"/>
        <v>0</v>
      </c>
      <c r="N50" s="342">
        <f t="shared" si="8"/>
        <v>0</v>
      </c>
      <c r="O50" s="342">
        <f t="shared" si="6"/>
        <v>4425</v>
      </c>
      <c r="P50" s="213"/>
      <c r="Q50" s="213"/>
      <c r="R50" s="213"/>
      <c r="S50" s="213"/>
      <c r="T50" s="213"/>
      <c r="U50" s="246"/>
      <c r="V50" s="333"/>
      <c r="W50" s="246"/>
      <c r="X50" s="246"/>
      <c r="Y50" s="246"/>
      <c r="Z50" s="246"/>
      <c r="AA50" s="246"/>
      <c r="AB50" s="246"/>
      <c r="AC50" s="246"/>
      <c r="AD50" s="296"/>
      <c r="AE50" s="296"/>
      <c r="AF50" s="285"/>
      <c r="AG50" s="285"/>
      <c r="AH50" s="285"/>
      <c r="AI50" s="285"/>
      <c r="AP50" s="285"/>
      <c r="AQ50" s="285"/>
      <c r="AR50" s="285"/>
      <c r="AS50" s="285"/>
    </row>
    <row r="51" spans="1:45" s="216" customFormat="1" ht="14.5" customHeight="1" x14ac:dyDescent="0.3">
      <c r="A51" s="299"/>
      <c r="B51" s="299" t="s">
        <v>784</v>
      </c>
      <c r="C51" s="337">
        <v>148</v>
      </c>
      <c r="D51" s="337">
        <v>124</v>
      </c>
      <c r="E51" s="337">
        <v>151</v>
      </c>
      <c r="F51" s="337">
        <v>31</v>
      </c>
      <c r="G51" s="337">
        <v>0</v>
      </c>
      <c r="H51" s="337">
        <v>0</v>
      </c>
      <c r="I51" s="337">
        <v>0</v>
      </c>
      <c r="J51" s="337">
        <v>0</v>
      </c>
      <c r="K51" s="337">
        <v>0</v>
      </c>
      <c r="L51" s="338">
        <v>0</v>
      </c>
      <c r="M51" s="338">
        <v>0</v>
      </c>
      <c r="N51" s="338">
        <v>0</v>
      </c>
      <c r="O51" s="344">
        <f t="shared" si="6"/>
        <v>454</v>
      </c>
      <c r="P51" s="213"/>
      <c r="Q51" s="213"/>
      <c r="R51" s="213"/>
      <c r="S51" s="213"/>
      <c r="T51" s="213"/>
      <c r="U51" s="213"/>
      <c r="V51" s="328"/>
      <c r="W51" s="213"/>
      <c r="X51" s="246"/>
      <c r="Y51" s="246"/>
      <c r="Z51" s="246"/>
      <c r="AA51" s="246"/>
      <c r="AB51" s="246"/>
      <c r="AC51" s="246"/>
      <c r="AD51" s="296"/>
      <c r="AE51" s="296"/>
      <c r="AF51" s="285"/>
      <c r="AG51" s="285"/>
      <c r="AH51" s="285"/>
      <c r="AI51" s="285"/>
      <c r="AO51" s="285"/>
      <c r="AP51" s="285"/>
      <c r="AQ51" s="285"/>
      <c r="AR51" s="285"/>
      <c r="AS51" s="285"/>
    </row>
    <row r="52" spans="1:45" s="216" customFormat="1" ht="14.5" customHeight="1" x14ac:dyDescent="0.3">
      <c r="A52" s="299"/>
      <c r="B52" s="299" t="s">
        <v>785</v>
      </c>
      <c r="C52" s="337">
        <v>336</v>
      </c>
      <c r="D52" s="337">
        <v>253</v>
      </c>
      <c r="E52" s="337">
        <v>362</v>
      </c>
      <c r="F52" s="337">
        <v>107</v>
      </c>
      <c r="G52" s="337">
        <v>0</v>
      </c>
      <c r="H52" s="337">
        <v>0</v>
      </c>
      <c r="I52" s="337">
        <v>0</v>
      </c>
      <c r="J52" s="337">
        <v>0</v>
      </c>
      <c r="K52" s="337">
        <v>0</v>
      </c>
      <c r="L52" s="338">
        <v>0</v>
      </c>
      <c r="M52" s="338">
        <v>0</v>
      </c>
      <c r="N52" s="338">
        <v>0</v>
      </c>
      <c r="O52" s="344">
        <f t="shared" si="6"/>
        <v>1058</v>
      </c>
      <c r="P52" s="213"/>
      <c r="Q52" s="213"/>
      <c r="R52" s="213"/>
      <c r="S52" s="213"/>
      <c r="T52" s="213"/>
      <c r="U52" s="213"/>
      <c r="V52" s="328"/>
      <c r="W52" s="213"/>
      <c r="X52" s="213"/>
      <c r="Y52" s="246"/>
      <c r="Z52" s="246"/>
      <c r="AA52" s="246"/>
      <c r="AB52" s="246"/>
      <c r="AC52" s="213"/>
      <c r="AD52" s="296"/>
      <c r="AE52" s="280"/>
      <c r="AF52" s="285"/>
      <c r="AG52" s="285"/>
      <c r="AH52" s="285"/>
      <c r="AI52" s="285"/>
      <c r="AP52" s="285"/>
      <c r="AQ52" s="285"/>
      <c r="AR52" s="285"/>
      <c r="AS52" s="285"/>
    </row>
    <row r="53" spans="1:45" s="216" customFormat="1" ht="14.5" customHeight="1" x14ac:dyDescent="0.3">
      <c r="A53" s="299"/>
      <c r="B53" s="299" t="s">
        <v>787</v>
      </c>
      <c r="C53" s="337">
        <v>1010</v>
      </c>
      <c r="D53" s="337">
        <v>1086</v>
      </c>
      <c r="E53" s="337">
        <v>593</v>
      </c>
      <c r="F53" s="337">
        <v>224</v>
      </c>
      <c r="G53" s="337">
        <v>0</v>
      </c>
      <c r="H53" s="337">
        <v>0</v>
      </c>
      <c r="I53" s="337">
        <v>0</v>
      </c>
      <c r="J53" s="337">
        <v>0</v>
      </c>
      <c r="K53" s="337">
        <v>0</v>
      </c>
      <c r="L53" s="338">
        <v>0</v>
      </c>
      <c r="M53" s="338">
        <v>0</v>
      </c>
      <c r="N53" s="338">
        <v>0</v>
      </c>
      <c r="O53" s="344">
        <f t="shared" si="6"/>
        <v>2913</v>
      </c>
      <c r="P53" s="213"/>
      <c r="Q53" s="213"/>
      <c r="R53" s="213"/>
      <c r="S53" s="213"/>
      <c r="T53" s="213"/>
      <c r="U53" s="213"/>
      <c r="V53" s="328"/>
      <c r="W53" s="213"/>
      <c r="X53" s="246"/>
      <c r="Y53" s="246"/>
      <c r="Z53" s="246"/>
      <c r="AA53" s="246"/>
      <c r="AB53" s="246"/>
      <c r="AC53" s="246"/>
      <c r="AD53" s="296"/>
      <c r="AE53" s="296"/>
      <c r="AF53" s="285"/>
      <c r="AG53" s="285"/>
      <c r="AH53" s="285"/>
      <c r="AI53" s="285"/>
      <c r="AP53" s="285"/>
      <c r="AQ53" s="285"/>
      <c r="AR53" s="285"/>
      <c r="AS53" s="285"/>
    </row>
    <row r="54" spans="1:45" s="216" customFormat="1" ht="14.5" customHeight="1" x14ac:dyDescent="0.3">
      <c r="A54" s="341" t="s">
        <v>601</v>
      </c>
      <c r="B54" s="341" t="s">
        <v>726</v>
      </c>
      <c r="C54" s="342">
        <f t="shared" ref="C54:N54" si="9">SUM(C55:C57)</f>
        <v>458</v>
      </c>
      <c r="D54" s="342">
        <f t="shared" si="9"/>
        <v>450</v>
      </c>
      <c r="E54" s="342">
        <f t="shared" si="9"/>
        <v>430</v>
      </c>
      <c r="F54" s="342">
        <f t="shared" si="9"/>
        <v>175</v>
      </c>
      <c r="G54" s="342">
        <f t="shared" si="9"/>
        <v>0</v>
      </c>
      <c r="H54" s="342">
        <f t="shared" si="9"/>
        <v>0</v>
      </c>
      <c r="I54" s="342">
        <f t="shared" si="9"/>
        <v>0</v>
      </c>
      <c r="J54" s="342">
        <f t="shared" si="9"/>
        <v>0</v>
      </c>
      <c r="K54" s="342">
        <f t="shared" si="9"/>
        <v>0</v>
      </c>
      <c r="L54" s="342">
        <f t="shared" si="9"/>
        <v>0</v>
      </c>
      <c r="M54" s="342">
        <f t="shared" si="9"/>
        <v>0</v>
      </c>
      <c r="N54" s="342">
        <f t="shared" si="9"/>
        <v>0</v>
      </c>
      <c r="O54" s="342">
        <f t="shared" si="6"/>
        <v>1513</v>
      </c>
      <c r="P54" s="213"/>
      <c r="Q54" s="213"/>
      <c r="R54" s="213"/>
      <c r="S54" s="213"/>
      <c r="T54" s="213"/>
      <c r="U54" s="213"/>
      <c r="V54" s="328"/>
      <c r="W54" s="213"/>
      <c r="X54" s="213"/>
      <c r="Y54" s="246"/>
      <c r="Z54" s="246"/>
      <c r="AA54" s="213"/>
      <c r="AB54" s="246"/>
      <c r="AC54" s="213"/>
      <c r="AD54" s="280"/>
      <c r="AE54" s="280"/>
      <c r="AF54" s="285"/>
      <c r="AG54" s="285"/>
      <c r="AH54" s="285"/>
      <c r="AI54" s="285"/>
      <c r="AP54" s="285"/>
      <c r="AQ54" s="285"/>
      <c r="AR54" s="285"/>
      <c r="AS54" s="285"/>
    </row>
    <row r="55" spans="1:45" s="216" customFormat="1" ht="14.5" customHeight="1" x14ac:dyDescent="0.3">
      <c r="A55" s="299"/>
      <c r="B55" s="299" t="s">
        <v>784</v>
      </c>
      <c r="C55" s="337">
        <v>187</v>
      </c>
      <c r="D55" s="337">
        <v>186</v>
      </c>
      <c r="E55" s="337">
        <v>170</v>
      </c>
      <c r="F55" s="337">
        <v>75</v>
      </c>
      <c r="G55" s="337">
        <v>0</v>
      </c>
      <c r="H55" s="337">
        <v>0</v>
      </c>
      <c r="I55" s="337">
        <v>0</v>
      </c>
      <c r="J55" s="337">
        <v>0</v>
      </c>
      <c r="K55" s="337">
        <v>0</v>
      </c>
      <c r="L55" s="338">
        <v>0</v>
      </c>
      <c r="M55" s="338">
        <v>0</v>
      </c>
      <c r="N55" s="338">
        <v>0</v>
      </c>
      <c r="O55" s="344">
        <f t="shared" si="6"/>
        <v>618</v>
      </c>
      <c r="P55" s="213"/>
      <c r="Q55" s="213"/>
      <c r="R55" s="213"/>
      <c r="S55" s="213"/>
      <c r="T55" s="213"/>
      <c r="U55" s="213"/>
      <c r="V55" s="328"/>
      <c r="W55" s="213"/>
      <c r="X55" s="213"/>
      <c r="Y55" s="213"/>
      <c r="Z55" s="246"/>
      <c r="AA55" s="246"/>
      <c r="AB55" s="246"/>
      <c r="AC55" s="246"/>
      <c r="AD55" s="296"/>
      <c r="AE55" s="296"/>
      <c r="AF55" s="285"/>
      <c r="AG55" s="285"/>
      <c r="AH55" s="285"/>
      <c r="AP55" s="285"/>
      <c r="AQ55" s="285"/>
      <c r="AR55" s="285"/>
      <c r="AS55" s="285"/>
    </row>
    <row r="56" spans="1:45" s="216" customFormat="1" ht="14.5" customHeight="1" x14ac:dyDescent="0.3">
      <c r="A56" s="299"/>
      <c r="B56" s="299" t="s">
        <v>785</v>
      </c>
      <c r="C56" s="337">
        <v>105</v>
      </c>
      <c r="D56" s="337">
        <v>102</v>
      </c>
      <c r="E56" s="337">
        <v>80</v>
      </c>
      <c r="F56" s="337">
        <v>40</v>
      </c>
      <c r="G56" s="337">
        <v>0</v>
      </c>
      <c r="H56" s="337">
        <v>0</v>
      </c>
      <c r="I56" s="337">
        <v>0</v>
      </c>
      <c r="J56" s="337">
        <v>0</v>
      </c>
      <c r="K56" s="337">
        <v>0</v>
      </c>
      <c r="L56" s="338">
        <v>0</v>
      </c>
      <c r="M56" s="338">
        <v>0</v>
      </c>
      <c r="N56" s="338">
        <v>0</v>
      </c>
      <c r="O56" s="344">
        <f t="shared" si="6"/>
        <v>327</v>
      </c>
      <c r="P56" s="213"/>
      <c r="Q56" s="213"/>
      <c r="R56" s="213"/>
      <c r="S56" s="213"/>
      <c r="T56" s="213"/>
      <c r="U56" s="213"/>
      <c r="V56" s="333"/>
      <c r="W56" s="246"/>
      <c r="X56" s="246"/>
      <c r="Y56" s="246"/>
      <c r="Z56" s="246"/>
      <c r="AA56" s="246"/>
      <c r="AB56" s="246"/>
      <c r="AC56" s="246"/>
      <c r="AD56" s="296"/>
      <c r="AE56" s="296"/>
      <c r="AF56" s="285"/>
      <c r="AG56" s="285"/>
      <c r="AH56" s="285"/>
      <c r="AI56" s="285"/>
      <c r="AP56" s="285"/>
      <c r="AQ56" s="285"/>
      <c r="AR56" s="285"/>
      <c r="AS56" s="285"/>
    </row>
    <row r="57" spans="1:45" s="216" customFormat="1" ht="14.5" customHeight="1" x14ac:dyDescent="0.3">
      <c r="A57" s="299"/>
      <c r="B57" s="299" t="s">
        <v>787</v>
      </c>
      <c r="C57" s="337">
        <v>166</v>
      </c>
      <c r="D57" s="337">
        <v>162</v>
      </c>
      <c r="E57" s="337">
        <v>180</v>
      </c>
      <c r="F57" s="337">
        <v>60</v>
      </c>
      <c r="G57" s="337">
        <v>0</v>
      </c>
      <c r="H57" s="337">
        <v>0</v>
      </c>
      <c r="I57" s="337">
        <v>0</v>
      </c>
      <c r="J57" s="337">
        <v>0</v>
      </c>
      <c r="K57" s="337">
        <v>0</v>
      </c>
      <c r="L57" s="338">
        <v>0</v>
      </c>
      <c r="M57" s="338">
        <v>0</v>
      </c>
      <c r="N57" s="338">
        <v>0</v>
      </c>
      <c r="O57" s="344">
        <f t="shared" si="6"/>
        <v>568</v>
      </c>
      <c r="P57" s="213"/>
      <c r="Q57" s="213"/>
      <c r="R57" s="213"/>
      <c r="S57" s="213"/>
      <c r="T57" s="213"/>
      <c r="U57" s="213"/>
      <c r="V57" s="333"/>
      <c r="W57" s="246"/>
      <c r="X57" s="246"/>
      <c r="Y57" s="246"/>
      <c r="Z57" s="246"/>
      <c r="AA57" s="246"/>
      <c r="AB57" s="246"/>
      <c r="AC57" s="213"/>
      <c r="AD57" s="280"/>
      <c r="AE57" s="280"/>
      <c r="AF57" s="285"/>
      <c r="AG57" s="285"/>
      <c r="AI57" s="285"/>
      <c r="AP57" s="285"/>
      <c r="AQ57" s="285"/>
      <c r="AR57" s="285"/>
      <c r="AS57" s="285"/>
    </row>
    <row r="58" spans="1:45" s="216" customFormat="1" ht="14.5" customHeight="1" x14ac:dyDescent="0.3">
      <c r="A58" s="341" t="s">
        <v>799</v>
      </c>
      <c r="B58" s="341" t="s">
        <v>726</v>
      </c>
      <c r="C58" s="342">
        <f t="shared" ref="C58:N58" si="10">SUM(C59:C61)</f>
        <v>4381</v>
      </c>
      <c r="D58" s="342">
        <f t="shared" si="10"/>
        <v>4878</v>
      </c>
      <c r="E58" s="342">
        <f t="shared" si="10"/>
        <v>5150</v>
      </c>
      <c r="F58" s="342">
        <f t="shared" si="10"/>
        <v>1638</v>
      </c>
      <c r="G58" s="342">
        <f t="shared" si="10"/>
        <v>0</v>
      </c>
      <c r="H58" s="342">
        <f t="shared" si="10"/>
        <v>0</v>
      </c>
      <c r="I58" s="342">
        <f t="shared" si="10"/>
        <v>0</v>
      </c>
      <c r="J58" s="342">
        <f t="shared" si="10"/>
        <v>0</v>
      </c>
      <c r="K58" s="342">
        <f t="shared" si="10"/>
        <v>0</v>
      </c>
      <c r="L58" s="342">
        <f t="shared" si="10"/>
        <v>0</v>
      </c>
      <c r="M58" s="342">
        <f t="shared" si="10"/>
        <v>0</v>
      </c>
      <c r="N58" s="342">
        <f t="shared" si="10"/>
        <v>0</v>
      </c>
      <c r="O58" s="342">
        <f t="shared" si="6"/>
        <v>16047</v>
      </c>
      <c r="P58" s="213"/>
      <c r="Q58" s="213"/>
      <c r="R58" s="213"/>
      <c r="S58" s="213"/>
      <c r="T58" s="213"/>
      <c r="U58" s="213"/>
      <c r="V58" s="328"/>
      <c r="W58" s="213"/>
      <c r="X58" s="213"/>
      <c r="Y58" s="246"/>
      <c r="Z58" s="246"/>
      <c r="AA58" s="246"/>
      <c r="AB58" s="246"/>
      <c r="AC58" s="246"/>
      <c r="AD58" s="296"/>
      <c r="AE58" s="296"/>
      <c r="AF58" s="285"/>
      <c r="AG58" s="285"/>
      <c r="AH58" s="285"/>
      <c r="AI58" s="285"/>
      <c r="AP58" s="285"/>
      <c r="AQ58" s="285"/>
      <c r="AR58" s="285"/>
      <c r="AS58" s="285"/>
    </row>
    <row r="59" spans="1:45" s="216" customFormat="1" ht="14.5" customHeight="1" x14ac:dyDescent="0.3">
      <c r="A59" s="299"/>
      <c r="B59" s="299" t="s">
        <v>784</v>
      </c>
      <c r="C59" s="337">
        <v>63</v>
      </c>
      <c r="D59" s="337">
        <v>60</v>
      </c>
      <c r="E59" s="337">
        <v>58</v>
      </c>
      <c r="F59" s="337">
        <v>12</v>
      </c>
      <c r="G59" s="337">
        <v>0</v>
      </c>
      <c r="H59" s="337">
        <v>0</v>
      </c>
      <c r="I59" s="337">
        <v>0</v>
      </c>
      <c r="J59" s="337">
        <v>0</v>
      </c>
      <c r="K59" s="337">
        <v>0</v>
      </c>
      <c r="L59" s="338">
        <v>0</v>
      </c>
      <c r="M59" s="338">
        <v>0</v>
      </c>
      <c r="N59" s="338">
        <v>0</v>
      </c>
      <c r="O59" s="344">
        <f t="shared" si="6"/>
        <v>193</v>
      </c>
      <c r="P59" s="213"/>
      <c r="Q59" s="213"/>
      <c r="R59" s="213"/>
      <c r="S59" s="213"/>
      <c r="T59" s="213"/>
      <c r="U59" s="213"/>
      <c r="V59" s="328"/>
      <c r="W59" s="213"/>
      <c r="X59" s="213"/>
      <c r="Y59" s="246"/>
      <c r="Z59" s="246"/>
      <c r="AA59" s="246"/>
      <c r="AB59" s="246"/>
      <c r="AC59" s="246"/>
      <c r="AD59" s="296"/>
      <c r="AE59" s="296"/>
      <c r="AF59" s="285"/>
      <c r="AG59" s="285"/>
      <c r="AH59" s="285"/>
      <c r="AP59" s="285"/>
      <c r="AQ59" s="285"/>
      <c r="AR59" s="285"/>
      <c r="AS59" s="285"/>
    </row>
    <row r="60" spans="1:45" s="216" customFormat="1" ht="14.5" customHeight="1" x14ac:dyDescent="0.3">
      <c r="A60" s="299"/>
      <c r="B60" s="299" t="s">
        <v>785</v>
      </c>
      <c r="C60" s="337">
        <v>39</v>
      </c>
      <c r="D60" s="337">
        <v>47</v>
      </c>
      <c r="E60" s="337">
        <v>46</v>
      </c>
      <c r="F60" s="337">
        <v>12</v>
      </c>
      <c r="G60" s="337">
        <v>0</v>
      </c>
      <c r="H60" s="337">
        <v>0</v>
      </c>
      <c r="I60" s="337">
        <v>0</v>
      </c>
      <c r="J60" s="337">
        <v>0</v>
      </c>
      <c r="K60" s="337">
        <v>0</v>
      </c>
      <c r="L60" s="338">
        <v>0</v>
      </c>
      <c r="M60" s="338">
        <v>0</v>
      </c>
      <c r="N60" s="338">
        <v>0</v>
      </c>
      <c r="O60" s="344">
        <f t="shared" si="6"/>
        <v>144</v>
      </c>
      <c r="P60" s="213"/>
      <c r="Q60" s="213"/>
      <c r="R60" s="213"/>
      <c r="S60" s="213"/>
      <c r="T60" s="213"/>
      <c r="U60" s="213"/>
      <c r="V60" s="328"/>
      <c r="W60" s="213"/>
      <c r="X60" s="213"/>
      <c r="Y60" s="246"/>
      <c r="Z60" s="246"/>
      <c r="AA60" s="246"/>
      <c r="AB60" s="246"/>
      <c r="AC60" s="246"/>
      <c r="AD60" s="296"/>
      <c r="AE60" s="296"/>
      <c r="AF60" s="285"/>
      <c r="AG60" s="285"/>
      <c r="AH60" s="285"/>
      <c r="AK60" s="285"/>
      <c r="AL60" s="285"/>
      <c r="AM60" s="285"/>
      <c r="AN60" s="285"/>
      <c r="AO60" s="285"/>
      <c r="AP60" s="285"/>
      <c r="AQ60" s="285"/>
      <c r="AR60" s="285"/>
      <c r="AS60" s="285"/>
    </row>
    <row r="61" spans="1:45" s="216" customFormat="1" ht="14.5" customHeight="1" x14ac:dyDescent="0.3">
      <c r="A61" s="299"/>
      <c r="B61" s="299" t="s">
        <v>787</v>
      </c>
      <c r="C61" s="337">
        <v>4279</v>
      </c>
      <c r="D61" s="337">
        <v>4771</v>
      </c>
      <c r="E61" s="337">
        <v>5046</v>
      </c>
      <c r="F61" s="337">
        <v>1614</v>
      </c>
      <c r="G61" s="337">
        <v>0</v>
      </c>
      <c r="H61" s="337">
        <v>0</v>
      </c>
      <c r="I61" s="337">
        <v>0</v>
      </c>
      <c r="J61" s="337">
        <v>0</v>
      </c>
      <c r="K61" s="337">
        <v>0</v>
      </c>
      <c r="L61" s="338">
        <v>0</v>
      </c>
      <c r="M61" s="338">
        <v>0</v>
      </c>
      <c r="N61" s="338">
        <v>0</v>
      </c>
      <c r="O61" s="344">
        <f t="shared" si="6"/>
        <v>15710</v>
      </c>
      <c r="P61" s="213"/>
      <c r="Q61" s="213"/>
      <c r="R61" s="213"/>
      <c r="S61" s="213"/>
      <c r="T61" s="213"/>
      <c r="U61" s="213"/>
      <c r="V61" s="328"/>
      <c r="W61" s="213"/>
      <c r="X61" s="213"/>
      <c r="Y61" s="246"/>
      <c r="Z61" s="246"/>
      <c r="AA61" s="246"/>
      <c r="AB61" s="246"/>
      <c r="AC61" s="246"/>
      <c r="AD61" s="296"/>
      <c r="AE61" s="296"/>
      <c r="AF61" s="285"/>
      <c r="AG61" s="285"/>
      <c r="AI61" s="285"/>
      <c r="AP61" s="285"/>
      <c r="AQ61" s="285"/>
      <c r="AR61" s="285"/>
      <c r="AS61" s="285"/>
    </row>
    <row r="62" spans="1:45" s="216" customFormat="1" ht="14.5" customHeight="1" x14ac:dyDescent="0.3">
      <c r="A62" s="341" t="s">
        <v>800</v>
      </c>
      <c r="B62" s="341" t="s">
        <v>726</v>
      </c>
      <c r="C62" s="342">
        <f t="shared" ref="C62:N62" si="11">SUM(C63:C65)</f>
        <v>84</v>
      </c>
      <c r="D62" s="342">
        <f t="shared" si="11"/>
        <v>58</v>
      </c>
      <c r="E62" s="342">
        <f t="shared" si="11"/>
        <v>52</v>
      </c>
      <c r="F62" s="342">
        <f t="shared" si="11"/>
        <v>15</v>
      </c>
      <c r="G62" s="342">
        <f t="shared" si="11"/>
        <v>0</v>
      </c>
      <c r="H62" s="342">
        <f t="shared" si="11"/>
        <v>0</v>
      </c>
      <c r="I62" s="342">
        <f t="shared" si="11"/>
        <v>0</v>
      </c>
      <c r="J62" s="342">
        <f t="shared" si="11"/>
        <v>0</v>
      </c>
      <c r="K62" s="342">
        <f t="shared" si="11"/>
        <v>0</v>
      </c>
      <c r="L62" s="342">
        <f t="shared" si="11"/>
        <v>0</v>
      </c>
      <c r="M62" s="342">
        <f t="shared" si="11"/>
        <v>0</v>
      </c>
      <c r="N62" s="342">
        <f t="shared" si="11"/>
        <v>0</v>
      </c>
      <c r="O62" s="342">
        <f t="shared" si="6"/>
        <v>209</v>
      </c>
      <c r="P62" s="213"/>
      <c r="Q62" s="213"/>
      <c r="R62" s="213"/>
      <c r="S62" s="213"/>
      <c r="T62" s="213"/>
      <c r="U62" s="213"/>
      <c r="V62" s="328"/>
      <c r="W62" s="213"/>
      <c r="X62" s="213"/>
      <c r="Y62" s="246"/>
      <c r="Z62" s="246"/>
      <c r="AA62" s="246"/>
      <c r="AB62" s="246"/>
      <c r="AC62" s="246"/>
      <c r="AD62" s="296"/>
      <c r="AE62" s="296"/>
      <c r="AF62" s="285"/>
      <c r="AG62" s="285"/>
      <c r="AI62" s="285"/>
      <c r="AP62" s="285"/>
      <c r="AQ62" s="285"/>
      <c r="AR62" s="285"/>
      <c r="AS62" s="285"/>
    </row>
    <row r="63" spans="1:45" s="216" customFormat="1" ht="14.5" customHeight="1" x14ac:dyDescent="0.3">
      <c r="A63" s="299"/>
      <c r="B63" s="299" t="s">
        <v>784</v>
      </c>
      <c r="C63" s="337">
        <v>29</v>
      </c>
      <c r="D63" s="337">
        <v>23</v>
      </c>
      <c r="E63" s="337">
        <v>24</v>
      </c>
      <c r="F63" s="337">
        <v>7</v>
      </c>
      <c r="G63" s="337">
        <v>0</v>
      </c>
      <c r="H63" s="337">
        <v>0</v>
      </c>
      <c r="I63" s="337">
        <v>0</v>
      </c>
      <c r="J63" s="337">
        <v>0</v>
      </c>
      <c r="K63" s="337">
        <v>0</v>
      </c>
      <c r="L63" s="338">
        <v>0</v>
      </c>
      <c r="M63" s="338">
        <v>0</v>
      </c>
      <c r="N63" s="338">
        <v>0</v>
      </c>
      <c r="O63" s="344">
        <f t="shared" si="6"/>
        <v>83</v>
      </c>
      <c r="P63" s="213"/>
      <c r="Q63" s="213"/>
      <c r="R63" s="213"/>
      <c r="S63" s="213"/>
      <c r="T63" s="213"/>
      <c r="U63" s="213"/>
      <c r="V63" s="328"/>
      <c r="W63" s="213"/>
      <c r="X63" s="213"/>
      <c r="Y63" s="246"/>
      <c r="Z63" s="246"/>
      <c r="AA63" s="246"/>
      <c r="AB63" s="246"/>
      <c r="AC63" s="246"/>
      <c r="AD63" s="296"/>
      <c r="AE63" s="296"/>
      <c r="AF63" s="285"/>
      <c r="AG63" s="285"/>
      <c r="AI63" s="285"/>
      <c r="AP63" s="285"/>
      <c r="AQ63" s="285"/>
      <c r="AR63" s="285"/>
      <c r="AS63" s="285"/>
    </row>
    <row r="64" spans="1:45" s="216" customFormat="1" ht="14.5" customHeight="1" x14ac:dyDescent="0.3">
      <c r="A64" s="299"/>
      <c r="B64" s="299" t="s">
        <v>785</v>
      </c>
      <c r="C64" s="337">
        <v>16</v>
      </c>
      <c r="D64" s="337">
        <v>13</v>
      </c>
      <c r="E64" s="337">
        <v>12</v>
      </c>
      <c r="F64" s="337">
        <v>2</v>
      </c>
      <c r="G64" s="337">
        <v>0</v>
      </c>
      <c r="H64" s="337">
        <v>0</v>
      </c>
      <c r="I64" s="337">
        <v>0</v>
      </c>
      <c r="J64" s="337">
        <v>0</v>
      </c>
      <c r="K64" s="337">
        <v>0</v>
      </c>
      <c r="L64" s="338">
        <v>0</v>
      </c>
      <c r="M64" s="338">
        <v>0</v>
      </c>
      <c r="N64" s="338">
        <v>0</v>
      </c>
      <c r="O64" s="344">
        <f t="shared" si="6"/>
        <v>43</v>
      </c>
      <c r="P64" s="213"/>
      <c r="Q64" s="213"/>
      <c r="R64" s="213"/>
      <c r="S64" s="213"/>
      <c r="T64" s="213"/>
      <c r="U64" s="213"/>
      <c r="V64" s="328"/>
      <c r="W64" s="213"/>
      <c r="X64" s="213"/>
      <c r="Y64" s="246"/>
      <c r="Z64" s="246"/>
      <c r="AA64" s="246"/>
      <c r="AB64" s="246"/>
      <c r="AC64" s="246"/>
      <c r="AD64" s="296"/>
      <c r="AE64" s="296"/>
      <c r="AF64" s="285"/>
      <c r="AG64" s="285"/>
      <c r="AI64" s="285"/>
      <c r="AP64" s="285"/>
      <c r="AQ64" s="285"/>
      <c r="AR64" s="285"/>
      <c r="AS64" s="285"/>
    </row>
    <row r="65" spans="1:45" s="216" customFormat="1" ht="14.5" customHeight="1" x14ac:dyDescent="0.3">
      <c r="A65" s="299"/>
      <c r="B65" s="299" t="s">
        <v>787</v>
      </c>
      <c r="C65" s="337">
        <v>39</v>
      </c>
      <c r="D65" s="337">
        <v>22</v>
      </c>
      <c r="E65" s="337">
        <v>16</v>
      </c>
      <c r="F65" s="337">
        <v>6</v>
      </c>
      <c r="G65" s="337">
        <v>0</v>
      </c>
      <c r="H65" s="337">
        <v>0</v>
      </c>
      <c r="I65" s="337">
        <v>0</v>
      </c>
      <c r="J65" s="337">
        <v>0</v>
      </c>
      <c r="K65" s="337">
        <v>0</v>
      </c>
      <c r="L65" s="338">
        <v>0</v>
      </c>
      <c r="M65" s="338">
        <v>0</v>
      </c>
      <c r="N65" s="338">
        <v>0</v>
      </c>
      <c r="O65" s="344">
        <f t="shared" si="6"/>
        <v>83</v>
      </c>
      <c r="P65" s="213"/>
      <c r="Q65" s="213"/>
      <c r="R65" s="213"/>
      <c r="S65" s="213"/>
      <c r="T65" s="213"/>
      <c r="U65" s="213"/>
      <c r="V65" s="328"/>
      <c r="W65" s="213"/>
      <c r="X65" s="213"/>
      <c r="Y65" s="246"/>
      <c r="Z65" s="246"/>
      <c r="AA65" s="246"/>
      <c r="AB65" s="246"/>
      <c r="AC65" s="246"/>
      <c r="AD65" s="296"/>
      <c r="AE65" s="296"/>
      <c r="AF65" s="285"/>
      <c r="AG65" s="285"/>
      <c r="AI65" s="285"/>
      <c r="AP65" s="285"/>
      <c r="AQ65" s="285"/>
      <c r="AR65" s="285"/>
      <c r="AS65" s="285"/>
    </row>
    <row r="66" spans="1:45" s="216" customFormat="1" ht="14.5" customHeight="1" x14ac:dyDescent="0.3">
      <c r="A66" s="341" t="s">
        <v>801</v>
      </c>
      <c r="B66" s="341" t="s">
        <v>726</v>
      </c>
      <c r="C66" s="342">
        <f t="shared" ref="C66:N66" si="12">SUM(C67:C69)</f>
        <v>13644</v>
      </c>
      <c r="D66" s="342">
        <f t="shared" si="12"/>
        <v>12609</v>
      </c>
      <c r="E66" s="342">
        <f t="shared" si="12"/>
        <v>12297</v>
      </c>
      <c r="F66" s="342">
        <f t="shared" si="12"/>
        <v>3831</v>
      </c>
      <c r="G66" s="342">
        <f t="shared" si="12"/>
        <v>0</v>
      </c>
      <c r="H66" s="342">
        <f t="shared" si="12"/>
        <v>0</v>
      </c>
      <c r="I66" s="342">
        <f t="shared" si="12"/>
        <v>0</v>
      </c>
      <c r="J66" s="342">
        <f t="shared" si="12"/>
        <v>0</v>
      </c>
      <c r="K66" s="342">
        <f t="shared" si="12"/>
        <v>0</v>
      </c>
      <c r="L66" s="342">
        <f t="shared" si="12"/>
        <v>0</v>
      </c>
      <c r="M66" s="342">
        <f t="shared" si="12"/>
        <v>0</v>
      </c>
      <c r="N66" s="342">
        <f t="shared" si="12"/>
        <v>0</v>
      </c>
      <c r="O66" s="342">
        <f t="shared" si="6"/>
        <v>42381</v>
      </c>
      <c r="P66" s="213"/>
      <c r="Q66" s="213"/>
      <c r="R66" s="213"/>
      <c r="S66" s="213"/>
      <c r="T66" s="213"/>
      <c r="U66" s="213"/>
      <c r="V66" s="328"/>
      <c r="W66" s="213"/>
      <c r="X66" s="213"/>
      <c r="Y66" s="246"/>
      <c r="Z66" s="246"/>
      <c r="AA66" s="246"/>
      <c r="AB66" s="246"/>
      <c r="AC66" s="246"/>
      <c r="AD66" s="296"/>
      <c r="AE66" s="296"/>
      <c r="AF66" s="285"/>
      <c r="AG66" s="285"/>
      <c r="AI66" s="285"/>
      <c r="AP66" s="285"/>
      <c r="AQ66" s="285"/>
      <c r="AR66" s="285"/>
      <c r="AS66" s="285"/>
    </row>
    <row r="67" spans="1:45" s="216" customFormat="1" ht="14.5" customHeight="1" x14ac:dyDescent="0.3">
      <c r="A67" s="299"/>
      <c r="B67" s="299" t="s">
        <v>784</v>
      </c>
      <c r="C67" s="337">
        <v>4825</v>
      </c>
      <c r="D67" s="337">
        <v>4784</v>
      </c>
      <c r="E67" s="337">
        <v>4635</v>
      </c>
      <c r="F67" s="337">
        <v>1427</v>
      </c>
      <c r="G67" s="337">
        <v>0</v>
      </c>
      <c r="H67" s="337">
        <v>0</v>
      </c>
      <c r="I67" s="337">
        <v>0</v>
      </c>
      <c r="J67" s="337">
        <v>0</v>
      </c>
      <c r="K67" s="337">
        <v>0</v>
      </c>
      <c r="L67" s="338">
        <v>0</v>
      </c>
      <c r="M67" s="338">
        <v>0</v>
      </c>
      <c r="N67" s="338">
        <v>0</v>
      </c>
      <c r="O67" s="344">
        <f t="shared" si="6"/>
        <v>15671</v>
      </c>
      <c r="P67" s="213"/>
      <c r="Q67" s="213"/>
      <c r="R67" s="213"/>
      <c r="S67" s="213"/>
      <c r="T67" s="213"/>
      <c r="U67" s="213"/>
      <c r="V67" s="328"/>
      <c r="W67" s="213"/>
      <c r="X67" s="213"/>
      <c r="Y67" s="246"/>
      <c r="Z67" s="246"/>
      <c r="AA67" s="246"/>
      <c r="AB67" s="246"/>
      <c r="AC67" s="246"/>
      <c r="AD67" s="296"/>
      <c r="AE67" s="296"/>
      <c r="AF67" s="285"/>
      <c r="AG67" s="285"/>
      <c r="AI67" s="285"/>
      <c r="AP67" s="285"/>
      <c r="AQ67" s="285"/>
      <c r="AR67" s="285"/>
      <c r="AS67" s="285"/>
    </row>
    <row r="68" spans="1:45" s="216" customFormat="1" ht="14.5" customHeight="1" x14ac:dyDescent="0.3">
      <c r="A68" s="299"/>
      <c r="B68" s="299" t="s">
        <v>785</v>
      </c>
      <c r="C68" s="337">
        <v>1659</v>
      </c>
      <c r="D68" s="337">
        <v>1679</v>
      </c>
      <c r="E68" s="337">
        <v>1560</v>
      </c>
      <c r="F68" s="337">
        <v>524</v>
      </c>
      <c r="G68" s="337">
        <v>0</v>
      </c>
      <c r="H68" s="337">
        <v>0</v>
      </c>
      <c r="I68" s="337">
        <v>0</v>
      </c>
      <c r="J68" s="337">
        <v>0</v>
      </c>
      <c r="K68" s="337">
        <v>0</v>
      </c>
      <c r="L68" s="338">
        <v>0</v>
      </c>
      <c r="M68" s="338">
        <v>0</v>
      </c>
      <c r="N68" s="338">
        <v>0</v>
      </c>
      <c r="O68" s="344">
        <f t="shared" si="6"/>
        <v>5422</v>
      </c>
      <c r="P68" s="213"/>
      <c r="Q68" s="213"/>
      <c r="R68" s="213"/>
      <c r="S68" s="213"/>
      <c r="T68" s="213"/>
      <c r="U68" s="213"/>
      <c r="V68" s="328"/>
      <c r="W68" s="213"/>
      <c r="X68" s="213"/>
      <c r="Y68" s="246"/>
      <c r="Z68" s="246"/>
      <c r="AA68" s="246"/>
      <c r="AB68" s="246"/>
      <c r="AC68" s="246"/>
      <c r="AD68" s="296"/>
      <c r="AE68" s="296"/>
      <c r="AF68" s="285"/>
      <c r="AG68" s="285"/>
      <c r="AI68" s="285"/>
      <c r="AP68" s="285"/>
      <c r="AQ68" s="285"/>
      <c r="AR68" s="285"/>
      <c r="AS68" s="285"/>
    </row>
    <row r="69" spans="1:45" s="216" customFormat="1" ht="14.5" customHeight="1" x14ac:dyDescent="0.3">
      <c r="A69" s="299"/>
      <c r="B69" s="299" t="s">
        <v>787</v>
      </c>
      <c r="C69" s="337">
        <v>7160</v>
      </c>
      <c r="D69" s="337">
        <v>6146</v>
      </c>
      <c r="E69" s="337">
        <v>6102</v>
      </c>
      <c r="F69" s="337">
        <v>1880</v>
      </c>
      <c r="G69" s="337">
        <v>0</v>
      </c>
      <c r="H69" s="337">
        <v>0</v>
      </c>
      <c r="I69" s="337">
        <v>0</v>
      </c>
      <c r="J69" s="337">
        <v>0</v>
      </c>
      <c r="K69" s="337">
        <v>0</v>
      </c>
      <c r="L69" s="338">
        <v>0</v>
      </c>
      <c r="M69" s="338">
        <v>0</v>
      </c>
      <c r="N69" s="338">
        <v>0</v>
      </c>
      <c r="O69" s="344">
        <f t="shared" si="6"/>
        <v>21288</v>
      </c>
      <c r="P69" s="213"/>
      <c r="Q69" s="213"/>
      <c r="R69" s="213"/>
      <c r="S69" s="213"/>
      <c r="T69" s="213"/>
      <c r="U69" s="213"/>
      <c r="V69" s="328"/>
      <c r="W69" s="213"/>
      <c r="X69" s="213"/>
      <c r="Y69" s="246"/>
      <c r="Z69" s="246"/>
      <c r="AA69" s="246"/>
      <c r="AB69" s="246"/>
      <c r="AC69" s="246"/>
      <c r="AD69" s="296"/>
      <c r="AE69" s="296"/>
      <c r="AF69" s="285"/>
      <c r="AG69" s="285"/>
      <c r="AI69" s="285"/>
      <c r="AP69" s="285"/>
      <c r="AQ69" s="285"/>
      <c r="AR69" s="285"/>
      <c r="AS69" s="285"/>
    </row>
    <row r="70" spans="1:45" s="216" customFormat="1" ht="14.5" customHeight="1" x14ac:dyDescent="0.3">
      <c r="A70" s="341" t="s">
        <v>802</v>
      </c>
      <c r="B70" s="341" t="s">
        <v>726</v>
      </c>
      <c r="C70" s="342">
        <f t="shared" ref="C70:N70" si="13">SUM(C71:C73)</f>
        <v>128</v>
      </c>
      <c r="D70" s="342">
        <f t="shared" si="13"/>
        <v>94</v>
      </c>
      <c r="E70" s="342">
        <f t="shared" si="13"/>
        <v>104</v>
      </c>
      <c r="F70" s="342">
        <f t="shared" si="13"/>
        <v>41</v>
      </c>
      <c r="G70" s="342">
        <f t="shared" si="13"/>
        <v>0</v>
      </c>
      <c r="H70" s="342">
        <f t="shared" si="13"/>
        <v>0</v>
      </c>
      <c r="I70" s="342">
        <f t="shared" si="13"/>
        <v>0</v>
      </c>
      <c r="J70" s="342">
        <f t="shared" si="13"/>
        <v>0</v>
      </c>
      <c r="K70" s="342">
        <f t="shared" si="13"/>
        <v>0</v>
      </c>
      <c r="L70" s="342">
        <f t="shared" si="13"/>
        <v>0</v>
      </c>
      <c r="M70" s="342">
        <f t="shared" si="13"/>
        <v>0</v>
      </c>
      <c r="N70" s="342">
        <f t="shared" si="13"/>
        <v>0</v>
      </c>
      <c r="O70" s="342">
        <f t="shared" si="6"/>
        <v>367</v>
      </c>
      <c r="P70" s="213"/>
      <c r="Q70" s="213"/>
      <c r="R70" s="213"/>
      <c r="S70" s="213"/>
      <c r="T70" s="213"/>
      <c r="U70" s="213"/>
      <c r="V70" s="328"/>
      <c r="W70" s="213"/>
      <c r="X70" s="213"/>
      <c r="Y70" s="246"/>
      <c r="Z70" s="246"/>
      <c r="AA70" s="246"/>
      <c r="AB70" s="246"/>
      <c r="AC70" s="246"/>
      <c r="AD70" s="296"/>
      <c r="AE70" s="296"/>
      <c r="AF70" s="285"/>
      <c r="AG70" s="285"/>
      <c r="AI70" s="285"/>
      <c r="AP70" s="285"/>
      <c r="AQ70" s="285"/>
      <c r="AR70" s="285"/>
      <c r="AS70" s="285"/>
    </row>
    <row r="71" spans="1:45" s="216" customFormat="1" ht="14.5" customHeight="1" x14ac:dyDescent="0.3">
      <c r="A71" s="299"/>
      <c r="B71" s="299" t="s">
        <v>784</v>
      </c>
      <c r="C71" s="337">
        <v>55</v>
      </c>
      <c r="D71" s="337">
        <v>28</v>
      </c>
      <c r="E71" s="337">
        <v>36</v>
      </c>
      <c r="F71" s="337">
        <v>10</v>
      </c>
      <c r="G71" s="337">
        <v>0</v>
      </c>
      <c r="H71" s="337">
        <v>0</v>
      </c>
      <c r="I71" s="337">
        <v>0</v>
      </c>
      <c r="J71" s="337">
        <v>0</v>
      </c>
      <c r="K71" s="337">
        <v>0</v>
      </c>
      <c r="L71" s="338">
        <v>0</v>
      </c>
      <c r="M71" s="338">
        <v>0</v>
      </c>
      <c r="N71" s="338">
        <v>0</v>
      </c>
      <c r="O71" s="344">
        <f t="shared" si="6"/>
        <v>129</v>
      </c>
      <c r="P71" s="213"/>
      <c r="Q71" s="213"/>
      <c r="R71" s="213"/>
      <c r="S71" s="213"/>
      <c r="T71" s="213"/>
      <c r="U71" s="213"/>
      <c r="V71" s="328"/>
      <c r="W71" s="213"/>
      <c r="X71" s="213"/>
      <c r="Y71" s="246"/>
      <c r="Z71" s="246"/>
      <c r="AA71" s="246"/>
      <c r="AB71" s="246"/>
      <c r="AC71" s="246"/>
      <c r="AD71" s="296"/>
      <c r="AE71" s="296"/>
      <c r="AF71" s="285"/>
      <c r="AG71" s="285"/>
      <c r="AI71" s="285"/>
      <c r="AP71" s="285"/>
      <c r="AQ71" s="285"/>
      <c r="AR71" s="285"/>
      <c r="AS71" s="285"/>
    </row>
    <row r="72" spans="1:45" s="216" customFormat="1" ht="14.5" customHeight="1" x14ac:dyDescent="0.3">
      <c r="A72" s="299"/>
      <c r="B72" s="299" t="s">
        <v>785</v>
      </c>
      <c r="C72" s="337">
        <v>14</v>
      </c>
      <c r="D72" s="337">
        <v>14</v>
      </c>
      <c r="E72" s="337">
        <v>15</v>
      </c>
      <c r="F72" s="337">
        <v>7</v>
      </c>
      <c r="G72" s="337">
        <v>0</v>
      </c>
      <c r="H72" s="337">
        <v>0</v>
      </c>
      <c r="I72" s="337">
        <v>0</v>
      </c>
      <c r="J72" s="337">
        <v>0</v>
      </c>
      <c r="K72" s="337">
        <v>0</v>
      </c>
      <c r="L72" s="338">
        <v>0</v>
      </c>
      <c r="M72" s="338">
        <v>0</v>
      </c>
      <c r="N72" s="338">
        <v>0</v>
      </c>
      <c r="O72" s="344">
        <f t="shared" si="6"/>
        <v>50</v>
      </c>
      <c r="P72" s="213"/>
      <c r="Q72" s="213"/>
      <c r="R72" s="213"/>
      <c r="S72" s="213"/>
      <c r="T72" s="213"/>
      <c r="U72" s="213"/>
      <c r="V72" s="328"/>
      <c r="W72" s="213"/>
      <c r="X72" s="213"/>
      <c r="Y72" s="246"/>
      <c r="Z72" s="246"/>
      <c r="AA72" s="246"/>
      <c r="AB72" s="246"/>
      <c r="AC72" s="246"/>
      <c r="AD72" s="296"/>
      <c r="AE72" s="296"/>
      <c r="AF72" s="285"/>
      <c r="AG72" s="285"/>
      <c r="AI72" s="285"/>
      <c r="AP72" s="285"/>
      <c r="AQ72" s="285"/>
      <c r="AR72" s="285"/>
      <c r="AS72" s="285"/>
    </row>
    <row r="73" spans="1:45" s="216" customFormat="1" ht="14.5" customHeight="1" x14ac:dyDescent="0.3">
      <c r="A73" s="299"/>
      <c r="B73" s="299" t="s">
        <v>787</v>
      </c>
      <c r="C73" s="337">
        <v>59</v>
      </c>
      <c r="D73" s="337">
        <v>52</v>
      </c>
      <c r="E73" s="337">
        <v>53</v>
      </c>
      <c r="F73" s="337">
        <v>24</v>
      </c>
      <c r="G73" s="337">
        <v>0</v>
      </c>
      <c r="H73" s="337">
        <v>0</v>
      </c>
      <c r="I73" s="337">
        <v>0</v>
      </c>
      <c r="J73" s="337">
        <v>0</v>
      </c>
      <c r="K73" s="337">
        <v>0</v>
      </c>
      <c r="L73" s="338">
        <v>0</v>
      </c>
      <c r="M73" s="338">
        <v>0</v>
      </c>
      <c r="N73" s="338">
        <v>0</v>
      </c>
      <c r="O73" s="344">
        <f t="shared" si="6"/>
        <v>188</v>
      </c>
      <c r="P73" s="213"/>
      <c r="Q73" s="213"/>
      <c r="R73" s="213"/>
      <c r="S73" s="213"/>
      <c r="T73" s="213"/>
      <c r="U73" s="213"/>
      <c r="V73" s="328"/>
      <c r="W73" s="213"/>
      <c r="X73" s="213"/>
      <c r="Y73" s="246"/>
      <c r="Z73" s="246"/>
      <c r="AA73" s="246"/>
      <c r="AB73" s="246"/>
      <c r="AC73" s="246"/>
      <c r="AD73" s="296"/>
      <c r="AE73" s="296"/>
      <c r="AF73" s="285"/>
      <c r="AG73" s="285"/>
      <c r="AI73" s="285"/>
      <c r="AP73" s="285"/>
      <c r="AQ73" s="285"/>
      <c r="AR73" s="285"/>
      <c r="AS73" s="285"/>
    </row>
    <row r="74" spans="1:45" s="216" customFormat="1" ht="14.5" customHeight="1" x14ac:dyDescent="0.3">
      <c r="A74" s="341" t="s">
        <v>803</v>
      </c>
      <c r="B74" s="341" t="s">
        <v>726</v>
      </c>
      <c r="C74" s="342">
        <f t="shared" ref="C74:N74" si="14">SUM(C75:C77)</f>
        <v>590</v>
      </c>
      <c r="D74" s="342">
        <f t="shared" si="14"/>
        <v>555</v>
      </c>
      <c r="E74" s="342">
        <f t="shared" si="14"/>
        <v>515</v>
      </c>
      <c r="F74" s="342">
        <f t="shared" si="14"/>
        <v>118</v>
      </c>
      <c r="G74" s="342">
        <f t="shared" si="14"/>
        <v>0</v>
      </c>
      <c r="H74" s="342">
        <f t="shared" si="14"/>
        <v>0</v>
      </c>
      <c r="I74" s="342">
        <f t="shared" si="14"/>
        <v>0</v>
      </c>
      <c r="J74" s="342">
        <f t="shared" si="14"/>
        <v>0</v>
      </c>
      <c r="K74" s="342">
        <f t="shared" si="14"/>
        <v>0</v>
      </c>
      <c r="L74" s="342">
        <f t="shared" si="14"/>
        <v>0</v>
      </c>
      <c r="M74" s="342">
        <f t="shared" si="14"/>
        <v>0</v>
      </c>
      <c r="N74" s="342">
        <f t="shared" si="14"/>
        <v>0</v>
      </c>
      <c r="O74" s="342">
        <f t="shared" si="6"/>
        <v>1778</v>
      </c>
      <c r="P74" s="213"/>
      <c r="Q74" s="213"/>
      <c r="R74" s="213"/>
      <c r="S74" s="213"/>
      <c r="T74" s="213"/>
      <c r="U74" s="213"/>
      <c r="V74" s="328"/>
      <c r="W74" s="213"/>
      <c r="X74" s="213"/>
      <c r="Y74" s="246"/>
      <c r="Z74" s="246"/>
      <c r="AA74" s="246"/>
      <c r="AB74" s="246"/>
      <c r="AC74" s="246"/>
      <c r="AD74" s="296"/>
      <c r="AE74" s="296"/>
      <c r="AF74" s="285"/>
      <c r="AG74" s="285"/>
      <c r="AI74" s="285"/>
      <c r="AP74" s="285"/>
      <c r="AQ74" s="285"/>
      <c r="AR74" s="285"/>
      <c r="AS74" s="285"/>
    </row>
    <row r="75" spans="1:45" s="216" customFormat="1" ht="14.5" customHeight="1" x14ac:dyDescent="0.3">
      <c r="A75" s="299"/>
      <c r="B75" s="299" t="s">
        <v>784</v>
      </c>
      <c r="C75" s="337">
        <v>388</v>
      </c>
      <c r="D75" s="337">
        <v>324</v>
      </c>
      <c r="E75" s="337">
        <v>293</v>
      </c>
      <c r="F75" s="337">
        <v>68</v>
      </c>
      <c r="G75" s="337">
        <v>0</v>
      </c>
      <c r="H75" s="337">
        <v>0</v>
      </c>
      <c r="I75" s="337">
        <v>0</v>
      </c>
      <c r="J75" s="337">
        <v>0</v>
      </c>
      <c r="K75" s="337">
        <v>0</v>
      </c>
      <c r="L75" s="338">
        <v>0</v>
      </c>
      <c r="M75" s="338">
        <v>0</v>
      </c>
      <c r="N75" s="338">
        <v>0</v>
      </c>
      <c r="O75" s="344">
        <f t="shared" si="6"/>
        <v>1073</v>
      </c>
      <c r="P75" s="213"/>
      <c r="Q75" s="213"/>
      <c r="R75" s="213"/>
      <c r="S75" s="213"/>
      <c r="T75" s="213"/>
      <c r="U75" s="213"/>
      <c r="V75" s="328"/>
      <c r="W75" s="213"/>
      <c r="X75" s="213"/>
      <c r="Y75" s="246"/>
      <c r="Z75" s="246"/>
      <c r="AA75" s="246"/>
      <c r="AB75" s="246"/>
      <c r="AC75" s="246"/>
      <c r="AD75" s="296"/>
      <c r="AE75" s="296"/>
      <c r="AF75" s="285"/>
      <c r="AG75" s="285"/>
      <c r="AI75" s="285"/>
      <c r="AP75" s="285"/>
      <c r="AQ75" s="285"/>
      <c r="AR75" s="285"/>
      <c r="AS75" s="285"/>
    </row>
    <row r="76" spans="1:45" s="216" customFormat="1" ht="14.5" customHeight="1" x14ac:dyDescent="0.3">
      <c r="A76" s="299"/>
      <c r="B76" s="299" t="s">
        <v>785</v>
      </c>
      <c r="C76" s="337">
        <v>144</v>
      </c>
      <c r="D76" s="337">
        <v>140</v>
      </c>
      <c r="E76" s="337">
        <v>142</v>
      </c>
      <c r="F76" s="337">
        <v>37</v>
      </c>
      <c r="G76" s="337">
        <v>0</v>
      </c>
      <c r="H76" s="337">
        <v>0</v>
      </c>
      <c r="I76" s="337">
        <v>0</v>
      </c>
      <c r="J76" s="337">
        <v>0</v>
      </c>
      <c r="K76" s="337">
        <v>0</v>
      </c>
      <c r="L76" s="338">
        <v>0</v>
      </c>
      <c r="M76" s="338">
        <v>0</v>
      </c>
      <c r="N76" s="338">
        <v>0</v>
      </c>
      <c r="O76" s="344">
        <f t="shared" si="6"/>
        <v>463</v>
      </c>
      <c r="P76" s="213"/>
      <c r="Q76" s="213"/>
      <c r="R76" s="213"/>
      <c r="S76" s="213"/>
      <c r="T76" s="213"/>
      <c r="U76" s="213"/>
      <c r="V76" s="328"/>
      <c r="W76" s="213"/>
      <c r="X76" s="213"/>
      <c r="Y76" s="246"/>
      <c r="Z76" s="246"/>
      <c r="AA76" s="246"/>
      <c r="AB76" s="246"/>
      <c r="AC76" s="246"/>
      <c r="AD76" s="296"/>
      <c r="AE76" s="296"/>
      <c r="AF76" s="285"/>
      <c r="AG76" s="285"/>
      <c r="AI76" s="285"/>
      <c r="AP76" s="285"/>
      <c r="AQ76" s="285"/>
      <c r="AR76" s="285"/>
      <c r="AS76" s="285"/>
    </row>
    <row r="77" spans="1:45" s="216" customFormat="1" ht="14.5" customHeight="1" x14ac:dyDescent="0.3">
      <c r="A77" s="299"/>
      <c r="B77" s="299" t="s">
        <v>787</v>
      </c>
      <c r="C77" s="337">
        <v>58</v>
      </c>
      <c r="D77" s="337">
        <v>91</v>
      </c>
      <c r="E77" s="337">
        <v>80</v>
      </c>
      <c r="F77" s="337">
        <v>13</v>
      </c>
      <c r="G77" s="337">
        <v>0</v>
      </c>
      <c r="H77" s="337">
        <v>0</v>
      </c>
      <c r="I77" s="337">
        <v>0</v>
      </c>
      <c r="J77" s="337">
        <v>0</v>
      </c>
      <c r="K77" s="337">
        <v>0</v>
      </c>
      <c r="L77" s="338">
        <v>0</v>
      </c>
      <c r="M77" s="338">
        <v>0</v>
      </c>
      <c r="N77" s="338">
        <v>0</v>
      </c>
      <c r="O77" s="344">
        <f t="shared" si="6"/>
        <v>242</v>
      </c>
      <c r="P77" s="213"/>
      <c r="Q77" s="213"/>
      <c r="R77" s="213"/>
      <c r="S77" s="213"/>
      <c r="T77" s="213"/>
      <c r="U77" s="213"/>
      <c r="V77" s="328"/>
      <c r="W77" s="213"/>
      <c r="X77" s="213"/>
      <c r="Y77" s="246"/>
      <c r="Z77" s="246"/>
      <c r="AA77" s="246"/>
      <c r="AB77" s="246"/>
      <c r="AC77" s="246"/>
      <c r="AD77" s="296"/>
      <c r="AE77" s="296"/>
      <c r="AF77" s="285"/>
      <c r="AG77" s="285"/>
      <c r="AI77" s="285"/>
      <c r="AP77" s="285"/>
      <c r="AQ77" s="285"/>
      <c r="AR77" s="285"/>
      <c r="AS77" s="285"/>
    </row>
    <row r="78" spans="1:45" s="216" customFormat="1" ht="14.5" customHeight="1" x14ac:dyDescent="0.3">
      <c r="A78" s="341" t="s">
        <v>804</v>
      </c>
      <c r="B78" s="341" t="s">
        <v>726</v>
      </c>
      <c r="C78" s="342">
        <f t="shared" ref="C78:N78" si="15">SUM(C79:C81)</f>
        <v>19</v>
      </c>
      <c r="D78" s="342">
        <f t="shared" si="15"/>
        <v>38</v>
      </c>
      <c r="E78" s="342">
        <f t="shared" si="15"/>
        <v>256</v>
      </c>
      <c r="F78" s="342">
        <f t="shared" si="15"/>
        <v>127</v>
      </c>
      <c r="G78" s="342">
        <f t="shared" si="15"/>
        <v>0</v>
      </c>
      <c r="H78" s="342">
        <f t="shared" si="15"/>
        <v>0</v>
      </c>
      <c r="I78" s="342">
        <f t="shared" si="15"/>
        <v>0</v>
      </c>
      <c r="J78" s="342">
        <f t="shared" si="15"/>
        <v>0</v>
      </c>
      <c r="K78" s="342">
        <f t="shared" si="15"/>
        <v>0</v>
      </c>
      <c r="L78" s="342">
        <f t="shared" si="15"/>
        <v>0</v>
      </c>
      <c r="M78" s="342">
        <f t="shared" si="15"/>
        <v>0</v>
      </c>
      <c r="N78" s="342">
        <f t="shared" si="15"/>
        <v>0</v>
      </c>
      <c r="O78" s="342">
        <f>SUM(C78:N78)</f>
        <v>440</v>
      </c>
      <c r="P78" s="213"/>
      <c r="Q78" s="213"/>
      <c r="R78" s="213"/>
      <c r="S78" s="213"/>
      <c r="T78" s="213"/>
      <c r="U78" s="213"/>
      <c r="V78" s="328"/>
      <c r="W78" s="213"/>
      <c r="X78" s="213"/>
      <c r="Y78" s="246"/>
      <c r="Z78" s="246"/>
      <c r="AA78" s="246"/>
      <c r="AB78" s="246"/>
      <c r="AC78" s="246"/>
      <c r="AD78" s="296"/>
      <c r="AE78" s="296"/>
      <c r="AF78" s="285"/>
      <c r="AG78" s="285"/>
      <c r="AI78" s="285"/>
      <c r="AP78" s="285"/>
      <c r="AQ78" s="285"/>
      <c r="AR78" s="285"/>
      <c r="AS78" s="285"/>
    </row>
    <row r="79" spans="1:45" s="216" customFormat="1" ht="14.5" customHeight="1" x14ac:dyDescent="0.3">
      <c r="A79" s="299"/>
      <c r="B79" s="299" t="s">
        <v>784</v>
      </c>
      <c r="C79" s="337">
        <v>9</v>
      </c>
      <c r="D79" s="337">
        <v>16</v>
      </c>
      <c r="E79" s="337">
        <v>53</v>
      </c>
      <c r="F79" s="337">
        <v>51</v>
      </c>
      <c r="G79" s="337">
        <v>0</v>
      </c>
      <c r="H79" s="337">
        <v>0</v>
      </c>
      <c r="I79" s="337">
        <v>0</v>
      </c>
      <c r="J79" s="337">
        <v>0</v>
      </c>
      <c r="K79" s="337">
        <v>0</v>
      </c>
      <c r="L79" s="338">
        <v>0</v>
      </c>
      <c r="M79" s="338">
        <v>0</v>
      </c>
      <c r="N79" s="338">
        <v>0</v>
      </c>
      <c r="O79" s="344">
        <f t="shared" si="6"/>
        <v>129</v>
      </c>
      <c r="P79" s="213"/>
      <c r="Q79" s="213"/>
      <c r="R79" s="213"/>
      <c r="S79" s="213"/>
      <c r="T79" s="213"/>
      <c r="U79" s="213"/>
      <c r="V79" s="328"/>
      <c r="W79" s="213"/>
      <c r="X79" s="213"/>
      <c r="Y79" s="246"/>
      <c r="Z79" s="246"/>
      <c r="AA79" s="246"/>
      <c r="AB79" s="246"/>
      <c r="AC79" s="246"/>
      <c r="AD79" s="296"/>
      <c r="AE79" s="296"/>
      <c r="AF79" s="285"/>
      <c r="AG79" s="285"/>
      <c r="AI79" s="285"/>
      <c r="AP79" s="285"/>
      <c r="AQ79" s="285"/>
      <c r="AR79" s="285"/>
      <c r="AS79" s="285"/>
    </row>
    <row r="80" spans="1:45" s="216" customFormat="1" ht="14.5" customHeight="1" x14ac:dyDescent="0.3">
      <c r="A80" s="299"/>
      <c r="B80" s="299" t="s">
        <v>785</v>
      </c>
      <c r="C80" s="337">
        <v>5</v>
      </c>
      <c r="D80" s="337">
        <v>7</v>
      </c>
      <c r="E80" s="337">
        <v>23</v>
      </c>
      <c r="F80" s="337">
        <v>19</v>
      </c>
      <c r="G80" s="337">
        <v>0</v>
      </c>
      <c r="H80" s="337">
        <v>0</v>
      </c>
      <c r="I80" s="337">
        <v>0</v>
      </c>
      <c r="J80" s="337">
        <v>0</v>
      </c>
      <c r="K80" s="337">
        <v>0</v>
      </c>
      <c r="L80" s="338">
        <v>0</v>
      </c>
      <c r="M80" s="338">
        <v>0</v>
      </c>
      <c r="N80" s="338">
        <v>0</v>
      </c>
      <c r="O80" s="344">
        <f t="shared" si="6"/>
        <v>54</v>
      </c>
      <c r="P80" s="213"/>
      <c r="Q80" s="213"/>
      <c r="R80" s="213"/>
      <c r="S80" s="213"/>
      <c r="T80" s="213"/>
      <c r="U80" s="213"/>
      <c r="V80" s="328"/>
      <c r="W80" s="213"/>
      <c r="X80" s="213"/>
      <c r="Y80" s="246"/>
      <c r="Z80" s="246"/>
      <c r="AA80" s="246"/>
      <c r="AB80" s="246"/>
      <c r="AC80" s="246"/>
      <c r="AD80" s="296"/>
      <c r="AE80" s="296"/>
      <c r="AF80" s="285"/>
      <c r="AG80" s="285"/>
      <c r="AI80" s="285"/>
      <c r="AP80" s="285"/>
      <c r="AQ80" s="285"/>
      <c r="AR80" s="285"/>
      <c r="AS80" s="285"/>
    </row>
    <row r="81" spans="1:45" s="216" customFormat="1" ht="14.5" customHeight="1" x14ac:dyDescent="0.3">
      <c r="A81" s="299"/>
      <c r="B81" s="299" t="s">
        <v>787</v>
      </c>
      <c r="C81" s="337">
        <v>5</v>
      </c>
      <c r="D81" s="337">
        <v>15</v>
      </c>
      <c r="E81" s="337">
        <v>180</v>
      </c>
      <c r="F81" s="337">
        <v>57</v>
      </c>
      <c r="G81" s="337">
        <v>0</v>
      </c>
      <c r="H81" s="337">
        <v>0</v>
      </c>
      <c r="I81" s="337">
        <v>0</v>
      </c>
      <c r="J81" s="337">
        <v>0</v>
      </c>
      <c r="K81" s="337">
        <v>0</v>
      </c>
      <c r="L81" s="338">
        <v>0</v>
      </c>
      <c r="M81" s="338">
        <v>0</v>
      </c>
      <c r="N81" s="338">
        <v>0</v>
      </c>
      <c r="O81" s="344">
        <f t="shared" si="6"/>
        <v>257</v>
      </c>
      <c r="P81" s="213"/>
      <c r="Q81" s="213"/>
      <c r="R81" s="213"/>
      <c r="S81" s="213"/>
      <c r="T81" s="213"/>
      <c r="U81" s="213"/>
      <c r="V81" s="328"/>
      <c r="W81" s="213"/>
      <c r="X81" s="213"/>
      <c r="Y81" s="246"/>
      <c r="Z81" s="246"/>
      <c r="AA81" s="246"/>
      <c r="AB81" s="246"/>
      <c r="AC81" s="246"/>
      <c r="AD81" s="296"/>
      <c r="AE81" s="296"/>
      <c r="AF81" s="285"/>
      <c r="AG81" s="285"/>
      <c r="AI81" s="285"/>
      <c r="AP81" s="285"/>
      <c r="AQ81" s="285"/>
      <c r="AR81" s="285"/>
      <c r="AS81" s="285"/>
    </row>
    <row r="82" spans="1:45" s="216" customFormat="1" ht="14.5" customHeight="1" x14ac:dyDescent="0.3">
      <c r="A82" s="341" t="s">
        <v>765</v>
      </c>
      <c r="B82" s="341" t="s">
        <v>726</v>
      </c>
      <c r="C82" s="342">
        <f t="shared" ref="C82:N82" si="16">SUM(C83:C85)</f>
        <v>1</v>
      </c>
      <c r="D82" s="342">
        <f t="shared" si="16"/>
        <v>1</v>
      </c>
      <c r="E82" s="342">
        <f t="shared" si="16"/>
        <v>2</v>
      </c>
      <c r="F82" s="342">
        <f t="shared" si="16"/>
        <v>1</v>
      </c>
      <c r="G82" s="342">
        <f t="shared" si="16"/>
        <v>0</v>
      </c>
      <c r="H82" s="342">
        <f t="shared" si="16"/>
        <v>0</v>
      </c>
      <c r="I82" s="342">
        <f t="shared" si="16"/>
        <v>0</v>
      </c>
      <c r="J82" s="342">
        <f t="shared" si="16"/>
        <v>0</v>
      </c>
      <c r="K82" s="342">
        <f t="shared" si="16"/>
        <v>0</v>
      </c>
      <c r="L82" s="342">
        <f t="shared" si="16"/>
        <v>0</v>
      </c>
      <c r="M82" s="342">
        <f t="shared" si="16"/>
        <v>0</v>
      </c>
      <c r="N82" s="342">
        <f t="shared" si="16"/>
        <v>0</v>
      </c>
      <c r="O82" s="342">
        <f>SUM(C82:N82)</f>
        <v>5</v>
      </c>
      <c r="P82" s="213"/>
      <c r="Q82" s="213"/>
      <c r="R82" s="213"/>
      <c r="S82" s="213"/>
      <c r="T82" s="213"/>
      <c r="U82" s="213"/>
      <c r="V82" s="328"/>
      <c r="W82" s="213"/>
      <c r="X82" s="213"/>
      <c r="Y82" s="246"/>
      <c r="Z82" s="246"/>
      <c r="AA82" s="246"/>
      <c r="AB82" s="246"/>
      <c r="AC82" s="246"/>
      <c r="AD82" s="296"/>
      <c r="AE82" s="296"/>
      <c r="AF82" s="285"/>
      <c r="AG82" s="285"/>
      <c r="AI82" s="285"/>
      <c r="AP82" s="285"/>
      <c r="AQ82" s="285"/>
      <c r="AR82" s="285"/>
      <c r="AS82" s="285"/>
    </row>
    <row r="83" spans="1:45" s="216" customFormat="1" ht="14.5" customHeight="1" x14ac:dyDescent="0.3">
      <c r="A83" s="299"/>
      <c r="B83" s="299" t="s">
        <v>784</v>
      </c>
      <c r="C83" s="337">
        <v>1</v>
      </c>
      <c r="D83" s="337">
        <v>1</v>
      </c>
      <c r="E83" s="337">
        <v>2</v>
      </c>
      <c r="F83" s="337">
        <v>0</v>
      </c>
      <c r="G83" s="337">
        <v>0</v>
      </c>
      <c r="H83" s="337">
        <v>0</v>
      </c>
      <c r="I83" s="337">
        <v>0</v>
      </c>
      <c r="J83" s="337">
        <v>0</v>
      </c>
      <c r="K83" s="337">
        <v>0</v>
      </c>
      <c r="L83" s="338">
        <v>0</v>
      </c>
      <c r="M83" s="338">
        <v>0</v>
      </c>
      <c r="N83" s="338">
        <v>0</v>
      </c>
      <c r="O83" s="344">
        <f t="shared" ref="O83:O85" si="17">SUM(C83:N83)</f>
        <v>4</v>
      </c>
      <c r="P83" s="213"/>
      <c r="Q83" s="213"/>
      <c r="R83" s="213"/>
      <c r="S83" s="213"/>
      <c r="T83" s="213"/>
      <c r="U83" s="213"/>
      <c r="V83" s="328"/>
      <c r="W83" s="213"/>
      <c r="X83" s="213"/>
      <c r="Y83" s="246"/>
      <c r="Z83" s="246"/>
      <c r="AA83" s="246"/>
      <c r="AB83" s="246"/>
      <c r="AC83" s="246"/>
      <c r="AD83" s="296"/>
      <c r="AE83" s="296"/>
      <c r="AF83" s="285"/>
      <c r="AG83" s="285"/>
      <c r="AI83" s="285"/>
      <c r="AP83" s="285"/>
      <c r="AQ83" s="285"/>
      <c r="AR83" s="285"/>
      <c r="AS83" s="285"/>
    </row>
    <row r="84" spans="1:45" s="216" customFormat="1" ht="14.5" customHeight="1" x14ac:dyDescent="0.3">
      <c r="A84" s="299"/>
      <c r="B84" s="299" t="s">
        <v>785</v>
      </c>
      <c r="C84" s="337">
        <v>0</v>
      </c>
      <c r="D84" s="337">
        <v>0</v>
      </c>
      <c r="E84" s="337">
        <v>0</v>
      </c>
      <c r="F84" s="337">
        <v>0</v>
      </c>
      <c r="G84" s="337">
        <v>0</v>
      </c>
      <c r="H84" s="337">
        <v>0</v>
      </c>
      <c r="I84" s="337">
        <v>0</v>
      </c>
      <c r="J84" s="337">
        <v>0</v>
      </c>
      <c r="K84" s="337">
        <v>0</v>
      </c>
      <c r="L84" s="338">
        <v>0</v>
      </c>
      <c r="M84" s="338">
        <v>0</v>
      </c>
      <c r="N84" s="338">
        <v>0</v>
      </c>
      <c r="O84" s="344">
        <f t="shared" si="17"/>
        <v>0</v>
      </c>
      <c r="P84" s="213"/>
      <c r="Q84" s="213"/>
      <c r="R84" s="213"/>
      <c r="S84" s="213"/>
      <c r="T84" s="213"/>
      <c r="U84" s="213"/>
      <c r="V84" s="328"/>
      <c r="W84" s="213"/>
      <c r="X84" s="213"/>
      <c r="Y84" s="246"/>
      <c r="Z84" s="246"/>
      <c r="AA84" s="246"/>
      <c r="AB84" s="246"/>
      <c r="AC84" s="246"/>
      <c r="AD84" s="296"/>
      <c r="AE84" s="296"/>
      <c r="AF84" s="285"/>
      <c r="AG84" s="285"/>
      <c r="AI84" s="285"/>
      <c r="AP84" s="285"/>
      <c r="AQ84" s="285"/>
      <c r="AR84" s="285"/>
      <c r="AS84" s="285"/>
    </row>
    <row r="85" spans="1:45" s="216" customFormat="1" ht="14.5" customHeight="1" x14ac:dyDescent="0.3">
      <c r="A85" s="299"/>
      <c r="B85" s="299" t="s">
        <v>787</v>
      </c>
      <c r="C85" s="337">
        <v>0</v>
      </c>
      <c r="D85" s="337">
        <v>0</v>
      </c>
      <c r="E85" s="337">
        <v>0</v>
      </c>
      <c r="F85" s="337">
        <v>1</v>
      </c>
      <c r="G85" s="337">
        <v>0</v>
      </c>
      <c r="H85" s="337">
        <v>0</v>
      </c>
      <c r="I85" s="337">
        <v>0</v>
      </c>
      <c r="J85" s="337">
        <v>0</v>
      </c>
      <c r="K85" s="337">
        <v>0</v>
      </c>
      <c r="L85" s="338">
        <v>0</v>
      </c>
      <c r="M85" s="338">
        <v>0</v>
      </c>
      <c r="N85" s="338">
        <v>0</v>
      </c>
      <c r="O85" s="344">
        <f t="shared" si="17"/>
        <v>1</v>
      </c>
      <c r="P85" s="213"/>
      <c r="Q85" s="213"/>
      <c r="R85" s="213"/>
      <c r="S85" s="213"/>
      <c r="T85" s="213"/>
      <c r="U85" s="213"/>
      <c r="V85" s="328"/>
      <c r="W85" s="213"/>
      <c r="X85" s="213"/>
      <c r="Y85" s="246"/>
      <c r="Z85" s="246"/>
      <c r="AA85" s="246"/>
      <c r="AB85" s="246"/>
      <c r="AC85" s="246"/>
      <c r="AD85" s="296"/>
      <c r="AE85" s="296"/>
      <c r="AF85" s="285"/>
      <c r="AG85" s="285"/>
      <c r="AI85" s="285"/>
      <c r="AP85" s="285"/>
      <c r="AQ85" s="285"/>
      <c r="AR85" s="285"/>
      <c r="AS85" s="285"/>
    </row>
    <row r="86" spans="1:45" s="216" customFormat="1" ht="12" x14ac:dyDescent="0.3">
      <c r="A86" s="303"/>
      <c r="E86" s="213"/>
      <c r="F86" s="213"/>
      <c r="G86" s="213"/>
      <c r="Q86" s="213"/>
      <c r="R86" s="230"/>
      <c r="S86" s="230"/>
      <c r="T86" s="255"/>
      <c r="U86" s="255"/>
      <c r="V86" s="345"/>
      <c r="W86" s="230"/>
      <c r="X86" s="255"/>
      <c r="Y86" s="255"/>
      <c r="Z86" s="230"/>
      <c r="AA86" s="230"/>
      <c r="AB86" s="230"/>
      <c r="AC86" s="280"/>
      <c r="AD86" s="280"/>
      <c r="AE86" s="280"/>
      <c r="AF86" s="280"/>
      <c r="AQ86" s="285"/>
      <c r="AS86" s="285"/>
    </row>
    <row r="87" spans="1:45" s="213" customFormat="1" ht="18" customHeight="1" x14ac:dyDescent="0.3">
      <c r="A87" s="346"/>
      <c r="B87" s="347"/>
      <c r="C87" s="347"/>
      <c r="D87" s="347"/>
      <c r="E87" s="347"/>
      <c r="F87" s="347"/>
      <c r="G87" s="347"/>
      <c r="H87" s="347"/>
      <c r="I87" s="347"/>
      <c r="J87" s="347"/>
      <c r="K87" s="347"/>
      <c r="L87" s="347"/>
      <c r="M87" s="347"/>
      <c r="N87" s="347"/>
      <c r="O87" s="347"/>
      <c r="P87" s="347"/>
      <c r="Q87" s="347"/>
      <c r="R87" s="347"/>
      <c r="S87" s="347"/>
      <c r="T87" s="347"/>
      <c r="U87" s="347"/>
      <c r="V87" s="348"/>
      <c r="W87" s="230"/>
      <c r="X87" s="230"/>
      <c r="Y87" s="230"/>
      <c r="Z87" s="230"/>
    </row>
    <row r="88" spans="1:45" s="216" customFormat="1" ht="12" x14ac:dyDescent="0.3">
      <c r="A88" s="303"/>
      <c r="F88" s="213"/>
      <c r="G88" s="213"/>
      <c r="H88" s="213"/>
      <c r="K88" s="213"/>
      <c r="L88" s="230"/>
      <c r="M88" s="230"/>
      <c r="N88" s="230"/>
      <c r="O88" s="230"/>
      <c r="P88" s="230"/>
      <c r="Q88" s="230"/>
      <c r="R88" s="230"/>
      <c r="S88" s="230"/>
      <c r="T88" s="230"/>
      <c r="U88" s="230"/>
      <c r="V88" s="302"/>
      <c r="W88" s="280"/>
      <c r="X88" s="280"/>
      <c r="Y88" s="280"/>
      <c r="Z88" s="280"/>
    </row>
    <row r="89" spans="1:45" s="216" customFormat="1" ht="23.25" customHeight="1" x14ac:dyDescent="0.3">
      <c r="A89" s="349" t="s">
        <v>805</v>
      </c>
      <c r="B89" s="350"/>
      <c r="C89" s="350"/>
      <c r="D89" s="350"/>
      <c r="E89" s="350"/>
      <c r="F89" s="350"/>
      <c r="G89" s="350"/>
      <c r="H89" s="350"/>
      <c r="I89" s="350"/>
      <c r="J89" s="350"/>
      <c r="K89" s="350"/>
      <c r="L89" s="350"/>
      <c r="M89" s="350"/>
      <c r="N89" s="350"/>
      <c r="O89" s="230"/>
      <c r="P89" s="230"/>
      <c r="Q89" s="327"/>
      <c r="R89" s="327"/>
      <c r="S89" s="327"/>
      <c r="T89" s="327"/>
      <c r="U89" s="327"/>
      <c r="V89" s="351"/>
      <c r="W89" s="281"/>
      <c r="X89" s="281"/>
      <c r="Y89" s="281"/>
      <c r="Z89" s="281"/>
      <c r="AA89" s="284"/>
      <c r="AB89" s="284"/>
    </row>
    <row r="90" spans="1:45" s="216" customFormat="1" ht="22.5" customHeight="1" x14ac:dyDescent="0.3">
      <c r="A90" s="240" t="s">
        <v>771</v>
      </c>
      <c r="B90" s="240" t="s">
        <v>772</v>
      </c>
      <c r="C90" s="240" t="s">
        <v>773</v>
      </c>
      <c r="D90" s="240" t="s">
        <v>774</v>
      </c>
      <c r="E90" s="240" t="s">
        <v>775</v>
      </c>
      <c r="F90" s="240" t="s">
        <v>776</v>
      </c>
      <c r="G90" s="240" t="s">
        <v>777</v>
      </c>
      <c r="H90" s="240" t="s">
        <v>778</v>
      </c>
      <c r="I90" s="240" t="s">
        <v>779</v>
      </c>
      <c r="J90" s="240" t="s">
        <v>780</v>
      </c>
      <c r="K90" s="240" t="s">
        <v>781</v>
      </c>
      <c r="L90" s="240" t="s">
        <v>782</v>
      </c>
      <c r="M90" s="240" t="s">
        <v>783</v>
      </c>
      <c r="N90" s="240" t="s">
        <v>806</v>
      </c>
      <c r="O90" s="230"/>
      <c r="P90" s="327"/>
      <c r="Q90" s="327"/>
      <c r="R90" s="327"/>
      <c r="S90" s="327"/>
      <c r="T90" s="327"/>
      <c r="U90" s="327"/>
      <c r="V90" s="351"/>
      <c r="W90" s="281"/>
      <c r="X90" s="281"/>
      <c r="Y90" s="281"/>
      <c r="Z90" s="281"/>
      <c r="AA90" s="284"/>
      <c r="AB90" s="284"/>
      <c r="AC90" s="284"/>
      <c r="AD90" s="284"/>
      <c r="AE90" s="284"/>
      <c r="AF90" s="284"/>
    </row>
    <row r="91" spans="1:45" s="216" customFormat="1" ht="12" x14ac:dyDescent="0.3">
      <c r="A91" s="352" t="s">
        <v>807</v>
      </c>
      <c r="B91" s="353">
        <v>24443.2903225806</v>
      </c>
      <c r="C91" s="354">
        <v>24428.233333333301</v>
      </c>
      <c r="D91" s="355">
        <v>24386.838709677399</v>
      </c>
      <c r="E91" s="354">
        <v>25165</v>
      </c>
      <c r="F91" s="355">
        <v>0</v>
      </c>
      <c r="G91" s="354">
        <v>0</v>
      </c>
      <c r="H91" s="354">
        <v>0</v>
      </c>
      <c r="I91" s="355">
        <v>0</v>
      </c>
      <c r="J91" s="354">
        <v>0</v>
      </c>
      <c r="K91" s="355">
        <v>0</v>
      </c>
      <c r="L91" s="355">
        <v>0</v>
      </c>
      <c r="M91" s="354">
        <v>0</v>
      </c>
      <c r="N91" s="355">
        <v>24498.9902912621</v>
      </c>
      <c r="O91" s="356"/>
      <c r="P91" s="357"/>
      <c r="Q91" s="357"/>
      <c r="R91" s="357"/>
      <c r="S91" s="357"/>
      <c r="T91" s="357"/>
      <c r="U91" s="357"/>
      <c r="V91" s="358"/>
      <c r="W91" s="359"/>
      <c r="X91" s="359"/>
      <c r="Y91" s="359"/>
      <c r="Z91" s="359"/>
      <c r="AA91" s="360"/>
      <c r="AB91" s="360"/>
    </row>
    <row r="92" spans="1:45" s="216" customFormat="1" ht="12" x14ac:dyDescent="0.3">
      <c r="A92" s="361" t="s">
        <v>784</v>
      </c>
      <c r="B92" s="300">
        <v>1341.5161290322601</v>
      </c>
      <c r="C92" s="362">
        <v>1324.8</v>
      </c>
      <c r="D92" s="362">
        <v>1253.7419354838701</v>
      </c>
      <c r="E92" s="362">
        <v>1279.45454545455</v>
      </c>
      <c r="F92" s="362">
        <v>0</v>
      </c>
      <c r="G92" s="362">
        <v>0</v>
      </c>
      <c r="H92" s="362">
        <v>0</v>
      </c>
      <c r="I92" s="362">
        <v>0</v>
      </c>
      <c r="J92" s="362">
        <v>0</v>
      </c>
      <c r="K92" s="362">
        <v>0</v>
      </c>
      <c r="L92" s="362">
        <v>0</v>
      </c>
      <c r="M92" s="362">
        <v>0</v>
      </c>
      <c r="N92" s="362">
        <v>1303.60194174757</v>
      </c>
      <c r="O92" s="230"/>
      <c r="P92" s="357"/>
      <c r="Q92" s="357"/>
      <c r="R92" s="357"/>
      <c r="S92" s="357"/>
      <c r="T92" s="357"/>
      <c r="U92" s="255"/>
      <c r="V92" s="358"/>
      <c r="W92" s="359"/>
      <c r="X92" s="359"/>
      <c r="Y92" s="359"/>
      <c r="Z92" s="359"/>
      <c r="AA92" s="360"/>
      <c r="AB92" s="360"/>
      <c r="AC92" s="360"/>
      <c r="AD92" s="360"/>
      <c r="AE92" s="360"/>
      <c r="AF92" s="360"/>
      <c r="AG92" s="360"/>
    </row>
    <row r="93" spans="1:45" s="216" customFormat="1" ht="12" x14ac:dyDescent="0.3">
      <c r="A93" s="363" t="s">
        <v>785</v>
      </c>
      <c r="B93" s="300">
        <v>726.64516129032302</v>
      </c>
      <c r="C93" s="362">
        <v>705.1</v>
      </c>
      <c r="D93" s="362">
        <v>672.90322580645204</v>
      </c>
      <c r="E93" s="362">
        <v>657.54545454545496</v>
      </c>
      <c r="F93" s="362">
        <v>0</v>
      </c>
      <c r="G93" s="362">
        <v>0</v>
      </c>
      <c r="H93" s="362">
        <v>0</v>
      </c>
      <c r="I93" s="362">
        <v>0</v>
      </c>
      <c r="J93" s="362">
        <v>0</v>
      </c>
      <c r="K93" s="362">
        <v>0</v>
      </c>
      <c r="L93" s="362">
        <v>0</v>
      </c>
      <c r="M93" s="362">
        <v>0</v>
      </c>
      <c r="N93" s="362">
        <v>696.81553398058202</v>
      </c>
      <c r="O93" s="230"/>
      <c r="P93" s="327"/>
      <c r="Q93" s="327"/>
      <c r="R93" s="327"/>
      <c r="S93" s="327"/>
      <c r="T93" s="327"/>
      <c r="U93" s="327"/>
      <c r="V93" s="351"/>
      <c r="W93" s="281"/>
      <c r="X93" s="281"/>
      <c r="Y93" s="281"/>
      <c r="Z93" s="281"/>
      <c r="AA93" s="360"/>
      <c r="AB93" s="360"/>
      <c r="AC93" s="360"/>
      <c r="AG93" s="360"/>
    </row>
    <row r="94" spans="1:45" s="365" customFormat="1" ht="12" x14ac:dyDescent="0.3">
      <c r="A94" s="363" t="s">
        <v>787</v>
      </c>
      <c r="B94" s="300">
        <v>22375.129032258101</v>
      </c>
      <c r="C94" s="362">
        <v>22398.333333333299</v>
      </c>
      <c r="D94" s="362">
        <v>22460.193548387098</v>
      </c>
      <c r="E94" s="362">
        <v>23228</v>
      </c>
      <c r="F94" s="362">
        <v>0</v>
      </c>
      <c r="G94" s="362">
        <v>0</v>
      </c>
      <c r="H94" s="362">
        <v>0</v>
      </c>
      <c r="I94" s="362">
        <v>0</v>
      </c>
      <c r="J94" s="362">
        <v>0</v>
      </c>
      <c r="K94" s="362">
        <v>0</v>
      </c>
      <c r="L94" s="362">
        <v>0</v>
      </c>
      <c r="M94" s="362">
        <v>0</v>
      </c>
      <c r="N94" s="362">
        <v>22498.572815534</v>
      </c>
      <c r="O94" s="357"/>
      <c r="P94" s="357"/>
      <c r="Q94" s="357"/>
      <c r="R94" s="357"/>
      <c r="S94" s="357"/>
      <c r="T94" s="357"/>
      <c r="U94" s="357"/>
      <c r="V94" s="358"/>
      <c r="W94" s="364"/>
      <c r="X94" s="364"/>
      <c r="Y94" s="364"/>
      <c r="Z94" s="364"/>
      <c r="AA94" s="364"/>
      <c r="AB94" s="364"/>
      <c r="AC94" s="364"/>
      <c r="AD94" s="364"/>
      <c r="AE94" s="364"/>
      <c r="AF94" s="364"/>
      <c r="AG94" s="364"/>
    </row>
    <row r="95" spans="1:45" s="216" customFormat="1" ht="12" x14ac:dyDescent="0.3">
      <c r="A95" s="352" t="s">
        <v>808</v>
      </c>
      <c r="B95" s="353">
        <v>14277.225806451601</v>
      </c>
      <c r="C95" s="354">
        <v>14577.6333333333</v>
      </c>
      <c r="D95" s="355">
        <v>14767.6451612903</v>
      </c>
      <c r="E95" s="354">
        <v>14934.090909090901</v>
      </c>
      <c r="F95" s="355">
        <v>0</v>
      </c>
      <c r="G95" s="354">
        <v>0</v>
      </c>
      <c r="H95" s="354">
        <v>0</v>
      </c>
      <c r="I95" s="355">
        <v>0</v>
      </c>
      <c r="J95" s="354">
        <v>0</v>
      </c>
      <c r="K95" s="355">
        <v>0</v>
      </c>
      <c r="L95" s="355">
        <v>0</v>
      </c>
      <c r="M95" s="354">
        <v>0</v>
      </c>
      <c r="N95" s="355">
        <v>14582.475728155299</v>
      </c>
      <c r="O95" s="230"/>
      <c r="P95" s="357"/>
      <c r="Q95" s="357"/>
      <c r="R95" s="357"/>
      <c r="S95" s="357"/>
      <c r="T95" s="357"/>
      <c r="U95" s="357"/>
      <c r="V95" s="358"/>
      <c r="W95" s="360"/>
      <c r="X95" s="360"/>
      <c r="Y95" s="360"/>
      <c r="Z95" s="360"/>
      <c r="AA95" s="360"/>
      <c r="AB95" s="360"/>
      <c r="AC95" s="360"/>
      <c r="AD95" s="360"/>
      <c r="AE95" s="360"/>
      <c r="AF95" s="360"/>
      <c r="AG95" s="360"/>
    </row>
    <row r="96" spans="1:45" s="216" customFormat="1" ht="12" x14ac:dyDescent="0.3">
      <c r="A96" s="361" t="s">
        <v>784</v>
      </c>
      <c r="B96" s="300">
        <v>9160.9677419354794</v>
      </c>
      <c r="C96" s="362">
        <v>9264.6666666666697</v>
      </c>
      <c r="D96" s="362">
        <v>9265.77419354839</v>
      </c>
      <c r="E96" s="362">
        <v>9286.8181818181802</v>
      </c>
      <c r="F96" s="362">
        <v>0</v>
      </c>
      <c r="G96" s="362">
        <v>0</v>
      </c>
      <c r="H96" s="362">
        <v>0</v>
      </c>
      <c r="I96" s="362">
        <v>0</v>
      </c>
      <c r="J96" s="362">
        <v>0</v>
      </c>
      <c r="K96" s="362">
        <v>0</v>
      </c>
      <c r="L96" s="362">
        <v>0</v>
      </c>
      <c r="M96" s="362">
        <v>0</v>
      </c>
      <c r="N96" s="362">
        <v>9236.1553398058295</v>
      </c>
      <c r="O96" s="230"/>
      <c r="P96" s="357"/>
      <c r="Q96" s="357"/>
      <c r="R96" s="357"/>
      <c r="S96" s="357"/>
      <c r="T96" s="357"/>
      <c r="U96" s="357"/>
      <c r="V96" s="358"/>
      <c r="W96" s="360"/>
      <c r="X96" s="360"/>
      <c r="Y96" s="360"/>
      <c r="Z96" s="360"/>
      <c r="AA96" s="360"/>
      <c r="AB96" s="360"/>
      <c r="AC96" s="285"/>
      <c r="AD96" s="360"/>
      <c r="AE96" s="360"/>
      <c r="AF96" s="360"/>
      <c r="AG96" s="360"/>
    </row>
    <row r="97" spans="1:34" s="216" customFormat="1" ht="12" x14ac:dyDescent="0.3">
      <c r="A97" s="363" t="s">
        <v>785</v>
      </c>
      <c r="B97" s="300">
        <v>4231.2903225806403</v>
      </c>
      <c r="C97" s="362">
        <v>4416.2666666666701</v>
      </c>
      <c r="D97" s="362">
        <v>4594.8064516128998</v>
      </c>
      <c r="E97" s="362">
        <v>4765.1818181818198</v>
      </c>
      <c r="F97" s="362">
        <v>0</v>
      </c>
      <c r="G97" s="362">
        <v>0</v>
      </c>
      <c r="H97" s="362">
        <v>0</v>
      </c>
      <c r="I97" s="362">
        <v>0</v>
      </c>
      <c r="J97" s="362">
        <v>0</v>
      </c>
      <c r="K97" s="362">
        <v>0</v>
      </c>
      <c r="L97" s="362">
        <v>0</v>
      </c>
      <c r="M97" s="362">
        <v>0</v>
      </c>
      <c r="N97" s="362">
        <v>4451.5922330097101</v>
      </c>
      <c r="O97" s="230"/>
      <c r="P97" s="357"/>
      <c r="Q97" s="357"/>
      <c r="R97" s="357"/>
      <c r="S97" s="357"/>
      <c r="T97" s="255"/>
      <c r="U97" s="357"/>
      <c r="V97" s="358"/>
      <c r="W97" s="360"/>
      <c r="X97" s="360"/>
      <c r="Y97" s="360"/>
      <c r="Z97" s="360"/>
      <c r="AA97" s="360"/>
      <c r="AB97" s="360"/>
      <c r="AC97" s="360"/>
      <c r="AD97" s="360"/>
      <c r="AE97" s="360"/>
      <c r="AF97" s="360"/>
      <c r="AG97" s="360"/>
    </row>
    <row r="98" spans="1:34" s="216" customFormat="1" ht="12" x14ac:dyDescent="0.3">
      <c r="A98" s="363" t="s">
        <v>787</v>
      </c>
      <c r="B98" s="362">
        <v>884.96774193548401</v>
      </c>
      <c r="C98" s="362">
        <v>896.7</v>
      </c>
      <c r="D98" s="362">
        <v>907.06451612903197</v>
      </c>
      <c r="E98" s="362">
        <v>882.09090909090901</v>
      </c>
      <c r="F98" s="362">
        <v>0</v>
      </c>
      <c r="G98" s="362">
        <v>0</v>
      </c>
      <c r="H98" s="362">
        <v>0</v>
      </c>
      <c r="I98" s="362">
        <v>0</v>
      </c>
      <c r="J98" s="362">
        <v>0</v>
      </c>
      <c r="K98" s="362">
        <v>0</v>
      </c>
      <c r="L98" s="362">
        <v>0</v>
      </c>
      <c r="M98" s="362">
        <v>0</v>
      </c>
      <c r="N98" s="362">
        <v>894.72815533980599</v>
      </c>
      <c r="O98" s="230"/>
      <c r="P98" s="357"/>
      <c r="Q98" s="357"/>
      <c r="R98" s="357"/>
      <c r="S98" s="357"/>
      <c r="T98" s="357"/>
      <c r="U98" s="357"/>
      <c r="V98" s="358"/>
      <c r="W98" s="360"/>
      <c r="X98" s="360"/>
      <c r="Y98" s="360"/>
      <c r="Z98" s="285"/>
      <c r="AA98" s="360"/>
      <c r="AB98" s="360"/>
      <c r="AC98" s="360"/>
      <c r="AD98" s="360"/>
      <c r="AG98" s="360"/>
    </row>
    <row r="99" spans="1:34" s="216" customFormat="1" ht="12" x14ac:dyDescent="0.3">
      <c r="A99" s="352" t="s">
        <v>809</v>
      </c>
      <c r="B99" s="353">
        <v>38720.516129032301</v>
      </c>
      <c r="C99" s="354">
        <v>39005.866666666698</v>
      </c>
      <c r="D99" s="355">
        <v>39154.483870967699</v>
      </c>
      <c r="E99" s="354">
        <v>40099.090909090897</v>
      </c>
      <c r="F99" s="355">
        <v>0</v>
      </c>
      <c r="G99" s="354">
        <v>0</v>
      </c>
      <c r="H99" s="354">
        <v>0</v>
      </c>
      <c r="I99" s="355">
        <v>0</v>
      </c>
      <c r="J99" s="354">
        <v>0</v>
      </c>
      <c r="K99" s="355">
        <v>0</v>
      </c>
      <c r="L99" s="355">
        <v>0</v>
      </c>
      <c r="M99" s="354">
        <v>0</v>
      </c>
      <c r="N99" s="355">
        <v>39081.466019417501</v>
      </c>
      <c r="O99" s="230"/>
      <c r="P99" s="357"/>
      <c r="Q99" s="357"/>
      <c r="R99" s="357"/>
      <c r="S99" s="357"/>
      <c r="T99" s="357"/>
      <c r="U99" s="357"/>
      <c r="V99" s="358"/>
      <c r="W99" s="360"/>
      <c r="X99" s="360"/>
      <c r="Y99" s="360"/>
      <c r="Z99" s="360"/>
      <c r="AA99" s="360"/>
      <c r="AB99" s="360"/>
      <c r="AC99" s="360"/>
      <c r="AD99" s="360"/>
      <c r="AG99" s="360"/>
    </row>
    <row r="100" spans="1:34" s="216" customFormat="1" ht="12" x14ac:dyDescent="0.3">
      <c r="A100" s="361" t="s">
        <v>784</v>
      </c>
      <c r="B100" s="300">
        <v>10502.483870967701</v>
      </c>
      <c r="C100" s="362">
        <v>10589.4666666667</v>
      </c>
      <c r="D100" s="362">
        <v>10519.516129032299</v>
      </c>
      <c r="E100" s="362">
        <v>10566.272727272701</v>
      </c>
      <c r="F100" s="362">
        <v>0</v>
      </c>
      <c r="G100" s="362">
        <v>0</v>
      </c>
      <c r="H100" s="362">
        <v>0</v>
      </c>
      <c r="I100" s="362">
        <v>0</v>
      </c>
      <c r="J100" s="362">
        <v>0</v>
      </c>
      <c r="K100" s="362">
        <v>0</v>
      </c>
      <c r="L100" s="362">
        <v>0</v>
      </c>
      <c r="M100" s="362">
        <v>0</v>
      </c>
      <c r="N100" s="362">
        <v>10539.7572815534</v>
      </c>
      <c r="O100" s="230"/>
      <c r="P100" s="357"/>
      <c r="Q100" s="357"/>
      <c r="R100" s="360"/>
      <c r="S100" s="357"/>
      <c r="T100" s="357"/>
      <c r="U100" s="357"/>
      <c r="V100" s="358"/>
      <c r="W100" s="360"/>
      <c r="X100" s="360"/>
      <c r="Y100" s="360"/>
      <c r="Z100" s="360"/>
      <c r="AA100" s="360"/>
      <c r="AB100" s="360"/>
    </row>
    <row r="101" spans="1:34" s="216" customFormat="1" ht="12" x14ac:dyDescent="0.3">
      <c r="A101" s="363" t="s">
        <v>785</v>
      </c>
      <c r="B101" s="300">
        <v>4957.9354838709696</v>
      </c>
      <c r="C101" s="362">
        <v>5121.3666666666704</v>
      </c>
      <c r="D101" s="362">
        <v>5267.7096774193597</v>
      </c>
      <c r="E101" s="362">
        <v>5422.7272727272702</v>
      </c>
      <c r="F101" s="362">
        <v>0</v>
      </c>
      <c r="G101" s="362">
        <v>0</v>
      </c>
      <c r="H101" s="362">
        <v>0</v>
      </c>
      <c r="I101" s="362">
        <v>0</v>
      </c>
      <c r="J101" s="362">
        <v>0</v>
      </c>
      <c r="K101" s="362">
        <v>0</v>
      </c>
      <c r="L101" s="362">
        <v>0</v>
      </c>
      <c r="M101" s="362">
        <v>0</v>
      </c>
      <c r="N101" s="362">
        <v>5148.4077669902899</v>
      </c>
      <c r="O101" s="230"/>
      <c r="P101" s="357"/>
      <c r="Q101" s="357"/>
      <c r="R101" s="255"/>
      <c r="S101" s="357"/>
      <c r="T101" s="357"/>
      <c r="U101" s="357"/>
      <c r="V101" s="358"/>
      <c r="W101" s="360"/>
      <c r="X101" s="360"/>
      <c r="Y101" s="360"/>
      <c r="Z101" s="360"/>
      <c r="AA101" s="360"/>
      <c r="AB101" s="360"/>
    </row>
    <row r="102" spans="1:34" s="216" customFormat="1" ht="12" x14ac:dyDescent="0.3">
      <c r="A102" s="363" t="s">
        <v>787</v>
      </c>
      <c r="B102" s="300">
        <v>23260.096774193498</v>
      </c>
      <c r="C102" s="362">
        <v>23295.0333333333</v>
      </c>
      <c r="D102" s="362">
        <v>23367.2580645161</v>
      </c>
      <c r="E102" s="362">
        <v>24110.090909090901</v>
      </c>
      <c r="F102" s="362">
        <v>0</v>
      </c>
      <c r="G102" s="362">
        <v>0</v>
      </c>
      <c r="H102" s="362">
        <v>0</v>
      </c>
      <c r="I102" s="362">
        <v>0</v>
      </c>
      <c r="J102" s="362">
        <v>0</v>
      </c>
      <c r="K102" s="362">
        <v>0</v>
      </c>
      <c r="L102" s="362">
        <v>0</v>
      </c>
      <c r="M102" s="362">
        <v>0</v>
      </c>
      <c r="N102" s="362">
        <v>23393.300970873799</v>
      </c>
      <c r="O102" s="230"/>
      <c r="P102" s="357"/>
      <c r="Q102" s="357"/>
      <c r="R102" s="255"/>
      <c r="S102" s="255"/>
      <c r="T102" s="357"/>
      <c r="U102" s="357"/>
      <c r="V102" s="358"/>
      <c r="W102" s="360"/>
      <c r="X102" s="360"/>
      <c r="Y102" s="360"/>
      <c r="Z102" s="360"/>
      <c r="AA102" s="360"/>
      <c r="AB102" s="360"/>
    </row>
    <row r="103" spans="1:34" s="216" customFormat="1" ht="12" x14ac:dyDescent="0.3">
      <c r="A103" s="303"/>
      <c r="F103" s="213"/>
      <c r="G103" s="213"/>
      <c r="H103" s="213"/>
      <c r="I103" s="213"/>
      <c r="J103" s="213"/>
      <c r="K103" s="213"/>
      <c r="L103" s="230"/>
      <c r="M103" s="230"/>
      <c r="N103" s="230"/>
      <c r="O103" s="230"/>
      <c r="P103" s="357"/>
      <c r="Q103" s="357"/>
      <c r="R103" s="357"/>
      <c r="S103" s="255"/>
      <c r="T103" s="357"/>
      <c r="U103" s="357"/>
      <c r="V103" s="358"/>
      <c r="W103" s="360"/>
      <c r="X103" s="360"/>
      <c r="Y103" s="360"/>
      <c r="Z103" s="360"/>
      <c r="AA103" s="360"/>
      <c r="AB103" s="360"/>
    </row>
    <row r="104" spans="1:34" s="216" customFormat="1" ht="12" customHeight="1" x14ac:dyDescent="0.3">
      <c r="A104" s="366"/>
      <c r="B104" s="347"/>
      <c r="C104" s="347"/>
      <c r="D104" s="347"/>
      <c r="E104" s="347"/>
      <c r="F104" s="347"/>
      <c r="G104" s="347"/>
      <c r="H104" s="347"/>
      <c r="I104" s="347"/>
      <c r="J104" s="347"/>
      <c r="K104" s="347"/>
      <c r="L104" s="347"/>
      <c r="M104" s="347"/>
      <c r="N104" s="347"/>
      <c r="O104" s="347"/>
      <c r="P104" s="347"/>
      <c r="Q104" s="347"/>
      <c r="R104" s="347"/>
      <c r="S104" s="347"/>
      <c r="T104" s="347"/>
      <c r="U104" s="347"/>
      <c r="V104" s="367"/>
    </row>
    <row r="105" spans="1:34" s="216" customFormat="1" ht="12" x14ac:dyDescent="0.3">
      <c r="A105" s="303"/>
      <c r="F105" s="213"/>
      <c r="G105" s="213"/>
      <c r="H105" s="213"/>
      <c r="I105" s="213"/>
      <c r="J105" s="213"/>
      <c r="K105" s="213"/>
      <c r="L105" s="230"/>
      <c r="M105" s="230"/>
      <c r="N105" s="230"/>
      <c r="O105" s="230"/>
      <c r="P105" s="230"/>
      <c r="Q105" s="230"/>
      <c r="R105" s="230"/>
      <c r="S105" s="230"/>
      <c r="T105" s="230"/>
      <c r="U105" s="230"/>
      <c r="V105" s="302"/>
      <c r="AA105" s="284"/>
      <c r="AB105" s="284"/>
      <c r="AC105" s="284"/>
      <c r="AD105" s="284"/>
      <c r="AE105" s="284"/>
      <c r="AF105" s="284"/>
      <c r="AG105" s="284"/>
    </row>
    <row r="106" spans="1:34" s="216" customFormat="1" ht="24.75" customHeight="1" x14ac:dyDescent="0.3">
      <c r="A106" s="349" t="s">
        <v>810</v>
      </c>
      <c r="B106" s="350"/>
      <c r="C106" s="350"/>
      <c r="D106" s="350"/>
      <c r="E106" s="350"/>
      <c r="F106" s="350"/>
      <c r="G106" s="350"/>
      <c r="H106" s="350"/>
      <c r="I106" s="350"/>
      <c r="J106" s="350"/>
      <c r="K106" s="350"/>
      <c r="L106" s="350"/>
      <c r="M106" s="350"/>
      <c r="N106" s="350"/>
      <c r="O106" s="230"/>
      <c r="P106" s="230"/>
      <c r="Q106" s="327"/>
      <c r="R106" s="327"/>
      <c r="S106" s="327"/>
      <c r="T106" s="327"/>
      <c r="U106" s="327"/>
      <c r="V106" s="351"/>
      <c r="W106" s="284"/>
      <c r="X106" s="284"/>
      <c r="Y106" s="284"/>
      <c r="Z106" s="284"/>
      <c r="AA106" s="284"/>
      <c r="AB106" s="284"/>
    </row>
    <row r="107" spans="1:34" s="216" customFormat="1" ht="12" x14ac:dyDescent="0.3">
      <c r="A107" s="240" t="s">
        <v>771</v>
      </c>
      <c r="B107" s="240" t="s">
        <v>772</v>
      </c>
      <c r="C107" s="240" t="s">
        <v>773</v>
      </c>
      <c r="D107" s="240" t="s">
        <v>774</v>
      </c>
      <c r="E107" s="240" t="s">
        <v>775</v>
      </c>
      <c r="F107" s="240" t="s">
        <v>776</v>
      </c>
      <c r="G107" s="240" t="s">
        <v>777</v>
      </c>
      <c r="H107" s="240" t="s">
        <v>778</v>
      </c>
      <c r="I107" s="240" t="s">
        <v>779</v>
      </c>
      <c r="J107" s="240" t="s">
        <v>780</v>
      </c>
      <c r="K107" s="240" t="s">
        <v>781</v>
      </c>
      <c r="L107" s="240" t="s">
        <v>782</v>
      </c>
      <c r="M107" s="240" t="s">
        <v>783</v>
      </c>
      <c r="N107" s="240" t="s">
        <v>806</v>
      </c>
      <c r="O107" s="230"/>
      <c r="P107" s="327"/>
      <c r="Q107" s="327"/>
      <c r="R107" s="327"/>
      <c r="S107" s="327"/>
      <c r="T107" s="327"/>
      <c r="U107" s="327"/>
      <c r="V107" s="351"/>
      <c r="W107" s="284"/>
      <c r="X107" s="284"/>
      <c r="Y107" s="284"/>
      <c r="Z107" s="284"/>
      <c r="AA107" s="284"/>
      <c r="AB107" s="284"/>
      <c r="AC107" s="360"/>
      <c r="AD107" s="360"/>
      <c r="AE107" s="360"/>
      <c r="AF107" s="360"/>
      <c r="AG107" s="360"/>
      <c r="AH107" s="360"/>
    </row>
    <row r="108" spans="1:34" s="216" customFormat="1" ht="12.75" customHeight="1" x14ac:dyDescent="0.3">
      <c r="A108" s="352" t="s">
        <v>807</v>
      </c>
      <c r="B108" s="368">
        <v>44.275308468872701</v>
      </c>
      <c r="C108" s="369">
        <v>48.190885025398899</v>
      </c>
      <c r="D108" s="370">
        <v>46.927581350529998</v>
      </c>
      <c r="E108" s="369">
        <v>48.798724309000697</v>
      </c>
      <c r="F108" s="370">
        <v>0</v>
      </c>
      <c r="G108" s="369">
        <v>0</v>
      </c>
      <c r="H108" s="369">
        <v>0</v>
      </c>
      <c r="I108" s="370">
        <v>0</v>
      </c>
      <c r="J108" s="369">
        <v>0</v>
      </c>
      <c r="K108" s="370">
        <v>0</v>
      </c>
      <c r="L108" s="370">
        <v>0</v>
      </c>
      <c r="M108" s="369">
        <v>0</v>
      </c>
      <c r="N108" s="370">
        <v>46.660981181333597</v>
      </c>
      <c r="O108" s="230"/>
      <c r="P108" s="230"/>
      <c r="Q108" s="327"/>
      <c r="R108" s="327"/>
      <c r="S108" s="327"/>
      <c r="T108" s="327"/>
      <c r="U108" s="327"/>
      <c r="V108" s="351"/>
      <c r="W108" s="284"/>
      <c r="X108" s="284"/>
      <c r="Y108" s="284"/>
      <c r="Z108" s="284"/>
      <c r="AA108" s="284"/>
      <c r="AB108" s="284"/>
      <c r="AC108" s="360"/>
      <c r="AD108" s="360"/>
      <c r="AE108" s="360"/>
      <c r="AF108" s="360"/>
      <c r="AG108" s="360"/>
      <c r="AH108" s="360"/>
    </row>
    <row r="109" spans="1:34" s="216" customFormat="1" ht="12" x14ac:dyDescent="0.3">
      <c r="A109" s="361" t="s">
        <v>784</v>
      </c>
      <c r="B109" s="371">
        <v>39.045999999999999</v>
      </c>
      <c r="C109" s="372">
        <v>42.710604558969301</v>
      </c>
      <c r="D109" s="372">
        <v>38.187695516162698</v>
      </c>
      <c r="E109" s="372">
        <v>41.7323076923077</v>
      </c>
      <c r="F109" s="372">
        <v>0</v>
      </c>
      <c r="G109" s="372">
        <v>0</v>
      </c>
      <c r="H109" s="372">
        <v>0</v>
      </c>
      <c r="I109" s="372">
        <v>0</v>
      </c>
      <c r="J109" s="372">
        <v>0</v>
      </c>
      <c r="K109" s="372">
        <v>0</v>
      </c>
      <c r="L109" s="372">
        <v>0</v>
      </c>
      <c r="M109" s="372">
        <v>0</v>
      </c>
      <c r="N109" s="372">
        <v>40.184026723352602</v>
      </c>
      <c r="O109" s="230"/>
      <c r="P109" s="230"/>
      <c r="Q109" s="230"/>
      <c r="R109" s="327"/>
      <c r="S109" s="327"/>
      <c r="T109" s="327"/>
      <c r="U109" s="327"/>
      <c r="V109" s="351"/>
      <c r="W109" s="284"/>
      <c r="X109" s="284"/>
      <c r="Y109" s="284"/>
      <c r="Z109" s="284"/>
      <c r="AA109" s="360"/>
      <c r="AB109" s="360"/>
      <c r="AC109" s="285"/>
      <c r="AD109" s="360"/>
      <c r="AE109" s="360"/>
      <c r="AF109" s="360"/>
      <c r="AH109" s="360"/>
    </row>
    <row r="110" spans="1:34" s="216" customFormat="1" ht="12" x14ac:dyDescent="0.3">
      <c r="A110" s="363" t="s">
        <v>785</v>
      </c>
      <c r="B110" s="371">
        <v>54.081081081081102</v>
      </c>
      <c r="C110" s="372">
        <v>61.514619883040901</v>
      </c>
      <c r="D110" s="372">
        <v>62.82874617737</v>
      </c>
      <c r="E110" s="372">
        <v>44.887096774193601</v>
      </c>
      <c r="F110" s="372">
        <v>0</v>
      </c>
      <c r="G110" s="372">
        <v>0</v>
      </c>
      <c r="H110" s="372">
        <v>0</v>
      </c>
      <c r="I110" s="372">
        <v>0</v>
      </c>
      <c r="J110" s="372">
        <v>0</v>
      </c>
      <c r="K110" s="372">
        <v>0</v>
      </c>
      <c r="L110" s="372">
        <v>0</v>
      </c>
      <c r="M110" s="372">
        <v>0</v>
      </c>
      <c r="N110" s="372">
        <v>57.746345657781603</v>
      </c>
      <c r="O110" s="230"/>
      <c r="P110" s="230"/>
      <c r="Q110" s="327"/>
      <c r="R110" s="327"/>
      <c r="S110" s="327"/>
      <c r="T110" s="327"/>
      <c r="U110" s="327"/>
      <c r="V110" s="351"/>
      <c r="W110" s="284"/>
      <c r="X110" s="284"/>
      <c r="AA110" s="360"/>
      <c r="AB110" s="360"/>
      <c r="AC110" s="360"/>
      <c r="AD110" s="360"/>
      <c r="AE110" s="360"/>
      <c r="AF110" s="360"/>
      <c r="AG110" s="360"/>
      <c r="AH110" s="360"/>
    </row>
    <row r="111" spans="1:34" s="216" customFormat="1" ht="12" x14ac:dyDescent="0.3">
      <c r="A111" s="363" t="s">
        <v>787</v>
      </c>
      <c r="B111" s="371">
        <v>44.399488134015797</v>
      </c>
      <c r="C111" s="372">
        <v>48.267939173134799</v>
      </c>
      <c r="D111" s="372">
        <v>47.188283490372797</v>
      </c>
      <c r="E111" s="372">
        <v>49.533826638477798</v>
      </c>
      <c r="F111" s="372">
        <v>0</v>
      </c>
      <c r="G111" s="372">
        <v>0</v>
      </c>
      <c r="H111" s="372">
        <v>0</v>
      </c>
      <c r="I111" s="372">
        <v>0</v>
      </c>
      <c r="J111" s="372">
        <v>0</v>
      </c>
      <c r="K111" s="372">
        <v>0</v>
      </c>
      <c r="L111" s="372">
        <v>0</v>
      </c>
      <c r="M111" s="372">
        <v>0</v>
      </c>
      <c r="N111" s="372">
        <v>46.864222216868598</v>
      </c>
      <c r="O111" s="230"/>
      <c r="P111" s="327"/>
      <c r="Q111" s="327"/>
      <c r="R111" s="327"/>
      <c r="S111" s="327"/>
      <c r="T111" s="327"/>
      <c r="U111" s="327"/>
      <c r="V111" s="351"/>
      <c r="W111" s="284"/>
      <c r="X111" s="284"/>
      <c r="Y111" s="284"/>
      <c r="Z111" s="284"/>
    </row>
    <row r="112" spans="1:34" s="216" customFormat="1" ht="12" x14ac:dyDescent="0.3">
      <c r="A112" s="352" t="s">
        <v>808</v>
      </c>
      <c r="B112" s="368">
        <v>51.415727523165501</v>
      </c>
      <c r="C112" s="369">
        <v>50.685974402955502</v>
      </c>
      <c r="D112" s="370">
        <v>52.895575926664002</v>
      </c>
      <c r="E112" s="369">
        <v>51.159350307287099</v>
      </c>
      <c r="F112" s="370">
        <v>0</v>
      </c>
      <c r="G112" s="369">
        <v>0</v>
      </c>
      <c r="H112" s="369">
        <v>0</v>
      </c>
      <c r="I112" s="370">
        <v>0</v>
      </c>
      <c r="J112" s="369">
        <v>0</v>
      </c>
      <c r="K112" s="370">
        <v>0</v>
      </c>
      <c r="L112" s="370">
        <v>0</v>
      </c>
      <c r="M112" s="369">
        <v>0</v>
      </c>
      <c r="N112" s="370">
        <v>51.613756405202999</v>
      </c>
      <c r="O112" s="230"/>
      <c r="P112" s="327"/>
      <c r="Q112" s="327"/>
      <c r="R112" s="357"/>
      <c r="S112" s="357"/>
      <c r="T112" s="357"/>
      <c r="U112" s="357"/>
      <c r="V112" s="302"/>
      <c r="Z112" s="284"/>
      <c r="AA112" s="284"/>
      <c r="AB112" s="284"/>
      <c r="AC112" s="284"/>
      <c r="AD112" s="284"/>
      <c r="AE112" s="284"/>
      <c r="AF112" s="284"/>
    </row>
    <row r="113" spans="1:33" s="216" customFormat="1" ht="12" x14ac:dyDescent="0.3">
      <c r="A113" s="361" t="s">
        <v>784</v>
      </c>
      <c r="B113" s="371">
        <v>55.163779210314303</v>
      </c>
      <c r="C113" s="372">
        <v>50.918805216659699</v>
      </c>
      <c r="D113" s="372">
        <v>55.363038404413302</v>
      </c>
      <c r="E113" s="372">
        <v>51.193525179856103</v>
      </c>
      <c r="F113" s="372">
        <v>0</v>
      </c>
      <c r="G113" s="372">
        <v>0</v>
      </c>
      <c r="H113" s="372">
        <v>0</v>
      </c>
      <c r="I113" s="372">
        <v>0</v>
      </c>
      <c r="J113" s="372">
        <v>0</v>
      </c>
      <c r="K113" s="372">
        <v>0</v>
      </c>
      <c r="L113" s="372">
        <v>0</v>
      </c>
      <c r="M113" s="372">
        <v>0</v>
      </c>
      <c r="N113" s="372">
        <v>53.598761140256599</v>
      </c>
      <c r="O113" s="230"/>
      <c r="P113" s="327"/>
      <c r="Q113" s="327"/>
      <c r="R113" s="327"/>
      <c r="S113" s="327"/>
      <c r="T113" s="327"/>
      <c r="U113" s="357"/>
      <c r="V113" s="351"/>
      <c r="W113" s="284"/>
      <c r="X113" s="284"/>
      <c r="Y113" s="284"/>
      <c r="Z113" s="284"/>
      <c r="AA113" s="284"/>
      <c r="AB113" s="284"/>
      <c r="AC113" s="284"/>
    </row>
    <row r="114" spans="1:33" s="216" customFormat="1" ht="12" customHeight="1" x14ac:dyDescent="0.3">
      <c r="A114" s="363" t="s">
        <v>785</v>
      </c>
      <c r="B114" s="371">
        <v>48.7394151025753</v>
      </c>
      <c r="C114" s="372">
        <v>52.679889298893002</v>
      </c>
      <c r="D114" s="372">
        <v>49.705412599822502</v>
      </c>
      <c r="E114" s="372">
        <v>51.653237410071903</v>
      </c>
      <c r="F114" s="372">
        <v>0</v>
      </c>
      <c r="G114" s="372">
        <v>0</v>
      </c>
      <c r="H114" s="372">
        <v>0</v>
      </c>
      <c r="I114" s="372">
        <v>0</v>
      </c>
      <c r="J114" s="372">
        <v>0</v>
      </c>
      <c r="K114" s="372">
        <v>0</v>
      </c>
      <c r="L114" s="372">
        <v>0</v>
      </c>
      <c r="M114" s="372">
        <v>0</v>
      </c>
      <c r="N114" s="372">
        <v>50.459908207343403</v>
      </c>
      <c r="O114" s="230"/>
      <c r="P114" s="327"/>
      <c r="Q114" s="327"/>
      <c r="R114" s="357"/>
      <c r="S114" s="357"/>
      <c r="T114" s="357"/>
      <c r="U114" s="357"/>
      <c r="V114" s="351"/>
      <c r="W114" s="284"/>
      <c r="X114" s="284"/>
      <c r="Y114" s="284"/>
      <c r="Z114" s="284"/>
      <c r="AA114" s="284"/>
      <c r="AB114" s="284"/>
    </row>
    <row r="115" spans="1:33" s="216" customFormat="1" ht="12" x14ac:dyDescent="0.3">
      <c r="A115" s="363" t="s">
        <v>787</v>
      </c>
      <c r="B115" s="371">
        <v>34.351573187414502</v>
      </c>
      <c r="C115" s="372">
        <v>42.421613394216102</v>
      </c>
      <c r="D115" s="372">
        <v>44.969642857142901</v>
      </c>
      <c r="E115" s="372">
        <v>49.134715025906701</v>
      </c>
      <c r="F115" s="372">
        <v>0</v>
      </c>
      <c r="G115" s="372">
        <v>0</v>
      </c>
      <c r="H115" s="372">
        <v>0</v>
      </c>
      <c r="I115" s="372">
        <v>0</v>
      </c>
      <c r="J115" s="372">
        <v>0</v>
      </c>
      <c r="K115" s="372">
        <v>0</v>
      </c>
      <c r="L115" s="372">
        <v>0</v>
      </c>
      <c r="M115" s="372">
        <v>0</v>
      </c>
      <c r="N115" s="372">
        <v>40.937879495562797</v>
      </c>
      <c r="O115" s="230"/>
      <c r="P115" s="327"/>
      <c r="Q115" s="327"/>
      <c r="R115" s="327"/>
      <c r="S115" s="327"/>
      <c r="T115" s="327"/>
      <c r="U115" s="327"/>
      <c r="V115" s="351"/>
      <c r="W115" s="284"/>
      <c r="X115" s="284"/>
      <c r="Y115" s="284"/>
      <c r="Z115" s="284"/>
      <c r="AA115" s="284"/>
      <c r="AB115" s="284"/>
    </row>
    <row r="116" spans="1:33" s="216" customFormat="1" ht="12" x14ac:dyDescent="0.3">
      <c r="A116" s="352" t="s">
        <v>809</v>
      </c>
      <c r="B116" s="368">
        <v>46.838157303370799</v>
      </c>
      <c r="C116" s="369">
        <v>49.068148079421</v>
      </c>
      <c r="D116" s="370">
        <v>49.064849176895997</v>
      </c>
      <c r="E116" s="369">
        <v>49.624635232683197</v>
      </c>
      <c r="F116" s="370">
        <v>0</v>
      </c>
      <c r="G116" s="369">
        <v>0</v>
      </c>
      <c r="H116" s="369">
        <v>0</v>
      </c>
      <c r="I116" s="370">
        <v>0</v>
      </c>
      <c r="J116" s="369">
        <v>0</v>
      </c>
      <c r="K116" s="370">
        <v>0</v>
      </c>
      <c r="L116" s="370">
        <v>0</v>
      </c>
      <c r="M116" s="369">
        <v>0</v>
      </c>
      <c r="N116" s="370">
        <v>48.422415364126998</v>
      </c>
      <c r="O116" s="230"/>
      <c r="P116" s="230"/>
      <c r="Q116" s="230"/>
      <c r="R116" s="230"/>
      <c r="S116" s="230"/>
      <c r="T116" s="230"/>
      <c r="U116" s="230"/>
      <c r="V116" s="302"/>
    </row>
    <row r="117" spans="1:33" s="216" customFormat="1" ht="12" x14ac:dyDescent="0.3">
      <c r="A117" s="361" t="s">
        <v>784</v>
      </c>
      <c r="B117" s="371">
        <v>52.4612676056338</v>
      </c>
      <c r="C117" s="372">
        <v>49.481693562380698</v>
      </c>
      <c r="D117" s="372">
        <v>52.459097320169199</v>
      </c>
      <c r="E117" s="372">
        <v>49.400583090379001</v>
      </c>
      <c r="F117" s="372">
        <v>0</v>
      </c>
      <c r="G117" s="372">
        <v>0</v>
      </c>
      <c r="H117" s="372">
        <v>0</v>
      </c>
      <c r="I117" s="372">
        <v>0</v>
      </c>
      <c r="J117" s="372">
        <v>0</v>
      </c>
      <c r="K117" s="372">
        <v>0</v>
      </c>
      <c r="L117" s="372">
        <v>0</v>
      </c>
      <c r="M117" s="372">
        <v>0</v>
      </c>
      <c r="N117" s="372">
        <v>51.2876425656587</v>
      </c>
      <c r="O117" s="230"/>
      <c r="P117" s="230"/>
      <c r="Q117" s="230"/>
      <c r="R117" s="230"/>
      <c r="S117" s="230"/>
      <c r="T117" s="230"/>
      <c r="U117" s="230"/>
      <c r="V117" s="302"/>
    </row>
    <row r="118" spans="1:33" s="216" customFormat="1" ht="12" x14ac:dyDescent="0.3">
      <c r="A118" s="363" t="s">
        <v>785</v>
      </c>
      <c r="B118" s="371">
        <v>49.482149567831598</v>
      </c>
      <c r="C118" s="372">
        <v>53.8836653386454</v>
      </c>
      <c r="D118" s="372">
        <v>51.368074389771401</v>
      </c>
      <c r="E118" s="372">
        <v>50.628815628815602</v>
      </c>
      <c r="F118" s="372">
        <v>0</v>
      </c>
      <c r="G118" s="372">
        <v>0</v>
      </c>
      <c r="H118" s="372">
        <v>0</v>
      </c>
      <c r="I118" s="372">
        <v>0</v>
      </c>
      <c r="J118" s="372">
        <v>0</v>
      </c>
      <c r="K118" s="372">
        <v>0</v>
      </c>
      <c r="L118" s="372">
        <v>0</v>
      </c>
      <c r="M118" s="372">
        <v>0</v>
      </c>
      <c r="N118" s="372">
        <v>51.448605763621501</v>
      </c>
      <c r="O118" s="230"/>
      <c r="P118" s="230"/>
      <c r="Q118" s="230"/>
      <c r="R118" s="230"/>
      <c r="S118" s="230"/>
      <c r="T118" s="230"/>
      <c r="U118" s="230"/>
      <c r="V118" s="302"/>
    </row>
    <row r="119" spans="1:33" s="216" customFormat="1" ht="12" x14ac:dyDescent="0.3">
      <c r="A119" s="363" t="s">
        <v>787</v>
      </c>
      <c r="B119" s="371">
        <v>43.860403669724803</v>
      </c>
      <c r="C119" s="372">
        <v>47.978769856207201</v>
      </c>
      <c r="D119" s="372">
        <v>47.090951821386597</v>
      </c>
      <c r="E119" s="372">
        <v>49.514458134272097</v>
      </c>
      <c r="F119" s="372">
        <v>0</v>
      </c>
      <c r="G119" s="372">
        <v>0</v>
      </c>
      <c r="H119" s="372">
        <v>0</v>
      </c>
      <c r="I119" s="372">
        <v>0</v>
      </c>
      <c r="J119" s="372">
        <v>0</v>
      </c>
      <c r="K119" s="372">
        <v>0</v>
      </c>
      <c r="L119" s="372">
        <v>0</v>
      </c>
      <c r="M119" s="372">
        <v>0</v>
      </c>
      <c r="N119" s="372">
        <v>46.573539518900297</v>
      </c>
      <c r="O119" s="230"/>
      <c r="P119" s="230"/>
      <c r="Q119" s="230"/>
      <c r="R119" s="230"/>
      <c r="S119" s="230"/>
      <c r="T119" s="230"/>
      <c r="U119" s="230"/>
      <c r="V119" s="302"/>
    </row>
    <row r="120" spans="1:33" s="216" customFormat="1" ht="12" x14ac:dyDescent="0.3">
      <c r="A120" s="303"/>
      <c r="F120" s="213"/>
      <c r="G120" s="213"/>
      <c r="H120" s="213"/>
      <c r="I120" s="213"/>
      <c r="J120" s="213"/>
      <c r="K120" s="213"/>
      <c r="L120" s="230"/>
      <c r="M120" s="230"/>
      <c r="N120" s="230"/>
      <c r="O120" s="230"/>
      <c r="P120" s="230"/>
      <c r="Q120" s="230"/>
      <c r="R120" s="230"/>
      <c r="S120" s="230"/>
      <c r="T120" s="230"/>
      <c r="U120" s="230"/>
      <c r="V120" s="302"/>
    </row>
    <row r="121" spans="1:33" s="216" customFormat="1" ht="12" x14ac:dyDescent="0.3">
      <c r="A121" s="366"/>
      <c r="B121" s="347"/>
      <c r="C121" s="347"/>
      <c r="D121" s="347"/>
      <c r="E121" s="347"/>
      <c r="F121" s="347"/>
      <c r="G121" s="347"/>
      <c r="H121" s="347"/>
      <c r="I121" s="347"/>
      <c r="J121" s="347"/>
      <c r="K121" s="347"/>
      <c r="L121" s="347"/>
      <c r="M121" s="347"/>
      <c r="N121" s="347"/>
      <c r="O121" s="347"/>
      <c r="P121" s="347"/>
      <c r="Q121" s="347"/>
      <c r="R121" s="347"/>
      <c r="S121" s="347"/>
      <c r="T121" s="347"/>
      <c r="U121" s="347"/>
      <c r="V121" s="367"/>
    </row>
    <row r="122" spans="1:33" s="216" customFormat="1" ht="12" x14ac:dyDescent="0.3">
      <c r="A122" s="303"/>
      <c r="F122" s="213"/>
      <c r="G122" s="213"/>
      <c r="H122" s="213"/>
      <c r="I122" s="213"/>
      <c r="J122" s="213"/>
      <c r="K122" s="213"/>
      <c r="L122" s="230"/>
      <c r="M122" s="230"/>
      <c r="N122" s="230"/>
      <c r="O122" s="230"/>
      <c r="P122" s="230"/>
      <c r="Q122" s="230"/>
      <c r="R122" s="230"/>
      <c r="S122" s="327"/>
      <c r="T122" s="327"/>
      <c r="U122" s="327"/>
      <c r="V122" s="351"/>
    </row>
    <row r="123" spans="1:33" s="213" customFormat="1" ht="24.75" customHeight="1" x14ac:dyDescent="0.3">
      <c r="A123" s="373" t="s">
        <v>811</v>
      </c>
      <c r="B123" s="277"/>
      <c r="C123" s="277"/>
      <c r="D123" s="277"/>
      <c r="E123" s="277"/>
      <c r="F123" s="277"/>
      <c r="G123" s="277"/>
      <c r="H123" s="277"/>
      <c r="I123" s="277"/>
      <c r="J123" s="277"/>
      <c r="K123" s="277"/>
      <c r="L123" s="277"/>
      <c r="M123" s="277"/>
      <c r="N123" s="277"/>
      <c r="O123" s="230"/>
      <c r="P123" s="327"/>
      <c r="Q123" s="327"/>
      <c r="R123" s="327"/>
      <c r="S123" s="327"/>
      <c r="T123" s="327"/>
      <c r="U123" s="327"/>
      <c r="V123" s="351"/>
      <c r="W123" s="312"/>
      <c r="X123" s="312"/>
      <c r="Y123" s="312"/>
      <c r="Z123" s="312"/>
      <c r="AA123" s="312"/>
      <c r="AB123" s="312"/>
    </row>
    <row r="124" spans="1:33" s="216" customFormat="1" ht="12" x14ac:dyDescent="0.3">
      <c r="A124" s="239" t="s">
        <v>791</v>
      </c>
      <c r="B124" s="240" t="s">
        <v>772</v>
      </c>
      <c r="C124" s="240" t="s">
        <v>773</v>
      </c>
      <c r="D124" s="240" t="s">
        <v>774</v>
      </c>
      <c r="E124" s="240" t="s">
        <v>775</v>
      </c>
      <c r="F124" s="240" t="s">
        <v>776</v>
      </c>
      <c r="G124" s="240" t="s">
        <v>777</v>
      </c>
      <c r="H124" s="240" t="s">
        <v>778</v>
      </c>
      <c r="I124" s="240" t="s">
        <v>779</v>
      </c>
      <c r="J124" s="240" t="s">
        <v>780</v>
      </c>
      <c r="K124" s="240" t="s">
        <v>781</v>
      </c>
      <c r="L124" s="240" t="s">
        <v>782</v>
      </c>
      <c r="M124" s="240" t="s">
        <v>783</v>
      </c>
      <c r="N124" s="240" t="s">
        <v>806</v>
      </c>
      <c r="O124" s="230"/>
      <c r="P124" s="357"/>
      <c r="Q124" s="327"/>
      <c r="R124" s="327"/>
      <c r="S124" s="327"/>
      <c r="T124" s="327"/>
      <c r="U124" s="327"/>
      <c r="V124" s="351"/>
      <c r="W124" s="284"/>
      <c r="X124" s="284"/>
      <c r="Y124" s="284"/>
      <c r="Z124" s="284"/>
      <c r="AA124" s="284"/>
      <c r="AB124" s="284"/>
      <c r="AC124" s="284"/>
      <c r="AD124" s="284"/>
      <c r="AE124" s="284"/>
      <c r="AF124" s="284"/>
    </row>
    <row r="125" spans="1:33" s="216" customFormat="1" ht="12.75" customHeight="1" thickBot="1" x14ac:dyDescent="0.35">
      <c r="A125" s="247" t="s">
        <v>726</v>
      </c>
      <c r="B125" s="353">
        <v>38720.516129032301</v>
      </c>
      <c r="C125" s="354">
        <v>39005.866666666698</v>
      </c>
      <c r="D125" s="355">
        <v>39154.483870967699</v>
      </c>
      <c r="E125" s="354">
        <v>40099.090909090897</v>
      </c>
      <c r="F125" s="355">
        <v>0</v>
      </c>
      <c r="G125" s="354">
        <v>0</v>
      </c>
      <c r="H125" s="354">
        <v>0</v>
      </c>
      <c r="I125" s="355">
        <v>0</v>
      </c>
      <c r="J125" s="354">
        <v>0</v>
      </c>
      <c r="K125" s="355">
        <v>0</v>
      </c>
      <c r="L125" s="355">
        <v>0</v>
      </c>
      <c r="M125" s="354">
        <v>0</v>
      </c>
      <c r="N125" s="353">
        <v>39081.466019417501</v>
      </c>
      <c r="O125" s="230"/>
      <c r="P125" s="357"/>
      <c r="Q125" s="357"/>
      <c r="R125" s="357"/>
      <c r="S125" s="357"/>
      <c r="T125" s="255"/>
      <c r="U125" s="357"/>
      <c r="V125" s="358"/>
      <c r="W125" s="360"/>
      <c r="X125" s="360"/>
      <c r="Y125" s="360"/>
      <c r="Z125" s="360"/>
      <c r="AA125" s="360"/>
      <c r="AB125" s="360"/>
    </row>
    <row r="126" spans="1:33" s="216" customFormat="1" ht="12.5" thickTop="1" x14ac:dyDescent="0.3">
      <c r="A126" s="265" t="s">
        <v>757</v>
      </c>
      <c r="B126" s="300">
        <v>38720.516129032301</v>
      </c>
      <c r="C126" s="362">
        <v>39005.866666666698</v>
      </c>
      <c r="D126" s="362">
        <v>39154.483870967699</v>
      </c>
      <c r="E126" s="362">
        <v>40099.090909090897</v>
      </c>
      <c r="F126" s="362">
        <v>0</v>
      </c>
      <c r="G126" s="362">
        <v>0</v>
      </c>
      <c r="H126" s="362">
        <v>0</v>
      </c>
      <c r="I126" s="362">
        <v>0</v>
      </c>
      <c r="J126" s="362">
        <v>0</v>
      </c>
      <c r="K126" s="362">
        <v>0</v>
      </c>
      <c r="L126" s="362">
        <v>0</v>
      </c>
      <c r="M126" s="362">
        <v>0</v>
      </c>
      <c r="N126" s="300">
        <v>39081.466019417501</v>
      </c>
      <c r="O126" s="230"/>
      <c r="P126" s="357"/>
      <c r="Q126" s="357"/>
      <c r="R126" s="357"/>
      <c r="S126" s="357"/>
      <c r="T126" s="357"/>
      <c r="U126" s="357"/>
      <c r="V126" s="358"/>
      <c r="W126" s="360"/>
      <c r="X126" s="360"/>
      <c r="Y126" s="360"/>
      <c r="Z126" s="360"/>
      <c r="AA126" s="284"/>
      <c r="AB126" s="360"/>
      <c r="AF126" s="360"/>
      <c r="AG126" s="360"/>
    </row>
    <row r="127" spans="1:33" s="375" customFormat="1" ht="23.25" customHeight="1" x14ac:dyDescent="0.3">
      <c r="A127" s="303"/>
      <c r="B127" s="216"/>
      <c r="C127" s="216"/>
      <c r="D127" s="216"/>
      <c r="E127" s="216"/>
      <c r="F127" s="213"/>
      <c r="G127" s="213"/>
      <c r="H127" s="213"/>
      <c r="I127" s="213"/>
      <c r="J127" s="213"/>
      <c r="K127" s="213"/>
      <c r="L127" s="230"/>
      <c r="M127" s="230"/>
      <c r="N127" s="230"/>
      <c r="O127" s="230"/>
      <c r="P127" s="357"/>
      <c r="Q127" s="357"/>
      <c r="R127" s="357"/>
      <c r="S127" s="357"/>
      <c r="T127" s="357"/>
      <c r="U127" s="357"/>
      <c r="V127" s="358"/>
      <c r="W127" s="374"/>
      <c r="X127" s="374"/>
      <c r="Y127" s="374"/>
      <c r="Z127" s="374"/>
      <c r="AA127" s="374"/>
      <c r="AB127" s="374"/>
      <c r="AC127" s="374"/>
      <c r="AD127" s="374"/>
      <c r="AE127" s="374"/>
      <c r="AF127" s="374"/>
      <c r="AG127" s="374"/>
    </row>
    <row r="128" spans="1:33" s="216" customFormat="1" ht="12.75" customHeight="1" x14ac:dyDescent="0.3">
      <c r="A128" s="373" t="s">
        <v>812</v>
      </c>
      <c r="B128" s="277"/>
      <c r="C128" s="277"/>
      <c r="D128" s="277"/>
      <c r="E128" s="277"/>
      <c r="F128" s="277"/>
      <c r="G128" s="277"/>
      <c r="H128" s="277"/>
      <c r="I128" s="277"/>
      <c r="J128" s="277"/>
      <c r="K128" s="277"/>
      <c r="L128" s="277"/>
      <c r="M128" s="277"/>
      <c r="N128" s="277"/>
      <c r="O128" s="230"/>
      <c r="P128" s="230"/>
      <c r="Q128" s="357"/>
      <c r="R128" s="357"/>
      <c r="S128" s="327"/>
      <c r="T128" s="327"/>
      <c r="U128" s="327"/>
      <c r="V128" s="358"/>
      <c r="W128" s="360"/>
      <c r="X128" s="360"/>
      <c r="Y128" s="360"/>
      <c r="Z128" s="360"/>
      <c r="AA128" s="360"/>
    </row>
    <row r="129" spans="1:32" s="216" customFormat="1" ht="12.75" customHeight="1" x14ac:dyDescent="0.3">
      <c r="A129" s="239" t="s">
        <v>791</v>
      </c>
      <c r="B129" s="240" t="s">
        <v>772</v>
      </c>
      <c r="C129" s="240" t="s">
        <v>773</v>
      </c>
      <c r="D129" s="240" t="s">
        <v>774</v>
      </c>
      <c r="E129" s="240" t="s">
        <v>775</v>
      </c>
      <c r="F129" s="240" t="s">
        <v>776</v>
      </c>
      <c r="G129" s="240" t="s">
        <v>777</v>
      </c>
      <c r="H129" s="240" t="s">
        <v>778</v>
      </c>
      <c r="I129" s="240" t="s">
        <v>779</v>
      </c>
      <c r="J129" s="240" t="s">
        <v>780</v>
      </c>
      <c r="K129" s="240" t="s">
        <v>781</v>
      </c>
      <c r="L129" s="240" t="s">
        <v>782</v>
      </c>
      <c r="M129" s="240" t="s">
        <v>783</v>
      </c>
      <c r="N129" s="240" t="s">
        <v>806</v>
      </c>
      <c r="O129" s="230"/>
      <c r="P129" s="327"/>
      <c r="Q129" s="327"/>
      <c r="R129" s="327"/>
      <c r="S129" s="327"/>
      <c r="T129" s="327"/>
      <c r="U129" s="327"/>
      <c r="V129" s="351"/>
      <c r="W129" s="284"/>
      <c r="X129" s="284"/>
      <c r="Y129" s="284"/>
      <c r="Z129" s="284"/>
      <c r="AA129" s="284"/>
      <c r="AB129" s="284"/>
      <c r="AC129" s="284"/>
      <c r="AD129" s="284"/>
      <c r="AE129" s="284"/>
      <c r="AF129" s="284"/>
    </row>
    <row r="130" spans="1:32" s="213" customFormat="1" ht="14.25" customHeight="1" thickBot="1" x14ac:dyDescent="0.35">
      <c r="A130" s="247" t="s">
        <v>726</v>
      </c>
      <c r="B130" s="368">
        <v>46.838157303370799</v>
      </c>
      <c r="C130" s="369">
        <v>49.068148079421</v>
      </c>
      <c r="D130" s="370">
        <v>49.064849176895997</v>
      </c>
      <c r="E130" s="369">
        <v>49.624635232683197</v>
      </c>
      <c r="F130" s="370">
        <v>0</v>
      </c>
      <c r="G130" s="369">
        <v>0</v>
      </c>
      <c r="H130" s="369">
        <v>0</v>
      </c>
      <c r="I130" s="370">
        <v>0</v>
      </c>
      <c r="J130" s="369">
        <v>0</v>
      </c>
      <c r="K130" s="370">
        <v>0</v>
      </c>
      <c r="L130" s="370">
        <v>0</v>
      </c>
      <c r="M130" s="369">
        <v>0</v>
      </c>
      <c r="N130" s="370">
        <v>48.422415364126998</v>
      </c>
      <c r="P130" s="312"/>
      <c r="Q130" s="312"/>
      <c r="R130" s="312"/>
      <c r="S130" s="312"/>
      <c r="T130" s="312"/>
      <c r="U130" s="312"/>
      <c r="V130" s="376"/>
      <c r="W130" s="312"/>
      <c r="X130" s="312"/>
      <c r="Y130" s="312"/>
      <c r="Z130" s="312"/>
      <c r="AA130" s="377"/>
      <c r="AB130" s="312"/>
    </row>
    <row r="131" spans="1:32" s="216" customFormat="1" ht="12.75" customHeight="1" thickTop="1" x14ac:dyDescent="0.3">
      <c r="A131" s="265" t="s">
        <v>757</v>
      </c>
      <c r="B131" s="371">
        <v>46.838157303370799</v>
      </c>
      <c r="C131" s="372">
        <v>49.068148079421</v>
      </c>
      <c r="D131" s="372">
        <v>49.064849176895997</v>
      </c>
      <c r="E131" s="372">
        <v>49.624635232683197</v>
      </c>
      <c r="F131" s="372">
        <v>0</v>
      </c>
      <c r="G131" s="372">
        <v>0</v>
      </c>
      <c r="H131" s="372">
        <v>0</v>
      </c>
      <c r="I131" s="372">
        <v>0</v>
      </c>
      <c r="J131" s="372">
        <v>0</v>
      </c>
      <c r="K131" s="372">
        <v>0</v>
      </c>
      <c r="L131" s="372">
        <v>0</v>
      </c>
      <c r="M131" s="372">
        <v>0</v>
      </c>
      <c r="N131" s="372">
        <v>48.422415364126998</v>
      </c>
      <c r="O131" s="230"/>
      <c r="P131" s="230"/>
      <c r="Q131" s="230"/>
      <c r="R131" s="327"/>
      <c r="S131" s="327"/>
      <c r="T131" s="327"/>
      <c r="U131" s="327"/>
      <c r="V131" s="378"/>
      <c r="W131" s="284"/>
      <c r="X131" s="284"/>
      <c r="Y131" s="284"/>
      <c r="Z131" s="284"/>
      <c r="AA131" s="284"/>
      <c r="AB131" s="284"/>
      <c r="AC131" s="284"/>
    </row>
    <row r="132" spans="1:32" s="216" customFormat="1" ht="12.75" customHeight="1" x14ac:dyDescent="0.3">
      <c r="A132" s="270"/>
      <c r="B132" s="379"/>
      <c r="C132" s="379"/>
      <c r="D132" s="379"/>
      <c r="E132" s="379"/>
      <c r="F132" s="379"/>
      <c r="G132" s="379"/>
      <c r="H132" s="379"/>
      <c r="I132" s="379"/>
      <c r="J132" s="379"/>
      <c r="K132" s="379"/>
      <c r="L132" s="379"/>
      <c r="M132" s="379"/>
      <c r="N132" s="379"/>
      <c r="O132" s="230"/>
      <c r="P132" s="230"/>
      <c r="Q132" s="230"/>
      <c r="R132" s="230"/>
      <c r="S132" s="230"/>
      <c r="T132" s="230"/>
      <c r="U132" s="230"/>
      <c r="V132" s="380"/>
    </row>
    <row r="133" spans="1:32" s="216" customFormat="1" ht="12" x14ac:dyDescent="0.3">
      <c r="A133" s="373" t="s">
        <v>813</v>
      </c>
      <c r="B133" s="277"/>
      <c r="C133" s="277"/>
      <c r="D133" s="277"/>
      <c r="E133" s="277"/>
      <c r="F133" s="277"/>
      <c r="G133" s="277"/>
      <c r="H133" s="277"/>
      <c r="I133" s="277"/>
      <c r="J133" s="277"/>
      <c r="K133" s="277"/>
      <c r="L133" s="277"/>
      <c r="M133" s="277"/>
      <c r="N133" s="277"/>
      <c r="O133" s="230"/>
      <c r="P133" s="230"/>
      <c r="Q133" s="230"/>
      <c r="R133" s="327"/>
      <c r="S133" s="327"/>
      <c r="T133" s="327"/>
      <c r="U133" s="327"/>
      <c r="V133" s="378"/>
      <c r="W133" s="284"/>
      <c r="X133" s="284"/>
      <c r="Y133" s="284"/>
      <c r="Z133" s="284"/>
      <c r="AA133" s="284"/>
      <c r="AB133" s="284"/>
      <c r="AC133" s="284"/>
    </row>
    <row r="134" spans="1:32" s="216" customFormat="1" ht="12" x14ac:dyDescent="0.3">
      <c r="A134" s="239" t="s">
        <v>814</v>
      </c>
      <c r="B134" s="240" t="s">
        <v>772</v>
      </c>
      <c r="C134" s="240" t="s">
        <v>773</v>
      </c>
      <c r="D134" s="240" t="s">
        <v>774</v>
      </c>
      <c r="E134" s="240" t="s">
        <v>775</v>
      </c>
      <c r="F134" s="240" t="s">
        <v>776</v>
      </c>
      <c r="G134" s="240" t="s">
        <v>777</v>
      </c>
      <c r="H134" s="240" t="s">
        <v>778</v>
      </c>
      <c r="I134" s="240" t="s">
        <v>779</v>
      </c>
      <c r="J134" s="240" t="s">
        <v>780</v>
      </c>
      <c r="K134" s="240" t="s">
        <v>781</v>
      </c>
      <c r="L134" s="240" t="s">
        <v>782</v>
      </c>
      <c r="M134" s="240" t="s">
        <v>783</v>
      </c>
      <c r="N134" s="240" t="s">
        <v>806</v>
      </c>
      <c r="O134" s="230"/>
      <c r="P134" s="230"/>
      <c r="Q134" s="230"/>
      <c r="R134" s="327"/>
      <c r="S134" s="327"/>
      <c r="T134" s="327"/>
      <c r="U134" s="327"/>
      <c r="V134" s="378"/>
      <c r="W134" s="284"/>
      <c r="X134" s="284"/>
      <c r="Y134" s="284"/>
      <c r="Z134" s="284"/>
      <c r="AA134" s="284"/>
      <c r="AB134" s="284"/>
      <c r="AC134" s="284"/>
    </row>
    <row r="135" spans="1:32" ht="15" thickBot="1" x14ac:dyDescent="0.4">
      <c r="A135" s="247" t="s">
        <v>726</v>
      </c>
      <c r="B135" s="368">
        <v>46.838157303370799</v>
      </c>
      <c r="C135" s="369">
        <v>49.068148079421</v>
      </c>
      <c r="D135" s="370">
        <v>49.064849176895997</v>
      </c>
      <c r="E135" s="369">
        <v>49.624635232683197</v>
      </c>
      <c r="F135" s="370">
        <v>0</v>
      </c>
      <c r="G135" s="369">
        <v>0</v>
      </c>
      <c r="H135" s="369">
        <v>0</v>
      </c>
      <c r="I135" s="370">
        <v>0</v>
      </c>
      <c r="J135" s="369">
        <v>0</v>
      </c>
      <c r="K135" s="370">
        <v>0</v>
      </c>
      <c r="L135" s="370">
        <v>0</v>
      </c>
      <c r="M135" s="369">
        <v>0</v>
      </c>
      <c r="N135" s="370">
        <v>48.422415364126998</v>
      </c>
      <c r="V135" s="380"/>
    </row>
    <row r="136" spans="1:32" ht="15" thickTop="1" x14ac:dyDescent="0.35">
      <c r="A136" s="256" t="s">
        <v>563</v>
      </c>
      <c r="B136" s="371">
        <v>44.275308468872701</v>
      </c>
      <c r="C136" s="372">
        <v>48.190885025398899</v>
      </c>
      <c r="D136" s="372">
        <v>46.925363178179701</v>
      </c>
      <c r="E136" s="372">
        <v>48.798724309000697</v>
      </c>
      <c r="F136" s="372">
        <v>0</v>
      </c>
      <c r="G136" s="372">
        <v>0</v>
      </c>
      <c r="H136" s="372">
        <v>0</v>
      </c>
      <c r="I136" s="372">
        <v>0</v>
      </c>
      <c r="J136" s="372">
        <v>0</v>
      </c>
      <c r="K136" s="372">
        <v>0</v>
      </c>
      <c r="L136" s="372">
        <v>0</v>
      </c>
      <c r="M136" s="372">
        <v>0</v>
      </c>
      <c r="N136" s="372">
        <v>46.660335900448203</v>
      </c>
      <c r="V136" s="380"/>
    </row>
    <row r="137" spans="1:32" x14ac:dyDescent="0.35">
      <c r="A137" s="265" t="s">
        <v>583</v>
      </c>
      <c r="B137" s="371">
        <v>51.415727523165501</v>
      </c>
      <c r="C137" s="372">
        <v>50.685974402955502</v>
      </c>
      <c r="D137" s="372">
        <v>52.900345469040701</v>
      </c>
      <c r="E137" s="372">
        <v>51.159350307287099</v>
      </c>
      <c r="F137" s="372">
        <v>0</v>
      </c>
      <c r="G137" s="372">
        <v>0</v>
      </c>
      <c r="H137" s="372">
        <v>0</v>
      </c>
      <c r="I137" s="372">
        <v>0</v>
      </c>
      <c r="J137" s="372">
        <v>0</v>
      </c>
      <c r="K137" s="372">
        <v>0</v>
      </c>
      <c r="L137" s="372">
        <v>0</v>
      </c>
      <c r="M137" s="372">
        <v>0</v>
      </c>
      <c r="N137" s="372">
        <v>51.615120816744799</v>
      </c>
      <c r="O137" s="381"/>
      <c r="V137" s="380"/>
    </row>
    <row r="138" spans="1:32" x14ac:dyDescent="0.35">
      <c r="A138" s="271"/>
      <c r="B138" s="379"/>
      <c r="C138" s="379"/>
      <c r="D138" s="379"/>
      <c r="E138" s="379"/>
      <c r="F138" s="379"/>
      <c r="G138" s="379"/>
      <c r="H138" s="379"/>
      <c r="I138" s="379"/>
      <c r="J138" s="379"/>
      <c r="K138" s="382"/>
      <c r="L138" s="379"/>
      <c r="M138" s="379"/>
      <c r="N138" s="383"/>
      <c r="O138" s="381"/>
      <c r="V138" s="380"/>
    </row>
    <row r="139" spans="1:32" x14ac:dyDescent="0.35">
      <c r="A139" s="384" t="s">
        <v>815</v>
      </c>
      <c r="B139" s="379"/>
      <c r="C139" s="379"/>
      <c r="D139" s="379"/>
      <c r="E139" s="379"/>
      <c r="F139" s="379"/>
      <c r="G139" s="379"/>
      <c r="H139" s="379"/>
      <c r="I139" s="379"/>
      <c r="J139" s="379"/>
      <c r="K139" s="382"/>
      <c r="L139" s="379"/>
      <c r="M139" s="379"/>
      <c r="N139" s="383"/>
      <c r="O139" s="381"/>
      <c r="V139" s="380"/>
    </row>
    <row r="140" spans="1:32" x14ac:dyDescent="0.35">
      <c r="A140" s="239" t="s">
        <v>816</v>
      </c>
      <c r="B140" s="385" t="s">
        <v>772</v>
      </c>
      <c r="C140" s="385" t="s">
        <v>773</v>
      </c>
      <c r="D140" s="385" t="s">
        <v>774</v>
      </c>
      <c r="E140" s="385" t="s">
        <v>775</v>
      </c>
      <c r="F140" s="385" t="s">
        <v>776</v>
      </c>
      <c r="G140" s="385" t="s">
        <v>777</v>
      </c>
      <c r="H140" s="385" t="s">
        <v>778</v>
      </c>
      <c r="I140" s="385" t="s">
        <v>779</v>
      </c>
      <c r="J140" s="385" t="s">
        <v>780</v>
      </c>
      <c r="K140" s="385" t="s">
        <v>781</v>
      </c>
      <c r="L140" s="385" t="s">
        <v>782</v>
      </c>
      <c r="M140" s="385" t="s">
        <v>783</v>
      </c>
      <c r="N140" s="385" t="s">
        <v>806</v>
      </c>
      <c r="O140" s="381"/>
      <c r="V140" s="380"/>
      <c r="W140" s="216"/>
    </row>
    <row r="141" spans="1:32" x14ac:dyDescent="0.35">
      <c r="A141" s="386" t="s">
        <v>761</v>
      </c>
      <c r="B141" s="300">
        <v>826</v>
      </c>
      <c r="C141" s="362">
        <v>861</v>
      </c>
      <c r="D141" s="362">
        <v>1170</v>
      </c>
      <c r="E141" s="362">
        <v>546</v>
      </c>
      <c r="F141" s="362">
        <v>0</v>
      </c>
      <c r="G141" s="362">
        <v>0</v>
      </c>
      <c r="H141" s="362">
        <v>0</v>
      </c>
      <c r="I141" s="362">
        <v>0</v>
      </c>
      <c r="J141" s="362">
        <v>0</v>
      </c>
      <c r="K141" s="362">
        <v>0</v>
      </c>
      <c r="L141" s="362">
        <v>0</v>
      </c>
      <c r="M141" s="362">
        <v>0</v>
      </c>
      <c r="N141" s="362">
        <f>SUM(B141:M141)</f>
        <v>3403</v>
      </c>
      <c r="O141" s="381"/>
      <c r="V141" s="380"/>
      <c r="W141" s="216"/>
    </row>
    <row r="142" spans="1:32" x14ac:dyDescent="0.35">
      <c r="A142" s="386" t="s">
        <v>817</v>
      </c>
      <c r="B142" s="300">
        <v>409</v>
      </c>
      <c r="C142" s="362">
        <v>444</v>
      </c>
      <c r="D142" s="362">
        <v>511</v>
      </c>
      <c r="E142" s="362">
        <v>641</v>
      </c>
      <c r="F142" s="362">
        <v>629</v>
      </c>
      <c r="G142" s="362">
        <v>623</v>
      </c>
      <c r="H142" s="362">
        <v>632</v>
      </c>
      <c r="I142" s="362">
        <v>513</v>
      </c>
      <c r="J142" s="362">
        <v>525</v>
      </c>
      <c r="K142" s="362">
        <v>552</v>
      </c>
      <c r="L142" s="362">
        <v>877</v>
      </c>
      <c r="M142" s="362">
        <v>697</v>
      </c>
      <c r="N142" s="362">
        <f t="shared" ref="N142:N143" si="18">SUM(B142:M142)</f>
        <v>7053</v>
      </c>
      <c r="O142" s="381"/>
      <c r="V142" s="380"/>
      <c r="W142" s="216"/>
    </row>
    <row r="143" spans="1:32" x14ac:dyDescent="0.35">
      <c r="A143" s="387" t="s">
        <v>818</v>
      </c>
      <c r="B143" s="300">
        <v>70</v>
      </c>
      <c r="C143" s="362">
        <v>251</v>
      </c>
      <c r="D143" s="362">
        <v>193</v>
      </c>
      <c r="E143" s="362">
        <v>353</v>
      </c>
      <c r="F143" s="362">
        <v>213</v>
      </c>
      <c r="G143" s="362">
        <v>518</v>
      </c>
      <c r="H143" s="362">
        <v>638</v>
      </c>
      <c r="I143" s="362">
        <v>583</v>
      </c>
      <c r="J143" s="362">
        <v>661</v>
      </c>
      <c r="K143" s="362">
        <v>761</v>
      </c>
      <c r="L143" s="362">
        <v>628</v>
      </c>
      <c r="M143" s="362">
        <v>422</v>
      </c>
      <c r="N143" s="362">
        <f t="shared" si="18"/>
        <v>5291</v>
      </c>
      <c r="O143" s="381"/>
      <c r="V143" s="380"/>
      <c r="W143" s="216"/>
    </row>
    <row r="144" spans="1:32" x14ac:dyDescent="0.35">
      <c r="A144" s="388"/>
      <c r="B144" s="271"/>
      <c r="C144" s="389"/>
      <c r="D144" s="389"/>
      <c r="E144" s="389"/>
      <c r="F144" s="389"/>
      <c r="G144" s="389"/>
      <c r="H144" s="389"/>
      <c r="I144" s="389"/>
      <c r="J144" s="389"/>
      <c r="K144" s="389"/>
      <c r="L144" s="382"/>
      <c r="M144" s="389"/>
      <c r="N144" s="389"/>
      <c r="O144" s="381"/>
      <c r="P144" s="381"/>
      <c r="V144" s="380"/>
      <c r="W144" s="216"/>
    </row>
    <row r="145" spans="1:22" x14ac:dyDescent="0.35">
      <c r="A145" s="384" t="s">
        <v>819</v>
      </c>
      <c r="B145" s="379"/>
      <c r="C145" s="379"/>
      <c r="D145" s="379"/>
      <c r="E145" s="379"/>
      <c r="F145" s="379"/>
      <c r="G145" s="379"/>
      <c r="H145" s="379"/>
      <c r="I145" s="379"/>
      <c r="J145" s="379"/>
      <c r="K145" s="382"/>
      <c r="L145" s="379"/>
      <c r="M145" s="379"/>
      <c r="N145" s="383"/>
      <c r="O145" s="381"/>
      <c r="V145" s="380"/>
    </row>
    <row r="146" spans="1:22" x14ac:dyDescent="0.35">
      <c r="A146" s="239" t="s">
        <v>816</v>
      </c>
      <c r="B146" s="239" t="s">
        <v>820</v>
      </c>
      <c r="C146" s="385" t="s">
        <v>772</v>
      </c>
      <c r="D146" s="385" t="s">
        <v>773</v>
      </c>
      <c r="E146" s="385" t="s">
        <v>774</v>
      </c>
      <c r="F146" s="385" t="s">
        <v>775</v>
      </c>
      <c r="G146" s="385" t="s">
        <v>776</v>
      </c>
      <c r="H146" s="385" t="s">
        <v>777</v>
      </c>
      <c r="I146" s="385" t="s">
        <v>778</v>
      </c>
      <c r="J146" s="385" t="s">
        <v>779</v>
      </c>
      <c r="K146" s="385" t="s">
        <v>780</v>
      </c>
      <c r="L146" s="385" t="s">
        <v>781</v>
      </c>
      <c r="M146" s="385" t="s">
        <v>782</v>
      </c>
      <c r="N146" s="385" t="s">
        <v>783</v>
      </c>
      <c r="O146" s="385" t="s">
        <v>806</v>
      </c>
      <c r="P146" s="381"/>
      <c r="V146" s="380"/>
    </row>
    <row r="147" spans="1:22" x14ac:dyDescent="0.35">
      <c r="A147" s="390" t="s">
        <v>761</v>
      </c>
      <c r="B147" s="299" t="s">
        <v>821</v>
      </c>
      <c r="C147" s="300">
        <v>597</v>
      </c>
      <c r="D147" s="362">
        <v>623</v>
      </c>
      <c r="E147" s="362">
        <v>803</v>
      </c>
      <c r="F147" s="362">
        <v>352</v>
      </c>
      <c r="G147" s="362">
        <v>0</v>
      </c>
      <c r="H147" s="362">
        <v>0</v>
      </c>
      <c r="I147" s="362">
        <v>0</v>
      </c>
      <c r="J147" s="362">
        <v>0</v>
      </c>
      <c r="K147" s="362">
        <v>0</v>
      </c>
      <c r="L147" s="362">
        <v>0</v>
      </c>
      <c r="M147" s="362">
        <v>0</v>
      </c>
      <c r="N147" s="362">
        <v>0</v>
      </c>
      <c r="O147" s="391">
        <f>SUM(C147:N147)</f>
        <v>2375</v>
      </c>
      <c r="P147" s="381"/>
      <c r="V147" s="380"/>
    </row>
    <row r="148" spans="1:22" x14ac:dyDescent="0.35">
      <c r="A148" s="392"/>
      <c r="B148" s="299" t="s">
        <v>822</v>
      </c>
      <c r="C148" s="300">
        <v>151</v>
      </c>
      <c r="D148" s="362">
        <v>174</v>
      </c>
      <c r="E148" s="362">
        <v>305</v>
      </c>
      <c r="F148" s="362">
        <v>125</v>
      </c>
      <c r="G148" s="362">
        <v>0</v>
      </c>
      <c r="H148" s="362">
        <v>0</v>
      </c>
      <c r="I148" s="362">
        <v>0</v>
      </c>
      <c r="J148" s="362">
        <v>0</v>
      </c>
      <c r="K148" s="362">
        <v>0</v>
      </c>
      <c r="L148" s="362">
        <v>0</v>
      </c>
      <c r="M148" s="362">
        <v>0</v>
      </c>
      <c r="N148" s="362">
        <v>0</v>
      </c>
      <c r="O148" s="391">
        <f>SUM(C148:N148)</f>
        <v>755</v>
      </c>
      <c r="P148" s="381"/>
      <c r="V148" s="380"/>
    </row>
    <row r="149" spans="1:22" x14ac:dyDescent="0.35">
      <c r="A149" s="390" t="s">
        <v>817</v>
      </c>
      <c r="B149" s="299" t="s">
        <v>821</v>
      </c>
      <c r="C149" s="300">
        <v>322</v>
      </c>
      <c r="D149" s="362">
        <v>355</v>
      </c>
      <c r="E149" s="362">
        <v>351</v>
      </c>
      <c r="F149" s="362">
        <v>389</v>
      </c>
      <c r="G149" s="362">
        <v>375</v>
      </c>
      <c r="H149" s="362">
        <v>452</v>
      </c>
      <c r="I149" s="362">
        <v>435</v>
      </c>
      <c r="J149" s="362">
        <v>334</v>
      </c>
      <c r="K149" s="362">
        <v>354</v>
      </c>
      <c r="L149" s="362">
        <v>323</v>
      </c>
      <c r="M149" s="362">
        <v>576</v>
      </c>
      <c r="N149" s="362">
        <v>409</v>
      </c>
      <c r="O149" s="391">
        <f>SUM(C149:N149)</f>
        <v>4675</v>
      </c>
      <c r="P149" s="381"/>
      <c r="V149" s="380"/>
    </row>
    <row r="150" spans="1:22" x14ac:dyDescent="0.35">
      <c r="A150" s="392"/>
      <c r="B150" s="299" t="s">
        <v>822</v>
      </c>
      <c r="C150" s="300">
        <v>54</v>
      </c>
      <c r="D150" s="362">
        <v>66</v>
      </c>
      <c r="E150" s="362">
        <v>55</v>
      </c>
      <c r="F150" s="362">
        <v>70</v>
      </c>
      <c r="G150" s="362">
        <v>101</v>
      </c>
      <c r="H150" s="362">
        <v>79</v>
      </c>
      <c r="I150" s="362">
        <v>123</v>
      </c>
      <c r="J150" s="362">
        <v>115</v>
      </c>
      <c r="K150" s="362">
        <v>112</v>
      </c>
      <c r="L150" s="362">
        <v>167</v>
      </c>
      <c r="M150" s="362">
        <v>196</v>
      </c>
      <c r="N150" s="362">
        <v>221</v>
      </c>
      <c r="O150" s="391">
        <f t="shared" ref="O150" si="19">SUM(C150:N150)</f>
        <v>1359</v>
      </c>
      <c r="P150" s="381"/>
      <c r="V150" s="380"/>
    </row>
    <row r="151" spans="1:22" x14ac:dyDescent="0.35">
      <c r="A151" s="390" t="s">
        <v>818</v>
      </c>
      <c r="B151" s="299" t="s">
        <v>821</v>
      </c>
      <c r="C151" s="300">
        <v>51</v>
      </c>
      <c r="D151" s="362">
        <v>208</v>
      </c>
      <c r="E151" s="362">
        <v>153</v>
      </c>
      <c r="F151" s="362">
        <v>320</v>
      </c>
      <c r="G151" s="362">
        <v>104</v>
      </c>
      <c r="H151" s="362">
        <v>406</v>
      </c>
      <c r="I151" s="362">
        <v>519</v>
      </c>
      <c r="J151" s="362">
        <v>496</v>
      </c>
      <c r="K151" s="362">
        <v>582</v>
      </c>
      <c r="L151" s="362">
        <v>639</v>
      </c>
      <c r="M151" s="362">
        <v>533</v>
      </c>
      <c r="N151" s="362">
        <v>310</v>
      </c>
      <c r="O151" s="391">
        <f>SUM(C151:N151)</f>
        <v>4321</v>
      </c>
      <c r="P151" s="381"/>
      <c r="V151" s="380"/>
    </row>
    <row r="152" spans="1:22" x14ac:dyDescent="0.35">
      <c r="A152" s="392"/>
      <c r="B152" s="299" t="s">
        <v>822</v>
      </c>
      <c r="C152" s="300">
        <v>7</v>
      </c>
      <c r="D152" s="362">
        <v>5</v>
      </c>
      <c r="E152" s="362">
        <v>8</v>
      </c>
      <c r="F152" s="362">
        <v>22</v>
      </c>
      <c r="G152" s="362">
        <v>59</v>
      </c>
      <c r="H152" s="362">
        <v>71</v>
      </c>
      <c r="I152" s="362">
        <v>76</v>
      </c>
      <c r="J152" s="362">
        <v>42</v>
      </c>
      <c r="K152" s="362">
        <v>31</v>
      </c>
      <c r="L152" s="362">
        <v>48</v>
      </c>
      <c r="M152" s="362">
        <v>66</v>
      </c>
      <c r="N152" s="362">
        <v>55</v>
      </c>
      <c r="O152" s="391">
        <f t="shared" ref="O152" si="20">SUM(C152:N152)</f>
        <v>490</v>
      </c>
      <c r="P152" s="381"/>
      <c r="V152" s="380"/>
    </row>
    <row r="153" spans="1:22" x14ac:dyDescent="0.35">
      <c r="B153" s="381"/>
      <c r="C153" s="381"/>
      <c r="D153" s="381"/>
      <c r="E153" s="381"/>
      <c r="F153" s="381"/>
      <c r="G153" s="381"/>
      <c r="H153" s="381"/>
      <c r="I153" s="381"/>
      <c r="J153" s="381"/>
      <c r="K153" s="381"/>
      <c r="L153" s="381"/>
      <c r="M153" s="381"/>
      <c r="V153" s="380"/>
    </row>
    <row r="154" spans="1:22" ht="15" thickBot="1" x14ac:dyDescent="0.4">
      <c r="A154" s="393"/>
      <c r="B154" s="393"/>
      <c r="C154" s="393"/>
      <c r="D154" s="393"/>
      <c r="E154" s="393"/>
      <c r="F154" s="393"/>
      <c r="G154" s="393"/>
      <c r="H154" s="393"/>
      <c r="I154" s="393"/>
      <c r="J154" s="393"/>
      <c r="K154" s="393"/>
      <c r="L154" s="393"/>
      <c r="M154" s="393"/>
      <c r="N154" s="393"/>
      <c r="O154" s="393"/>
      <c r="P154" s="393"/>
      <c r="Q154" s="393"/>
      <c r="R154" s="393"/>
      <c r="S154" s="393"/>
      <c r="T154" s="393"/>
      <c r="U154" s="393"/>
      <c r="V154" s="394"/>
    </row>
    <row r="155" spans="1:22" x14ac:dyDescent="0.35">
      <c r="B155" s="395"/>
      <c r="C155" s="395"/>
      <c r="D155" s="395"/>
      <c r="E155" s="395"/>
      <c r="F155" s="395"/>
      <c r="G155" s="395"/>
      <c r="H155" s="395"/>
      <c r="I155" s="395"/>
      <c r="J155" s="395"/>
      <c r="K155" s="395"/>
      <c r="L155" s="395"/>
      <c r="M155" s="395"/>
      <c r="P155" s="395"/>
    </row>
    <row r="156" spans="1:22" ht="15" thickBot="1" x14ac:dyDescent="0.4">
      <c r="A156" s="396" t="s">
        <v>823</v>
      </c>
      <c r="B156" s="396"/>
      <c r="C156" s="396"/>
      <c r="D156" s="396"/>
      <c r="E156" s="396"/>
      <c r="F156" s="396"/>
      <c r="G156" s="396"/>
      <c r="H156" s="396"/>
      <c r="I156" s="396"/>
      <c r="J156" s="396"/>
      <c r="K156" s="396"/>
      <c r="L156" s="396"/>
      <c r="M156" s="396"/>
      <c r="N156" s="396"/>
    </row>
    <row r="157" spans="1:22" x14ac:dyDescent="0.35">
      <c r="A157" s="29" t="s">
        <v>824</v>
      </c>
      <c r="B157" s="397" t="s">
        <v>825</v>
      </c>
      <c r="C157" s="398" t="s">
        <v>726</v>
      </c>
      <c r="D157" s="395"/>
      <c r="E157" s="395"/>
      <c r="F157" s="395"/>
      <c r="G157" s="395"/>
      <c r="H157" s="395"/>
      <c r="I157" s="395"/>
      <c r="J157" s="395"/>
      <c r="K157" s="395"/>
      <c r="L157" s="395"/>
      <c r="M157" s="381"/>
      <c r="P157" s="395"/>
    </row>
    <row r="158" spans="1:22" ht="15" thickBot="1" x14ac:dyDescent="0.4">
      <c r="A158" s="399" t="s">
        <v>726</v>
      </c>
      <c r="B158" s="400"/>
      <c r="C158" s="401">
        <f>SUM(C159:C174)</f>
        <v>24</v>
      </c>
      <c r="D158" s="395"/>
      <c r="E158" s="395"/>
      <c r="F158" s="395"/>
      <c r="G158" s="395"/>
      <c r="H158" s="381"/>
      <c r="I158" s="381"/>
    </row>
    <row r="159" spans="1:22" ht="15" thickTop="1" x14ac:dyDescent="0.35">
      <c r="A159" s="402" t="s">
        <v>45</v>
      </c>
      <c r="B159" s="291" t="s">
        <v>826</v>
      </c>
      <c r="C159" s="403">
        <v>2</v>
      </c>
      <c r="D159" s="381"/>
      <c r="E159" s="395"/>
      <c r="F159" s="381"/>
    </row>
    <row r="160" spans="1:22" x14ac:dyDescent="0.35">
      <c r="A160" s="404" t="s">
        <v>110</v>
      </c>
      <c r="B160" s="297" t="s">
        <v>827</v>
      </c>
      <c r="C160" s="405">
        <v>1</v>
      </c>
    </row>
    <row r="161" spans="1:3" x14ac:dyDescent="0.35">
      <c r="A161" s="404" t="s">
        <v>142</v>
      </c>
      <c r="B161" s="297" t="s">
        <v>828</v>
      </c>
      <c r="C161" s="405">
        <v>1</v>
      </c>
    </row>
    <row r="162" spans="1:3" x14ac:dyDescent="0.35">
      <c r="A162" s="406" t="s">
        <v>168</v>
      </c>
      <c r="B162" s="407" t="s">
        <v>829</v>
      </c>
      <c r="C162" s="408">
        <v>4</v>
      </c>
    </row>
    <row r="163" spans="1:3" x14ac:dyDescent="0.35">
      <c r="A163" s="406" t="s">
        <v>178</v>
      </c>
      <c r="B163" s="407" t="s">
        <v>830</v>
      </c>
      <c r="C163" s="408">
        <v>1</v>
      </c>
    </row>
    <row r="164" spans="1:3" x14ac:dyDescent="0.35">
      <c r="A164" s="406" t="s">
        <v>184</v>
      </c>
      <c r="B164" s="407" t="s">
        <v>831</v>
      </c>
      <c r="C164" s="408">
        <v>1</v>
      </c>
    </row>
    <row r="165" spans="1:3" x14ac:dyDescent="0.35">
      <c r="A165" s="406" t="s">
        <v>832</v>
      </c>
      <c r="B165" s="407" t="s">
        <v>833</v>
      </c>
      <c r="C165" s="408">
        <v>2</v>
      </c>
    </row>
    <row r="166" spans="1:3" x14ac:dyDescent="0.35">
      <c r="A166" s="406" t="s">
        <v>208</v>
      </c>
      <c r="B166" s="407" t="s">
        <v>834</v>
      </c>
      <c r="C166" s="408">
        <v>1</v>
      </c>
    </row>
    <row r="167" spans="1:3" x14ac:dyDescent="0.35">
      <c r="A167" s="406" t="s">
        <v>835</v>
      </c>
      <c r="B167" s="407" t="s">
        <v>836</v>
      </c>
      <c r="C167" s="408">
        <v>1</v>
      </c>
    </row>
    <row r="168" spans="1:3" x14ac:dyDescent="0.35">
      <c r="A168" s="406" t="s">
        <v>837</v>
      </c>
      <c r="B168" s="407" t="s">
        <v>838</v>
      </c>
      <c r="C168" s="408">
        <v>1</v>
      </c>
    </row>
    <row r="169" spans="1:3" x14ac:dyDescent="0.35">
      <c r="A169" s="406" t="s">
        <v>484</v>
      </c>
      <c r="B169" s="407" t="s">
        <v>839</v>
      </c>
      <c r="C169" s="408">
        <v>1</v>
      </c>
    </row>
    <row r="170" spans="1:3" x14ac:dyDescent="0.35">
      <c r="A170" s="406" t="s">
        <v>325</v>
      </c>
      <c r="B170" s="407" t="s">
        <v>840</v>
      </c>
      <c r="C170" s="408">
        <v>1</v>
      </c>
    </row>
    <row r="171" spans="1:3" x14ac:dyDescent="0.35">
      <c r="A171" s="406" t="s">
        <v>489</v>
      </c>
      <c r="B171" s="407" t="s">
        <v>841</v>
      </c>
      <c r="C171" s="408">
        <v>1</v>
      </c>
    </row>
    <row r="172" spans="1:3" x14ac:dyDescent="0.35">
      <c r="A172" s="406" t="s">
        <v>842</v>
      </c>
      <c r="B172" s="407" t="s">
        <v>843</v>
      </c>
      <c r="C172" s="408">
        <v>2</v>
      </c>
    </row>
    <row r="173" spans="1:3" x14ac:dyDescent="0.35">
      <c r="A173" s="406" t="s">
        <v>844</v>
      </c>
      <c r="B173" s="407" t="s">
        <v>845</v>
      </c>
      <c r="C173" s="408">
        <v>1</v>
      </c>
    </row>
    <row r="174" spans="1:3" ht="15" thickBot="1" x14ac:dyDescent="0.4">
      <c r="A174" s="409" t="s">
        <v>438</v>
      </c>
      <c r="B174" s="410" t="s">
        <v>846</v>
      </c>
      <c r="C174" s="411">
        <v>3</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5212-EF4E-413E-A2D5-3C32A8D10F5E}">
  <dimension ref="A1:AW34"/>
  <sheetViews>
    <sheetView showGridLines="0" zoomScale="90" zoomScaleNormal="90" workbookViewId="0">
      <pane xSplit="1" topLeftCell="AA1" activePane="topRight" state="frozen"/>
      <selection pane="topRight" activeCell="AT27" sqref="AT27"/>
    </sheetView>
  </sheetViews>
  <sheetFormatPr defaultColWidth="9.1796875" defaultRowHeight="15.5" x14ac:dyDescent="0.35"/>
  <cols>
    <col min="1" max="1" width="71.1796875" style="55" customWidth="1"/>
    <col min="2" max="43" width="9.1796875" style="55"/>
    <col min="44" max="49" width="8.81640625" style="55" customWidth="1"/>
    <col min="50" max="16384" width="9.1796875" style="55"/>
  </cols>
  <sheetData>
    <row r="1" spans="1:49" x14ac:dyDescent="0.35">
      <c r="A1" s="412" t="s">
        <v>847</v>
      </c>
    </row>
    <row r="2" spans="1:49" x14ac:dyDescent="0.35">
      <c r="A2" s="412"/>
    </row>
    <row r="3" spans="1:49" x14ac:dyDescent="0.35">
      <c r="A3" s="412"/>
    </row>
    <row r="4" spans="1:49" x14ac:dyDescent="0.35">
      <c r="A4" s="413" t="s">
        <v>848</v>
      </c>
      <c r="B4" s="414">
        <v>2023</v>
      </c>
      <c r="C4" s="415"/>
      <c r="D4" s="415"/>
      <c r="E4" s="415"/>
      <c r="F4" s="415"/>
      <c r="G4" s="415"/>
      <c r="H4" s="415"/>
      <c r="I4" s="415"/>
      <c r="J4" s="415"/>
      <c r="K4" s="415"/>
      <c r="L4" s="415"/>
      <c r="M4" s="415"/>
      <c r="N4" s="415"/>
      <c r="O4" s="415"/>
      <c r="P4" s="415"/>
      <c r="Q4" s="415"/>
      <c r="R4" s="415"/>
      <c r="S4" s="415"/>
      <c r="T4" s="415"/>
      <c r="U4" s="415"/>
      <c r="V4" s="415"/>
      <c r="W4" s="415"/>
      <c r="X4" s="415"/>
      <c r="Y4" s="416"/>
      <c r="Z4" s="417">
        <v>2024</v>
      </c>
      <c r="AA4" s="417"/>
      <c r="AB4" s="417"/>
      <c r="AC4" s="417"/>
      <c r="AD4" s="417"/>
      <c r="AE4" s="417"/>
      <c r="AF4" s="417"/>
      <c r="AG4" s="417"/>
      <c r="AH4" s="417"/>
      <c r="AI4" s="417"/>
      <c r="AJ4" s="417"/>
      <c r="AK4" s="417"/>
      <c r="AL4" s="417"/>
      <c r="AM4" s="417"/>
      <c r="AN4" s="417"/>
      <c r="AO4" s="417"/>
      <c r="AP4" s="417"/>
      <c r="AQ4" s="417"/>
      <c r="AR4" s="417"/>
      <c r="AS4" s="417"/>
      <c r="AT4" s="417"/>
      <c r="AU4" s="417"/>
      <c r="AV4" s="417"/>
      <c r="AW4" s="418"/>
    </row>
    <row r="5" spans="1:49" x14ac:dyDescent="0.35">
      <c r="A5" s="413"/>
      <c r="B5" s="419" t="s">
        <v>849</v>
      </c>
      <c r="C5" s="420"/>
      <c r="D5" s="419" t="s">
        <v>850</v>
      </c>
      <c r="E5" s="420"/>
      <c r="F5" s="419" t="s">
        <v>851</v>
      </c>
      <c r="G5" s="420"/>
      <c r="H5" s="419" t="s">
        <v>852</v>
      </c>
      <c r="I5" s="420"/>
      <c r="J5" s="419" t="s">
        <v>779</v>
      </c>
      <c r="K5" s="420"/>
      <c r="L5" s="419" t="s">
        <v>853</v>
      </c>
      <c r="M5" s="420"/>
      <c r="N5" s="419" t="s">
        <v>854</v>
      </c>
      <c r="O5" s="420"/>
      <c r="P5" s="419" t="s">
        <v>855</v>
      </c>
      <c r="Q5" s="420"/>
      <c r="R5" s="419" t="s">
        <v>856</v>
      </c>
      <c r="S5" s="420"/>
      <c r="T5" s="419" t="s">
        <v>857</v>
      </c>
      <c r="U5" s="420"/>
      <c r="V5" s="419" t="s">
        <v>858</v>
      </c>
      <c r="W5" s="420"/>
      <c r="X5" s="419" t="s">
        <v>859</v>
      </c>
      <c r="Y5" s="420"/>
      <c r="Z5" s="421" t="s">
        <v>849</v>
      </c>
      <c r="AA5" s="422"/>
      <c r="AB5" s="421" t="s">
        <v>850</v>
      </c>
      <c r="AC5" s="422"/>
      <c r="AD5" s="421" t="s">
        <v>851</v>
      </c>
      <c r="AE5" s="422"/>
      <c r="AF5" s="421" t="s">
        <v>852</v>
      </c>
      <c r="AG5" s="422"/>
      <c r="AH5" s="421" t="s">
        <v>779</v>
      </c>
      <c r="AI5" s="422"/>
      <c r="AJ5" s="421" t="s">
        <v>853</v>
      </c>
      <c r="AK5" s="422"/>
      <c r="AL5" s="421" t="s">
        <v>854</v>
      </c>
      <c r="AM5" s="422"/>
      <c r="AN5" s="421" t="s">
        <v>855</v>
      </c>
      <c r="AO5" s="422"/>
      <c r="AP5" s="421" t="s">
        <v>856</v>
      </c>
      <c r="AQ5" s="422"/>
      <c r="AR5" s="421" t="s">
        <v>857</v>
      </c>
      <c r="AS5" s="422"/>
      <c r="AT5" s="421" t="s">
        <v>858</v>
      </c>
      <c r="AU5" s="422"/>
      <c r="AV5" s="421" t="s">
        <v>859</v>
      </c>
      <c r="AW5" s="422"/>
    </row>
    <row r="6" spans="1:49" x14ac:dyDescent="0.35">
      <c r="A6" s="413"/>
      <c r="B6" s="423" t="s">
        <v>860</v>
      </c>
      <c r="C6" s="423" t="s">
        <v>861</v>
      </c>
      <c r="D6" s="423" t="s">
        <v>860</v>
      </c>
      <c r="E6" s="423" t="s">
        <v>861</v>
      </c>
      <c r="F6" s="423" t="s">
        <v>860</v>
      </c>
      <c r="G6" s="423" t="s">
        <v>861</v>
      </c>
      <c r="H6" s="423" t="s">
        <v>860</v>
      </c>
      <c r="I6" s="423" t="s">
        <v>861</v>
      </c>
      <c r="J6" s="423" t="s">
        <v>860</v>
      </c>
      <c r="K6" s="423" t="s">
        <v>861</v>
      </c>
      <c r="L6" s="423" t="s">
        <v>860</v>
      </c>
      <c r="M6" s="423" t="s">
        <v>861</v>
      </c>
      <c r="N6" s="423" t="s">
        <v>860</v>
      </c>
      <c r="O6" s="423" t="s">
        <v>861</v>
      </c>
      <c r="P6" s="423" t="s">
        <v>860</v>
      </c>
      <c r="Q6" s="423" t="s">
        <v>861</v>
      </c>
      <c r="R6" s="423" t="s">
        <v>860</v>
      </c>
      <c r="S6" s="423" t="s">
        <v>861</v>
      </c>
      <c r="T6" s="423" t="s">
        <v>860</v>
      </c>
      <c r="U6" s="423" t="s">
        <v>861</v>
      </c>
      <c r="V6" s="423" t="s">
        <v>860</v>
      </c>
      <c r="W6" s="423" t="s">
        <v>861</v>
      </c>
      <c r="X6" s="423" t="s">
        <v>860</v>
      </c>
      <c r="Y6" s="423" t="s">
        <v>861</v>
      </c>
      <c r="Z6" s="424" t="s">
        <v>860</v>
      </c>
      <c r="AA6" s="424" t="s">
        <v>861</v>
      </c>
      <c r="AB6" s="424" t="s">
        <v>860</v>
      </c>
      <c r="AC6" s="424" t="s">
        <v>861</v>
      </c>
      <c r="AD6" s="424" t="s">
        <v>860</v>
      </c>
      <c r="AE6" s="424" t="s">
        <v>861</v>
      </c>
      <c r="AF6" s="424" t="s">
        <v>860</v>
      </c>
      <c r="AG6" s="424" t="s">
        <v>861</v>
      </c>
      <c r="AH6" s="424" t="s">
        <v>860</v>
      </c>
      <c r="AI6" s="424" t="s">
        <v>861</v>
      </c>
      <c r="AJ6" s="424" t="s">
        <v>860</v>
      </c>
      <c r="AK6" s="424" t="s">
        <v>861</v>
      </c>
      <c r="AL6" s="424" t="s">
        <v>860</v>
      </c>
      <c r="AM6" s="424" t="s">
        <v>861</v>
      </c>
      <c r="AN6" s="424" t="s">
        <v>860</v>
      </c>
      <c r="AO6" s="424" t="s">
        <v>861</v>
      </c>
      <c r="AP6" s="424" t="s">
        <v>860</v>
      </c>
      <c r="AQ6" s="424" t="s">
        <v>861</v>
      </c>
      <c r="AR6" s="424" t="s">
        <v>860</v>
      </c>
      <c r="AS6" s="424" t="s">
        <v>861</v>
      </c>
      <c r="AT6" s="424" t="s">
        <v>860</v>
      </c>
      <c r="AU6" s="424" t="s">
        <v>861</v>
      </c>
      <c r="AV6" s="424" t="s">
        <v>860</v>
      </c>
      <c r="AW6" s="424" t="s">
        <v>861</v>
      </c>
    </row>
    <row r="7" spans="1:49" x14ac:dyDescent="0.35">
      <c r="A7" s="425" t="s">
        <v>862</v>
      </c>
      <c r="B7" s="426">
        <v>50.077658426273302</v>
      </c>
      <c r="C7" s="426">
        <v>43.682359565160901</v>
      </c>
      <c r="D7" s="426">
        <v>42.8849597689292</v>
      </c>
      <c r="E7" s="426">
        <v>42.793431428339098</v>
      </c>
      <c r="F7" s="426">
        <v>43.019862114248198</v>
      </c>
      <c r="G7" s="426">
        <v>45.321667390360403</v>
      </c>
      <c r="H7" s="426">
        <v>48.512544145301099</v>
      </c>
      <c r="I7" s="426">
        <v>50.272072432594697</v>
      </c>
      <c r="J7" s="426">
        <v>43.268614947011102</v>
      </c>
      <c r="K7" s="426">
        <v>35.515960701047199</v>
      </c>
      <c r="L7" s="426">
        <v>38.078070847470002</v>
      </c>
      <c r="M7" s="426">
        <v>39.270787586005</v>
      </c>
      <c r="N7" s="426">
        <v>42.1362040288302</v>
      </c>
      <c r="O7" s="426">
        <v>42.786277168932997</v>
      </c>
      <c r="P7" s="426">
        <v>39.808013122535201</v>
      </c>
      <c r="Q7" s="426">
        <v>38.775142406590902</v>
      </c>
      <c r="R7" s="426">
        <v>39.5924269346241</v>
      </c>
      <c r="S7" s="426">
        <v>41.875955231963403</v>
      </c>
      <c r="T7" s="426">
        <v>42.9138738536613</v>
      </c>
      <c r="U7" s="426">
        <v>43.546961036236802</v>
      </c>
      <c r="V7" s="426">
        <v>45.120786661849003</v>
      </c>
      <c r="W7" s="426">
        <v>49.731165088513798</v>
      </c>
      <c r="X7" s="426">
        <v>47.522367040371101</v>
      </c>
      <c r="Y7" s="426">
        <v>51.771931276026599</v>
      </c>
      <c r="Z7" s="426">
        <v>52.979935818612603</v>
      </c>
      <c r="AA7" s="426">
        <v>50.791533546325901</v>
      </c>
      <c r="AB7" s="426">
        <v>49.791127167630002</v>
      </c>
      <c r="AC7" s="426">
        <v>49.976735015772903</v>
      </c>
      <c r="AD7" s="426">
        <v>52.243794608027301</v>
      </c>
      <c r="AE7" s="426">
        <v>57.474983343380202</v>
      </c>
      <c r="AF7" s="426">
        <v>57.4653049351992</v>
      </c>
      <c r="AG7" s="426">
        <v>53.038229128129203</v>
      </c>
      <c r="AH7" s="426">
        <v>51.096821369944799</v>
      </c>
      <c r="AI7" s="426">
        <v>48.689999422932701</v>
      </c>
      <c r="AJ7" s="426">
        <v>48.943587243317701</v>
      </c>
      <c r="AK7" s="426">
        <v>51.507137204326298</v>
      </c>
      <c r="AL7" s="426">
        <v>53.008566818248497</v>
      </c>
      <c r="AM7" s="426">
        <v>53.8983598707051</v>
      </c>
      <c r="AN7" s="426">
        <v>54.131327732104701</v>
      </c>
      <c r="AO7" s="426">
        <v>53.920766255958299</v>
      </c>
      <c r="AP7" s="426">
        <v>54.472243985955103</v>
      </c>
      <c r="AQ7" s="426">
        <v>56.155186841725602</v>
      </c>
      <c r="AR7" s="426">
        <v>57.0820967926036</v>
      </c>
      <c r="AS7" s="426">
        <v>57.178171173682699</v>
      </c>
      <c r="AT7" s="426">
        <v>58.9401663762577</v>
      </c>
      <c r="AU7" s="426">
        <v>61.744823563721198</v>
      </c>
      <c r="AV7" s="426">
        <v>62.531807807104798</v>
      </c>
      <c r="AW7" s="426">
        <v>63.855447318329396</v>
      </c>
    </row>
    <row r="8" spans="1:49" x14ac:dyDescent="0.35">
      <c r="A8" s="425" t="s">
        <v>863</v>
      </c>
      <c r="B8" s="426">
        <v>71.904302019315196</v>
      </c>
      <c r="C8" s="426">
        <v>59.022913256955803</v>
      </c>
      <c r="D8" s="426">
        <v>58.804856115107903</v>
      </c>
      <c r="E8" s="426">
        <v>56.031290074377999</v>
      </c>
      <c r="F8" s="426">
        <v>52.507682593138298</v>
      </c>
      <c r="G8" s="426">
        <v>53.2716579959285</v>
      </c>
      <c r="H8" s="426">
        <v>55.766170368562399</v>
      </c>
      <c r="I8" s="426">
        <v>61.291329479768798</v>
      </c>
      <c r="J8" s="426">
        <v>62.604145077720197</v>
      </c>
      <c r="K8" s="426">
        <v>53.525115473441097</v>
      </c>
      <c r="L8" s="426">
        <v>51.425330341560702</v>
      </c>
      <c r="M8" s="426">
        <v>55.124661912957897</v>
      </c>
      <c r="N8" s="426">
        <v>56.2574047954866</v>
      </c>
      <c r="O8" s="426">
        <v>59.815751093826002</v>
      </c>
      <c r="P8" s="426">
        <v>62.833025586916399</v>
      </c>
      <c r="Q8" s="426">
        <v>64.755285412262197</v>
      </c>
      <c r="R8" s="426">
        <v>68.187044534412905</v>
      </c>
      <c r="S8" s="426">
        <v>68.341557440246703</v>
      </c>
      <c r="T8" s="426">
        <v>74.314603536794095</v>
      </c>
      <c r="U8" s="426">
        <v>92.067290392227406</v>
      </c>
      <c r="V8" s="426">
        <v>97.720650910499799</v>
      </c>
      <c r="W8" s="426">
        <v>113.121052631579</v>
      </c>
      <c r="X8" s="426">
        <v>129.61562306261601</v>
      </c>
      <c r="Y8" s="426">
        <v>146.55374351371401</v>
      </c>
      <c r="Z8" s="426">
        <v>77.981526404179903</v>
      </c>
      <c r="AA8" s="426">
        <v>75.938209331651905</v>
      </c>
      <c r="AB8" s="426">
        <v>76.470211291998595</v>
      </c>
      <c r="AC8" s="426">
        <v>81.219173135945098</v>
      </c>
      <c r="AD8" s="426">
        <v>84.981841763942896</v>
      </c>
      <c r="AE8" s="426">
        <v>85.947713679336303</v>
      </c>
      <c r="AF8" s="426">
        <v>87.7138511458122</v>
      </c>
      <c r="AG8" s="426">
        <v>86.285536159600994</v>
      </c>
      <c r="AH8" s="426">
        <v>83.976139294926895</v>
      </c>
      <c r="AI8" s="426">
        <v>83.456290941947103</v>
      </c>
      <c r="AJ8" s="426">
        <v>83.823098724610304</v>
      </c>
      <c r="AK8" s="426">
        <v>83.342960288808698</v>
      </c>
      <c r="AL8" s="426">
        <v>81.917795422699697</v>
      </c>
      <c r="AM8" s="426">
        <v>80.867273151387906</v>
      </c>
      <c r="AN8" s="426">
        <v>79.539192949907203</v>
      </c>
      <c r="AO8" s="426">
        <v>80.371352785145902</v>
      </c>
      <c r="AP8" s="426">
        <v>80.3619439071567</v>
      </c>
      <c r="AQ8" s="426">
        <v>79.239981785063705</v>
      </c>
      <c r="AR8" s="426">
        <v>78.647450110864696</v>
      </c>
      <c r="AS8" s="426">
        <v>78.808787632221296</v>
      </c>
      <c r="AT8" s="426">
        <v>80.459510754955701</v>
      </c>
      <c r="AU8" s="426">
        <v>81.882103134479294</v>
      </c>
      <c r="AV8" s="426">
        <v>81.536372646184304</v>
      </c>
      <c r="AW8" s="426">
        <v>85.393004519551994</v>
      </c>
    </row>
    <row r="9" spans="1:49" x14ac:dyDescent="0.35">
      <c r="A9" s="427" t="s">
        <v>726</v>
      </c>
      <c r="B9" s="428">
        <v>52.365263400045997</v>
      </c>
      <c r="C9" s="428">
        <v>45.474946450428398</v>
      </c>
      <c r="D9" s="428">
        <v>44.8112146820935</v>
      </c>
      <c r="E9" s="428">
        <v>44.604399845619398</v>
      </c>
      <c r="F9" s="428">
        <v>44.567876644115501</v>
      </c>
      <c r="G9" s="428">
        <v>46.602018141415599</v>
      </c>
      <c r="H9" s="428">
        <v>49.659961389961403</v>
      </c>
      <c r="I9" s="428">
        <v>51.897872158969797</v>
      </c>
      <c r="J9" s="428">
        <v>45.535598574437103</v>
      </c>
      <c r="K9" s="428">
        <v>37.512175610380503</v>
      </c>
      <c r="L9" s="428">
        <v>39.781840748520104</v>
      </c>
      <c r="M9" s="428">
        <v>41.324806473192901</v>
      </c>
      <c r="N9" s="428">
        <v>44.054872400907101</v>
      </c>
      <c r="O9" s="428">
        <v>45.017676848106497</v>
      </c>
      <c r="P9" s="428">
        <v>42.498428060658398</v>
      </c>
      <c r="Q9" s="428">
        <v>41.5954901454514</v>
      </c>
      <c r="R9" s="428">
        <v>42.507194541502699</v>
      </c>
      <c r="S9" s="428">
        <v>44.649465377467699</v>
      </c>
      <c r="T9" s="428">
        <v>45.724969997191202</v>
      </c>
      <c r="U9" s="428">
        <v>46.842363809663503</v>
      </c>
      <c r="V9" s="428">
        <v>48.4058121808987</v>
      </c>
      <c r="W9" s="428">
        <v>53.170097339389997</v>
      </c>
      <c r="X9" s="428">
        <v>51.022946572553998</v>
      </c>
      <c r="Y9" s="428">
        <v>55.171576708322199</v>
      </c>
      <c r="Z9" s="428">
        <v>56.4418634695881</v>
      </c>
      <c r="AA9" s="428">
        <v>54.338457629272</v>
      </c>
      <c r="AB9" s="428">
        <v>53.606578491108102</v>
      </c>
      <c r="AC9" s="428">
        <v>54.193090173720201</v>
      </c>
      <c r="AD9" s="428">
        <v>56.660533946605298</v>
      </c>
      <c r="AE9" s="428">
        <v>61.495858536319503</v>
      </c>
      <c r="AF9" s="428">
        <v>61.623299509366603</v>
      </c>
      <c r="AG9" s="428">
        <v>57.333387027491398</v>
      </c>
      <c r="AH9" s="428">
        <v>55.105380402023201</v>
      </c>
      <c r="AI9" s="428">
        <v>52.627836766022803</v>
      </c>
      <c r="AJ9" s="428">
        <v>52.720372359470097</v>
      </c>
      <c r="AK9" s="428">
        <v>54.963393603678902</v>
      </c>
      <c r="AL9" s="428">
        <v>56.235019678369397</v>
      </c>
      <c r="AM9" s="428">
        <v>56.9651714899599</v>
      </c>
      <c r="AN9" s="428">
        <v>57.0514139502652</v>
      </c>
      <c r="AO9" s="428">
        <v>56.845536476109203</v>
      </c>
      <c r="AP9" s="428">
        <v>57.246547659144497</v>
      </c>
      <c r="AQ9" s="428">
        <v>58.751760698645199</v>
      </c>
      <c r="AR9" s="428">
        <v>59.541007230621403</v>
      </c>
      <c r="AS9" s="428">
        <v>59.785343009856298</v>
      </c>
      <c r="AT9" s="428">
        <v>61.470786628310698</v>
      </c>
      <c r="AU9" s="428">
        <v>64.282834204154398</v>
      </c>
      <c r="AV9" s="428">
        <v>64.976490986511607</v>
      </c>
      <c r="AW9" s="428">
        <v>66.540979589836596</v>
      </c>
    </row>
    <row r="11" spans="1:49" x14ac:dyDescent="0.35">
      <c r="A11" s="412" t="s">
        <v>864</v>
      </c>
    </row>
    <row r="12" spans="1:49" x14ac:dyDescent="0.35">
      <c r="A12" s="71"/>
    </row>
    <row r="13" spans="1:49" x14ac:dyDescent="0.35">
      <c r="A13" s="71"/>
    </row>
    <row r="14" spans="1:49" x14ac:dyDescent="0.35">
      <c r="A14" s="429" t="s">
        <v>848</v>
      </c>
      <c r="B14" s="414">
        <v>2023</v>
      </c>
      <c r="C14" s="415"/>
      <c r="D14" s="415"/>
      <c r="E14" s="415"/>
      <c r="F14" s="415"/>
      <c r="G14" s="415"/>
      <c r="H14" s="415"/>
      <c r="I14" s="415"/>
      <c r="J14" s="415"/>
      <c r="K14" s="415"/>
      <c r="L14" s="415"/>
      <c r="M14" s="415"/>
      <c r="N14" s="415"/>
      <c r="O14" s="415"/>
      <c r="P14" s="415"/>
      <c r="Q14" s="415"/>
      <c r="R14" s="415"/>
      <c r="S14" s="415"/>
      <c r="T14" s="415"/>
      <c r="U14" s="415"/>
      <c r="V14" s="415"/>
      <c r="W14" s="415"/>
      <c r="X14" s="415"/>
      <c r="Y14" s="416"/>
      <c r="Z14" s="417">
        <v>2024</v>
      </c>
      <c r="AA14" s="417"/>
      <c r="AB14" s="417"/>
      <c r="AC14" s="417"/>
      <c r="AD14" s="417"/>
      <c r="AE14" s="417"/>
      <c r="AF14" s="417"/>
      <c r="AG14" s="417"/>
      <c r="AH14" s="417"/>
      <c r="AI14" s="417"/>
      <c r="AJ14" s="417"/>
      <c r="AK14" s="417"/>
      <c r="AL14" s="417"/>
      <c r="AM14" s="417"/>
      <c r="AN14" s="417"/>
      <c r="AO14" s="417"/>
      <c r="AP14" s="417"/>
      <c r="AQ14" s="417"/>
      <c r="AR14" s="417"/>
      <c r="AS14" s="417"/>
      <c r="AT14" s="417"/>
      <c r="AU14" s="417"/>
      <c r="AV14" s="417"/>
      <c r="AW14" s="418"/>
    </row>
    <row r="15" spans="1:49" x14ac:dyDescent="0.35">
      <c r="A15" s="429"/>
      <c r="B15" s="419" t="s">
        <v>849</v>
      </c>
      <c r="C15" s="420"/>
      <c r="D15" s="419" t="s">
        <v>850</v>
      </c>
      <c r="E15" s="420"/>
      <c r="F15" s="419" t="s">
        <v>851</v>
      </c>
      <c r="G15" s="420"/>
      <c r="H15" s="419" t="s">
        <v>852</v>
      </c>
      <c r="I15" s="420"/>
      <c r="J15" s="419" t="s">
        <v>779</v>
      </c>
      <c r="K15" s="420"/>
      <c r="L15" s="419" t="s">
        <v>853</v>
      </c>
      <c r="M15" s="420"/>
      <c r="N15" s="419" t="s">
        <v>854</v>
      </c>
      <c r="O15" s="420"/>
      <c r="P15" s="419" t="s">
        <v>855</v>
      </c>
      <c r="Q15" s="420"/>
      <c r="R15" s="419" t="s">
        <v>856</v>
      </c>
      <c r="S15" s="420"/>
      <c r="T15" s="419" t="s">
        <v>857</v>
      </c>
      <c r="U15" s="420"/>
      <c r="V15" s="419" t="s">
        <v>858</v>
      </c>
      <c r="W15" s="420"/>
      <c r="X15" s="419" t="s">
        <v>859</v>
      </c>
      <c r="Y15" s="420"/>
      <c r="Z15" s="421" t="s">
        <v>849</v>
      </c>
      <c r="AA15" s="422"/>
      <c r="AB15" s="421" t="s">
        <v>850</v>
      </c>
      <c r="AC15" s="422"/>
      <c r="AD15" s="421" t="s">
        <v>851</v>
      </c>
      <c r="AE15" s="422"/>
      <c r="AF15" s="421" t="s">
        <v>852</v>
      </c>
      <c r="AG15" s="422"/>
      <c r="AH15" s="421" t="s">
        <v>779</v>
      </c>
      <c r="AI15" s="422"/>
      <c r="AJ15" s="421" t="s">
        <v>853</v>
      </c>
      <c r="AK15" s="422"/>
      <c r="AL15" s="421" t="s">
        <v>854</v>
      </c>
      <c r="AM15" s="422"/>
      <c r="AN15" s="421" t="s">
        <v>855</v>
      </c>
      <c r="AO15" s="422"/>
      <c r="AP15" s="421" t="s">
        <v>856</v>
      </c>
      <c r="AQ15" s="422"/>
      <c r="AR15" s="421" t="s">
        <v>857</v>
      </c>
      <c r="AS15" s="422"/>
      <c r="AT15" s="421" t="s">
        <v>858</v>
      </c>
      <c r="AU15" s="422"/>
      <c r="AV15" s="421" t="s">
        <v>859</v>
      </c>
      <c r="AW15" s="422"/>
    </row>
    <row r="16" spans="1:49" x14ac:dyDescent="0.35">
      <c r="A16" s="429"/>
      <c r="B16" s="423" t="s">
        <v>860</v>
      </c>
      <c r="C16" s="423" t="s">
        <v>861</v>
      </c>
      <c r="D16" s="423" t="s">
        <v>860</v>
      </c>
      <c r="E16" s="423" t="s">
        <v>861</v>
      </c>
      <c r="F16" s="423" t="s">
        <v>860</v>
      </c>
      <c r="G16" s="423" t="s">
        <v>861</v>
      </c>
      <c r="H16" s="423" t="s">
        <v>860</v>
      </c>
      <c r="I16" s="423" t="s">
        <v>861</v>
      </c>
      <c r="J16" s="423" t="s">
        <v>860</v>
      </c>
      <c r="K16" s="423" t="s">
        <v>861</v>
      </c>
      <c r="L16" s="423" t="s">
        <v>860</v>
      </c>
      <c r="M16" s="423" t="s">
        <v>861</v>
      </c>
      <c r="N16" s="423" t="s">
        <v>860</v>
      </c>
      <c r="O16" s="423" t="s">
        <v>861</v>
      </c>
      <c r="P16" s="423" t="s">
        <v>860</v>
      </c>
      <c r="Q16" s="423" t="s">
        <v>861</v>
      </c>
      <c r="R16" s="423" t="s">
        <v>860</v>
      </c>
      <c r="S16" s="423" t="s">
        <v>861</v>
      </c>
      <c r="T16" s="423" t="s">
        <v>860</v>
      </c>
      <c r="U16" s="423" t="s">
        <v>861</v>
      </c>
      <c r="V16" s="423" t="s">
        <v>860</v>
      </c>
      <c r="W16" s="423" t="s">
        <v>861</v>
      </c>
      <c r="X16" s="423" t="s">
        <v>860</v>
      </c>
      <c r="Y16" s="423" t="s">
        <v>861</v>
      </c>
      <c r="Z16" s="424" t="s">
        <v>860</v>
      </c>
      <c r="AA16" s="424" t="s">
        <v>861</v>
      </c>
      <c r="AB16" s="424" t="s">
        <v>860</v>
      </c>
      <c r="AC16" s="424" t="s">
        <v>861</v>
      </c>
      <c r="AD16" s="424" t="s">
        <v>860</v>
      </c>
      <c r="AE16" s="424" t="s">
        <v>861</v>
      </c>
      <c r="AF16" s="424" t="s">
        <v>860</v>
      </c>
      <c r="AG16" s="424" t="s">
        <v>861</v>
      </c>
      <c r="AH16" s="424" t="s">
        <v>860</v>
      </c>
      <c r="AI16" s="424" t="s">
        <v>861</v>
      </c>
      <c r="AJ16" s="424" t="s">
        <v>860</v>
      </c>
      <c r="AK16" s="424" t="s">
        <v>861</v>
      </c>
      <c r="AL16" s="424" t="s">
        <v>860</v>
      </c>
      <c r="AM16" s="424" t="s">
        <v>861</v>
      </c>
      <c r="AN16" s="424" t="s">
        <v>860</v>
      </c>
      <c r="AO16" s="424" t="s">
        <v>861</v>
      </c>
      <c r="AP16" s="424" t="s">
        <v>860</v>
      </c>
      <c r="AQ16" s="424" t="s">
        <v>861</v>
      </c>
      <c r="AR16" s="424" t="s">
        <v>860</v>
      </c>
      <c r="AS16" s="424" t="s">
        <v>861</v>
      </c>
      <c r="AT16" s="424" t="s">
        <v>860</v>
      </c>
      <c r="AU16" s="424" t="s">
        <v>861</v>
      </c>
      <c r="AV16" s="424" t="s">
        <v>860</v>
      </c>
      <c r="AW16" s="424" t="s">
        <v>861</v>
      </c>
    </row>
    <row r="17" spans="1:49" x14ac:dyDescent="0.35">
      <c r="A17" s="430" t="s">
        <v>862</v>
      </c>
      <c r="B17" s="431"/>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1"/>
      <c r="AA17" s="431"/>
      <c r="AB17" s="431"/>
      <c r="AC17" s="431"/>
      <c r="AD17" s="431"/>
      <c r="AE17" s="431"/>
      <c r="AF17" s="431"/>
      <c r="AG17" s="431"/>
      <c r="AH17" s="431"/>
      <c r="AI17" s="431"/>
      <c r="AJ17" s="431"/>
      <c r="AK17" s="431"/>
      <c r="AL17" s="431"/>
      <c r="AM17" s="431"/>
      <c r="AN17" s="431"/>
      <c r="AO17" s="431"/>
      <c r="AP17" s="431"/>
      <c r="AQ17" s="431"/>
      <c r="AR17" s="431"/>
      <c r="AS17" s="431"/>
      <c r="AT17" s="431"/>
      <c r="AU17" s="431"/>
      <c r="AV17" s="431"/>
      <c r="AW17" s="431"/>
    </row>
    <row r="18" spans="1:49" x14ac:dyDescent="0.35">
      <c r="A18" s="432" t="s">
        <v>865</v>
      </c>
      <c r="B18" s="432">
        <v>18356</v>
      </c>
      <c r="C18" s="432">
        <v>22026</v>
      </c>
      <c r="D18" s="432">
        <v>23176</v>
      </c>
      <c r="E18" s="432">
        <v>23562</v>
      </c>
      <c r="F18" s="432">
        <v>23326</v>
      </c>
      <c r="G18" s="432">
        <v>21987</v>
      </c>
      <c r="H18" s="432">
        <v>20755</v>
      </c>
      <c r="I18" s="432">
        <v>18911</v>
      </c>
      <c r="J18" s="432">
        <v>20705</v>
      </c>
      <c r="K18" s="432">
        <v>26752</v>
      </c>
      <c r="L18" s="432">
        <v>26400</v>
      </c>
      <c r="M18" s="432">
        <v>26307</v>
      </c>
      <c r="N18" s="432">
        <v>25999</v>
      </c>
      <c r="O18" s="432">
        <v>26225</v>
      </c>
      <c r="P18" s="432">
        <v>27603</v>
      </c>
      <c r="Q18" s="432">
        <v>29998</v>
      </c>
      <c r="R18" s="432">
        <v>31502</v>
      </c>
      <c r="S18" s="432">
        <v>32067</v>
      </c>
      <c r="T18" s="432">
        <v>34446</v>
      </c>
      <c r="U18" s="432">
        <v>36891</v>
      </c>
      <c r="V18" s="432">
        <v>37429</v>
      </c>
      <c r="W18" s="432">
        <v>35089</v>
      </c>
      <c r="X18" s="432">
        <v>34834</v>
      </c>
      <c r="Y18" s="432">
        <v>34821</v>
      </c>
      <c r="Z18" s="432">
        <v>31681</v>
      </c>
      <c r="AA18" s="432">
        <v>32131</v>
      </c>
      <c r="AB18" s="432">
        <v>32888</v>
      </c>
      <c r="AC18" s="432">
        <v>33774</v>
      </c>
      <c r="AD18" s="432">
        <v>32724</v>
      </c>
      <c r="AE18" s="432">
        <v>29535</v>
      </c>
      <c r="AF18" s="432">
        <v>28840</v>
      </c>
      <c r="AG18" s="432">
        <v>30296</v>
      </c>
      <c r="AH18" s="432">
        <v>31358</v>
      </c>
      <c r="AI18" s="432">
        <v>32608</v>
      </c>
      <c r="AJ18" s="432">
        <v>32753</v>
      </c>
      <c r="AK18" s="432">
        <v>31971</v>
      </c>
      <c r="AL18" s="432">
        <v>31833</v>
      </c>
      <c r="AM18" s="432">
        <v>31076</v>
      </c>
      <c r="AN18" s="432">
        <v>30828</v>
      </c>
      <c r="AO18" s="432">
        <v>31066</v>
      </c>
      <c r="AP18" s="432">
        <v>32121</v>
      </c>
      <c r="AQ18" s="432">
        <v>32277</v>
      </c>
      <c r="AR18" s="432">
        <v>32629</v>
      </c>
      <c r="AS18" s="432">
        <v>33359</v>
      </c>
      <c r="AT18" s="432">
        <v>33012</v>
      </c>
      <c r="AU18" s="432">
        <v>31704</v>
      </c>
      <c r="AV18" s="432">
        <v>31486</v>
      </c>
      <c r="AW18" s="432">
        <v>32884</v>
      </c>
    </row>
    <row r="19" spans="1:49" x14ac:dyDescent="0.35">
      <c r="A19" s="432" t="s">
        <v>866</v>
      </c>
      <c r="B19" s="432">
        <v>801</v>
      </c>
      <c r="C19" s="432">
        <v>769</v>
      </c>
      <c r="D19" s="432">
        <v>773</v>
      </c>
      <c r="E19" s="432">
        <v>766</v>
      </c>
      <c r="F19" s="432">
        <v>782</v>
      </c>
      <c r="G19" s="432">
        <v>794</v>
      </c>
      <c r="H19" s="432">
        <v>791</v>
      </c>
      <c r="I19" s="432">
        <v>820</v>
      </c>
      <c r="J19" s="432">
        <v>822</v>
      </c>
      <c r="K19" s="432">
        <v>779</v>
      </c>
      <c r="L19" s="432">
        <v>753</v>
      </c>
      <c r="M19" s="432">
        <v>757</v>
      </c>
      <c r="N19" s="432">
        <v>795</v>
      </c>
      <c r="O19" s="432">
        <v>803</v>
      </c>
      <c r="P19" s="432">
        <v>804</v>
      </c>
      <c r="Q19" s="432">
        <v>839</v>
      </c>
      <c r="R19" s="432">
        <v>887</v>
      </c>
      <c r="S19" s="432">
        <v>917</v>
      </c>
      <c r="T19" s="432">
        <v>931</v>
      </c>
      <c r="U19" s="432">
        <v>958</v>
      </c>
      <c r="V19" s="432">
        <v>1018</v>
      </c>
      <c r="W19" s="432">
        <v>1053</v>
      </c>
      <c r="X19" s="432">
        <v>1098</v>
      </c>
      <c r="Y19" s="432">
        <v>1161</v>
      </c>
      <c r="Z19" s="432">
        <v>1345</v>
      </c>
      <c r="AA19" s="432">
        <v>1354</v>
      </c>
      <c r="AB19" s="432">
        <v>1384</v>
      </c>
      <c r="AC19" s="432">
        <v>1396</v>
      </c>
      <c r="AD19" s="432">
        <v>1540</v>
      </c>
      <c r="AE19" s="432">
        <v>1611</v>
      </c>
      <c r="AF19" s="432">
        <v>1718</v>
      </c>
      <c r="AG19" s="432">
        <v>1763</v>
      </c>
      <c r="AH19" s="432">
        <v>1750</v>
      </c>
      <c r="AI19" s="432">
        <v>1639</v>
      </c>
      <c r="AJ19" s="432">
        <v>1683</v>
      </c>
      <c r="AK19" s="432">
        <v>1712</v>
      </c>
      <c r="AL19" s="432">
        <v>1787</v>
      </c>
      <c r="AM19" s="432">
        <v>1879</v>
      </c>
      <c r="AN19" s="432">
        <v>1912</v>
      </c>
      <c r="AO19" s="432">
        <v>1827</v>
      </c>
      <c r="AP19" s="432">
        <v>1859</v>
      </c>
      <c r="AQ19" s="432">
        <v>1886</v>
      </c>
      <c r="AR19" s="432">
        <v>1914</v>
      </c>
      <c r="AS19" s="432">
        <v>1992</v>
      </c>
      <c r="AT19" s="432">
        <v>2019</v>
      </c>
      <c r="AU19" s="432">
        <v>2045</v>
      </c>
      <c r="AV19" s="432">
        <v>2101</v>
      </c>
      <c r="AW19" s="432">
        <v>2223</v>
      </c>
    </row>
    <row r="20" spans="1:49" x14ac:dyDescent="0.35">
      <c r="A20" s="432" t="s">
        <v>867</v>
      </c>
      <c r="B20" s="432">
        <v>227</v>
      </c>
      <c r="C20" s="432">
        <v>219</v>
      </c>
      <c r="D20" s="432">
        <v>217</v>
      </c>
      <c r="E20" s="432">
        <v>207</v>
      </c>
      <c r="F20" s="432">
        <v>198</v>
      </c>
      <c r="G20" s="432">
        <v>189</v>
      </c>
      <c r="H20" s="432">
        <v>200</v>
      </c>
      <c r="I20" s="432">
        <v>204</v>
      </c>
      <c r="J20" s="432">
        <v>213</v>
      </c>
      <c r="K20" s="432">
        <v>202</v>
      </c>
      <c r="L20" s="432">
        <v>202</v>
      </c>
      <c r="M20" s="432">
        <v>209</v>
      </c>
      <c r="N20" s="432">
        <v>207</v>
      </c>
      <c r="O20" s="432">
        <v>200</v>
      </c>
      <c r="P20" s="432">
        <v>191</v>
      </c>
      <c r="Q20" s="432">
        <v>185</v>
      </c>
      <c r="R20" s="432">
        <v>201</v>
      </c>
      <c r="S20" s="432">
        <v>201</v>
      </c>
      <c r="T20" s="432">
        <v>217</v>
      </c>
      <c r="U20" s="432">
        <v>230</v>
      </c>
      <c r="V20" s="432">
        <v>244</v>
      </c>
      <c r="W20" s="432">
        <v>238</v>
      </c>
      <c r="X20" s="432">
        <v>229</v>
      </c>
      <c r="Y20" s="432">
        <v>226</v>
      </c>
      <c r="Z20" s="432">
        <v>256</v>
      </c>
      <c r="AA20" s="432">
        <v>262</v>
      </c>
      <c r="AB20" s="432">
        <v>272</v>
      </c>
      <c r="AC20" s="432">
        <v>278</v>
      </c>
      <c r="AD20" s="432">
        <v>287</v>
      </c>
      <c r="AE20" s="432">
        <v>318</v>
      </c>
      <c r="AF20" s="432">
        <v>327</v>
      </c>
      <c r="AG20" s="432">
        <v>322</v>
      </c>
      <c r="AH20" s="432">
        <v>339</v>
      </c>
      <c r="AI20" s="432">
        <v>354</v>
      </c>
      <c r="AJ20" s="432">
        <v>374</v>
      </c>
      <c r="AK20" s="432">
        <v>377</v>
      </c>
      <c r="AL20" s="432">
        <v>409</v>
      </c>
      <c r="AM20" s="432">
        <v>400</v>
      </c>
      <c r="AN20" s="432">
        <v>411</v>
      </c>
      <c r="AO20" s="432">
        <v>404</v>
      </c>
      <c r="AP20" s="432">
        <v>419</v>
      </c>
      <c r="AQ20" s="432">
        <v>433</v>
      </c>
      <c r="AR20" s="432">
        <v>441</v>
      </c>
      <c r="AS20" s="432">
        <v>458</v>
      </c>
      <c r="AT20" s="432">
        <v>485</v>
      </c>
      <c r="AU20" s="432">
        <v>475</v>
      </c>
      <c r="AV20" s="432">
        <v>521</v>
      </c>
      <c r="AW20" s="432">
        <v>552</v>
      </c>
    </row>
    <row r="21" spans="1:49" ht="16" thickBot="1" x14ac:dyDescent="0.4">
      <c r="A21" s="433" t="s">
        <v>868</v>
      </c>
      <c r="B21" s="433">
        <v>73</v>
      </c>
      <c r="C21" s="433">
        <v>75</v>
      </c>
      <c r="D21" s="433">
        <v>69</v>
      </c>
      <c r="E21" s="433">
        <v>67</v>
      </c>
      <c r="F21" s="433">
        <v>62</v>
      </c>
      <c r="G21" s="433">
        <v>60</v>
      </c>
      <c r="H21" s="433">
        <v>57</v>
      </c>
      <c r="I21" s="433">
        <v>56</v>
      </c>
      <c r="J21" s="433">
        <v>57</v>
      </c>
      <c r="K21" s="433">
        <v>54</v>
      </c>
      <c r="L21" s="433">
        <v>56</v>
      </c>
      <c r="M21" s="433">
        <v>51</v>
      </c>
      <c r="N21" s="433">
        <v>54</v>
      </c>
      <c r="O21" s="433">
        <v>55</v>
      </c>
      <c r="P21" s="433">
        <v>55</v>
      </c>
      <c r="Q21" s="433">
        <v>51</v>
      </c>
      <c r="R21" s="433">
        <v>52</v>
      </c>
      <c r="S21" s="433">
        <v>53</v>
      </c>
      <c r="T21" s="433">
        <v>63</v>
      </c>
      <c r="U21" s="433">
        <v>59</v>
      </c>
      <c r="V21" s="433">
        <v>55</v>
      </c>
      <c r="W21" s="433">
        <v>55</v>
      </c>
      <c r="X21" s="433">
        <v>53</v>
      </c>
      <c r="Y21" s="433">
        <v>53</v>
      </c>
      <c r="Z21" s="433">
        <v>61</v>
      </c>
      <c r="AA21" s="433">
        <v>57</v>
      </c>
      <c r="AB21" s="433">
        <v>56</v>
      </c>
      <c r="AC21" s="433">
        <v>56</v>
      </c>
      <c r="AD21" s="433">
        <v>56</v>
      </c>
      <c r="AE21" s="433">
        <v>55</v>
      </c>
      <c r="AF21" s="433">
        <v>56</v>
      </c>
      <c r="AG21" s="433">
        <v>55</v>
      </c>
      <c r="AH21" s="433">
        <v>58</v>
      </c>
      <c r="AI21" s="433">
        <v>57</v>
      </c>
      <c r="AJ21" s="433">
        <v>58</v>
      </c>
      <c r="AK21" s="433">
        <v>57</v>
      </c>
      <c r="AL21" s="433">
        <v>56</v>
      </c>
      <c r="AM21" s="433">
        <v>57</v>
      </c>
      <c r="AN21" s="433">
        <v>56</v>
      </c>
      <c r="AO21" s="433">
        <v>60</v>
      </c>
      <c r="AP21" s="433">
        <v>62</v>
      </c>
      <c r="AQ21" s="433">
        <v>59</v>
      </c>
      <c r="AR21" s="433">
        <v>60</v>
      </c>
      <c r="AS21" s="433">
        <v>61</v>
      </c>
      <c r="AT21" s="433">
        <v>66</v>
      </c>
      <c r="AU21" s="433">
        <v>66</v>
      </c>
      <c r="AV21" s="433">
        <v>66</v>
      </c>
      <c r="AW21" s="433">
        <v>65</v>
      </c>
    </row>
    <row r="22" spans="1:49" x14ac:dyDescent="0.35">
      <c r="A22" s="434" t="s">
        <v>726</v>
      </c>
      <c r="B22" s="434">
        <v>19457</v>
      </c>
      <c r="C22" s="434">
        <v>23089</v>
      </c>
      <c r="D22" s="434">
        <v>24235</v>
      </c>
      <c r="E22" s="434">
        <v>24602</v>
      </c>
      <c r="F22" s="434">
        <v>24368</v>
      </c>
      <c r="G22" s="434">
        <v>23030</v>
      </c>
      <c r="H22" s="434">
        <v>21803</v>
      </c>
      <c r="I22" s="434">
        <v>19991</v>
      </c>
      <c r="J22" s="434">
        <v>21797</v>
      </c>
      <c r="K22" s="434">
        <v>27787</v>
      </c>
      <c r="L22" s="434">
        <v>27411</v>
      </c>
      <c r="M22" s="434">
        <v>27324</v>
      </c>
      <c r="N22" s="434">
        <v>27055</v>
      </c>
      <c r="O22" s="434">
        <v>27283</v>
      </c>
      <c r="P22" s="434">
        <v>28653</v>
      </c>
      <c r="Q22" s="434">
        <v>31073</v>
      </c>
      <c r="R22" s="434">
        <v>32642</v>
      </c>
      <c r="S22" s="434">
        <v>33238</v>
      </c>
      <c r="T22" s="434">
        <v>35657</v>
      </c>
      <c r="U22" s="434">
        <v>38138</v>
      </c>
      <c r="V22" s="434">
        <v>38746</v>
      </c>
      <c r="W22" s="434">
        <v>36435</v>
      </c>
      <c r="X22" s="434">
        <v>36214</v>
      </c>
      <c r="Y22" s="434">
        <v>36261</v>
      </c>
      <c r="Z22" s="434">
        <v>33343</v>
      </c>
      <c r="AA22" s="434">
        <v>33804</v>
      </c>
      <c r="AB22" s="434">
        <v>34600</v>
      </c>
      <c r="AC22" s="434">
        <v>35504</v>
      </c>
      <c r="AD22" s="434">
        <v>34607</v>
      </c>
      <c r="AE22" s="434">
        <v>31519</v>
      </c>
      <c r="AF22" s="434">
        <v>30941</v>
      </c>
      <c r="AG22" s="434">
        <v>32436</v>
      </c>
      <c r="AH22" s="434">
        <v>33505</v>
      </c>
      <c r="AI22" s="434">
        <v>34658</v>
      </c>
      <c r="AJ22" s="434">
        <v>34868</v>
      </c>
      <c r="AK22" s="434">
        <v>34117</v>
      </c>
      <c r="AL22" s="434">
        <v>34085</v>
      </c>
      <c r="AM22" s="434">
        <v>33412</v>
      </c>
      <c r="AN22" s="434">
        <v>33207</v>
      </c>
      <c r="AO22" s="434">
        <v>33357</v>
      </c>
      <c r="AP22" s="434">
        <v>34461</v>
      </c>
      <c r="AQ22" s="434">
        <v>34655</v>
      </c>
      <c r="AR22" s="434">
        <v>35044</v>
      </c>
      <c r="AS22" s="434">
        <v>35870</v>
      </c>
      <c r="AT22" s="434">
        <v>35582</v>
      </c>
      <c r="AU22" s="434">
        <v>34290</v>
      </c>
      <c r="AV22" s="434">
        <v>34174</v>
      </c>
      <c r="AW22" s="434">
        <v>35724</v>
      </c>
    </row>
    <row r="23" spans="1:49" x14ac:dyDescent="0.35">
      <c r="A23" s="430" t="s">
        <v>863</v>
      </c>
      <c r="B23" s="431"/>
      <c r="C23" s="431"/>
      <c r="D23" s="431"/>
      <c r="E23" s="431"/>
      <c r="F23" s="431"/>
      <c r="G23" s="431"/>
      <c r="H23" s="431"/>
      <c r="I23" s="431"/>
      <c r="J23" s="431"/>
      <c r="K23" s="431"/>
      <c r="L23" s="431"/>
      <c r="M23" s="431"/>
      <c r="N23" s="431"/>
      <c r="O23" s="431"/>
      <c r="P23" s="431"/>
      <c r="Q23" s="431"/>
      <c r="R23" s="431"/>
      <c r="S23" s="431"/>
      <c r="T23" s="431"/>
      <c r="U23" s="431"/>
      <c r="V23" s="431"/>
      <c r="W23" s="431"/>
      <c r="X23" s="431"/>
      <c r="Y23" s="431"/>
      <c r="Z23" s="431"/>
      <c r="AA23" s="431"/>
      <c r="AB23" s="431"/>
      <c r="AC23" s="431"/>
      <c r="AD23" s="431"/>
      <c r="AE23" s="431"/>
      <c r="AF23" s="431"/>
      <c r="AG23" s="431"/>
      <c r="AH23" s="431"/>
      <c r="AI23" s="431"/>
      <c r="AJ23" s="431"/>
      <c r="AK23" s="431"/>
      <c r="AL23" s="431"/>
      <c r="AM23" s="431"/>
      <c r="AN23" s="431"/>
      <c r="AO23" s="431"/>
      <c r="AP23" s="431"/>
      <c r="AQ23" s="431"/>
      <c r="AR23" s="431"/>
      <c r="AS23" s="431"/>
      <c r="AT23" s="431"/>
      <c r="AU23" s="431"/>
      <c r="AV23" s="431"/>
      <c r="AW23" s="431"/>
    </row>
    <row r="24" spans="1:49" x14ac:dyDescent="0.35">
      <c r="A24" s="432" t="s">
        <v>865</v>
      </c>
      <c r="B24" s="432">
        <v>2089</v>
      </c>
      <c r="C24" s="432">
        <v>2861</v>
      </c>
      <c r="D24" s="432">
        <v>3122</v>
      </c>
      <c r="E24" s="432">
        <v>3678</v>
      </c>
      <c r="F24" s="432">
        <v>4536</v>
      </c>
      <c r="G24" s="432">
        <v>4211</v>
      </c>
      <c r="H24" s="432">
        <v>3888</v>
      </c>
      <c r="I24" s="432">
        <v>3252</v>
      </c>
      <c r="J24" s="432">
        <v>2737</v>
      </c>
      <c r="K24" s="432">
        <v>3312</v>
      </c>
      <c r="L24" s="432">
        <v>3855</v>
      </c>
      <c r="M24" s="432">
        <v>3889</v>
      </c>
      <c r="N24" s="432">
        <v>4048</v>
      </c>
      <c r="O24" s="432">
        <v>3905</v>
      </c>
      <c r="P24" s="432">
        <v>3590</v>
      </c>
      <c r="Q24" s="432">
        <v>3576</v>
      </c>
      <c r="R24" s="432">
        <v>3476</v>
      </c>
      <c r="S24" s="432">
        <v>3669</v>
      </c>
      <c r="T24" s="432">
        <v>3272</v>
      </c>
      <c r="U24" s="432">
        <v>2536</v>
      </c>
      <c r="V24" s="432">
        <v>2338</v>
      </c>
      <c r="W24" s="432">
        <v>1844</v>
      </c>
      <c r="X24" s="432">
        <v>1360</v>
      </c>
      <c r="Y24" s="432">
        <v>1060</v>
      </c>
      <c r="Z24" s="432">
        <v>5065</v>
      </c>
      <c r="AA24" s="432">
        <v>5236</v>
      </c>
      <c r="AB24" s="432">
        <v>5427</v>
      </c>
      <c r="AC24" s="432">
        <v>5166</v>
      </c>
      <c r="AD24" s="432">
        <v>4991</v>
      </c>
      <c r="AE24" s="432">
        <v>4728</v>
      </c>
      <c r="AF24" s="432">
        <v>4397</v>
      </c>
      <c r="AG24" s="432">
        <v>4289</v>
      </c>
      <c r="AH24" s="432">
        <v>4095</v>
      </c>
      <c r="AI24" s="432">
        <v>3882</v>
      </c>
      <c r="AJ24" s="432">
        <v>3648</v>
      </c>
      <c r="AK24" s="432">
        <v>3595</v>
      </c>
      <c r="AL24" s="432">
        <v>3741</v>
      </c>
      <c r="AM24" s="432">
        <v>3782</v>
      </c>
      <c r="AN24" s="432">
        <v>3849</v>
      </c>
      <c r="AO24" s="432">
        <v>3712</v>
      </c>
      <c r="AP24" s="432">
        <v>3730</v>
      </c>
      <c r="AQ24" s="432">
        <v>3995</v>
      </c>
      <c r="AR24" s="432">
        <v>4092</v>
      </c>
      <c r="AS24" s="432">
        <v>4456</v>
      </c>
      <c r="AT24" s="432">
        <v>4258</v>
      </c>
      <c r="AU24" s="432">
        <v>4450</v>
      </c>
      <c r="AV24" s="432">
        <v>4556</v>
      </c>
      <c r="AW24" s="432">
        <v>4591</v>
      </c>
    </row>
    <row r="25" spans="1:49" x14ac:dyDescent="0.35">
      <c r="A25" s="432" t="s">
        <v>866</v>
      </c>
      <c r="B25" s="432">
        <v>153</v>
      </c>
      <c r="C25" s="432">
        <v>157</v>
      </c>
      <c r="D25" s="432">
        <v>175</v>
      </c>
      <c r="E25" s="432">
        <v>183</v>
      </c>
      <c r="F25" s="432">
        <v>180</v>
      </c>
      <c r="G25" s="432">
        <v>172</v>
      </c>
      <c r="H25" s="432">
        <v>166</v>
      </c>
      <c r="I25" s="432">
        <v>164</v>
      </c>
      <c r="J25" s="432">
        <v>118</v>
      </c>
      <c r="K25" s="432">
        <v>115</v>
      </c>
      <c r="L25" s="432">
        <v>117</v>
      </c>
      <c r="M25" s="432">
        <v>136</v>
      </c>
      <c r="N25" s="432">
        <v>165</v>
      </c>
      <c r="O25" s="432">
        <v>170</v>
      </c>
      <c r="P25" s="432">
        <v>162</v>
      </c>
      <c r="Q25" s="432">
        <v>166</v>
      </c>
      <c r="R25" s="432">
        <v>189</v>
      </c>
      <c r="S25" s="432">
        <v>177</v>
      </c>
      <c r="T25" s="432">
        <v>193</v>
      </c>
      <c r="U25" s="432">
        <v>206</v>
      </c>
      <c r="V25" s="432">
        <v>208</v>
      </c>
      <c r="W25" s="432">
        <v>209</v>
      </c>
      <c r="X25" s="432">
        <v>217</v>
      </c>
      <c r="Y25" s="432">
        <v>249</v>
      </c>
      <c r="Z25" s="432">
        <v>268</v>
      </c>
      <c r="AA25" s="432">
        <v>284</v>
      </c>
      <c r="AB25" s="432">
        <v>314</v>
      </c>
      <c r="AC25" s="432">
        <v>330</v>
      </c>
      <c r="AD25" s="432">
        <v>366</v>
      </c>
      <c r="AE25" s="432">
        <v>416</v>
      </c>
      <c r="AF25" s="432">
        <v>491</v>
      </c>
      <c r="AG25" s="432">
        <v>474</v>
      </c>
      <c r="AH25" s="432">
        <v>508</v>
      </c>
      <c r="AI25" s="432">
        <v>503</v>
      </c>
      <c r="AJ25" s="432">
        <v>542</v>
      </c>
      <c r="AK25" s="432">
        <v>513</v>
      </c>
      <c r="AL25" s="432">
        <v>487</v>
      </c>
      <c r="AM25" s="432">
        <v>443</v>
      </c>
      <c r="AN25" s="432">
        <v>397</v>
      </c>
      <c r="AO25" s="432">
        <v>370</v>
      </c>
      <c r="AP25" s="432">
        <v>340</v>
      </c>
      <c r="AQ25" s="432">
        <v>328</v>
      </c>
      <c r="AR25" s="432">
        <v>336</v>
      </c>
      <c r="AS25" s="432">
        <v>376</v>
      </c>
      <c r="AT25" s="432">
        <v>383</v>
      </c>
      <c r="AU25" s="432">
        <v>390</v>
      </c>
      <c r="AV25" s="432">
        <v>383</v>
      </c>
      <c r="AW25" s="432">
        <v>395</v>
      </c>
    </row>
    <row r="26" spans="1:49" x14ac:dyDescent="0.35">
      <c r="A26" s="432" t="s">
        <v>867</v>
      </c>
      <c r="B26" s="432">
        <v>30</v>
      </c>
      <c r="C26" s="432">
        <v>31</v>
      </c>
      <c r="D26" s="432">
        <v>33</v>
      </c>
      <c r="E26" s="432">
        <v>32</v>
      </c>
      <c r="F26" s="432">
        <v>29</v>
      </c>
      <c r="G26" s="432">
        <v>32</v>
      </c>
      <c r="H26" s="432">
        <v>38</v>
      </c>
      <c r="I26" s="432">
        <v>39</v>
      </c>
      <c r="J26" s="432">
        <v>35</v>
      </c>
      <c r="K26" s="432">
        <v>32</v>
      </c>
      <c r="L26" s="432">
        <v>34</v>
      </c>
      <c r="M26" s="432">
        <v>37</v>
      </c>
      <c r="N26" s="432">
        <v>35</v>
      </c>
      <c r="O26" s="432">
        <v>32</v>
      </c>
      <c r="P26" s="432">
        <v>32</v>
      </c>
      <c r="Q26" s="432">
        <v>35</v>
      </c>
      <c r="R26" s="432">
        <v>34</v>
      </c>
      <c r="S26" s="432">
        <v>37</v>
      </c>
      <c r="T26" s="432">
        <v>39</v>
      </c>
      <c r="U26" s="432">
        <v>35</v>
      </c>
      <c r="V26" s="432">
        <v>34</v>
      </c>
      <c r="W26" s="432">
        <v>36</v>
      </c>
      <c r="X26" s="432">
        <v>35</v>
      </c>
      <c r="Y26" s="432">
        <v>38</v>
      </c>
      <c r="Z26" s="432">
        <v>26</v>
      </c>
      <c r="AA26" s="432">
        <v>31</v>
      </c>
      <c r="AB26" s="432">
        <v>33</v>
      </c>
      <c r="AC26" s="432">
        <v>43</v>
      </c>
      <c r="AD26" s="432">
        <v>40</v>
      </c>
      <c r="AE26" s="432">
        <v>39</v>
      </c>
      <c r="AF26" s="432">
        <v>43</v>
      </c>
      <c r="AG26" s="432">
        <v>49</v>
      </c>
      <c r="AH26" s="432">
        <v>49</v>
      </c>
      <c r="AI26" s="432">
        <v>42</v>
      </c>
      <c r="AJ26" s="432">
        <v>44</v>
      </c>
      <c r="AK26" s="432">
        <v>47</v>
      </c>
      <c r="AL26" s="432">
        <v>54</v>
      </c>
      <c r="AM26" s="432">
        <v>62</v>
      </c>
      <c r="AN26" s="432">
        <v>66</v>
      </c>
      <c r="AO26" s="432">
        <v>65</v>
      </c>
      <c r="AP26" s="432">
        <v>66</v>
      </c>
      <c r="AQ26" s="432">
        <v>69</v>
      </c>
      <c r="AR26" s="432">
        <v>82</v>
      </c>
      <c r="AS26" s="432">
        <v>84</v>
      </c>
      <c r="AT26" s="432">
        <v>99</v>
      </c>
      <c r="AU26" s="432">
        <v>102</v>
      </c>
      <c r="AV26" s="432">
        <v>103</v>
      </c>
      <c r="AW26" s="432">
        <v>99</v>
      </c>
    </row>
    <row r="27" spans="1:49" ht="16" thickBot="1" x14ac:dyDescent="0.4">
      <c r="A27" s="433" t="s">
        <v>868</v>
      </c>
      <c r="B27" s="433">
        <v>6</v>
      </c>
      <c r="C27" s="433">
        <v>6</v>
      </c>
      <c r="D27" s="433">
        <v>6</v>
      </c>
      <c r="E27" s="433">
        <v>6</v>
      </c>
      <c r="F27" s="433">
        <v>6</v>
      </c>
      <c r="G27" s="433">
        <v>6</v>
      </c>
      <c r="H27" s="433">
        <v>5</v>
      </c>
      <c r="I27" s="433">
        <v>5</v>
      </c>
      <c r="J27" s="433">
        <v>5</v>
      </c>
      <c r="K27" s="433">
        <v>5</v>
      </c>
      <c r="L27" s="433">
        <v>5</v>
      </c>
      <c r="M27" s="433">
        <v>5</v>
      </c>
      <c r="N27" s="433">
        <v>6</v>
      </c>
      <c r="O27" s="433">
        <v>7</v>
      </c>
      <c r="P27" s="433">
        <v>7</v>
      </c>
      <c r="Q27" s="433">
        <v>7</v>
      </c>
      <c r="R27" s="433">
        <v>6</v>
      </c>
      <c r="S27" s="433">
        <v>8</v>
      </c>
      <c r="T27" s="433">
        <v>2</v>
      </c>
      <c r="U27" s="433">
        <v>2</v>
      </c>
      <c r="V27" s="433">
        <v>1</v>
      </c>
      <c r="W27" s="433">
        <v>1</v>
      </c>
      <c r="X27" s="433">
        <v>1</v>
      </c>
      <c r="Y27" s="433">
        <v>2</v>
      </c>
      <c r="Z27" s="433">
        <v>0</v>
      </c>
      <c r="AA27" s="433">
        <v>0</v>
      </c>
      <c r="AB27" s="433">
        <v>0</v>
      </c>
      <c r="AC27" s="433">
        <v>0</v>
      </c>
      <c r="AD27" s="433">
        <v>0</v>
      </c>
      <c r="AE27" s="433">
        <v>0</v>
      </c>
      <c r="AF27" s="433">
        <v>0</v>
      </c>
      <c r="AG27" s="433">
        <v>0</v>
      </c>
      <c r="AH27" s="433">
        <v>0</v>
      </c>
      <c r="AI27" s="433">
        <v>0</v>
      </c>
      <c r="AJ27" s="433">
        <v>0</v>
      </c>
      <c r="AK27" s="433">
        <v>0</v>
      </c>
      <c r="AL27" s="433">
        <v>0</v>
      </c>
      <c r="AM27" s="433">
        <v>0</v>
      </c>
      <c r="AN27" s="433">
        <v>0</v>
      </c>
      <c r="AO27" s="433">
        <v>0</v>
      </c>
      <c r="AP27" s="433">
        <v>0</v>
      </c>
      <c r="AQ27" s="433">
        <v>0</v>
      </c>
      <c r="AR27" s="433">
        <v>0</v>
      </c>
      <c r="AS27" s="433">
        <v>0</v>
      </c>
      <c r="AT27" s="433">
        <v>2</v>
      </c>
      <c r="AU27" s="433">
        <v>3</v>
      </c>
      <c r="AV27" s="433">
        <v>3</v>
      </c>
      <c r="AW27" s="433">
        <v>4</v>
      </c>
    </row>
    <row r="28" spans="1:49" x14ac:dyDescent="0.35">
      <c r="A28" s="434" t="s">
        <v>726</v>
      </c>
      <c r="B28" s="434">
        <v>2278</v>
      </c>
      <c r="C28" s="434">
        <v>3055</v>
      </c>
      <c r="D28" s="434">
        <v>3336</v>
      </c>
      <c r="E28" s="434">
        <v>3899</v>
      </c>
      <c r="F28" s="434">
        <v>4751</v>
      </c>
      <c r="G28" s="434">
        <v>4421</v>
      </c>
      <c r="H28" s="434">
        <v>4097</v>
      </c>
      <c r="I28" s="434">
        <v>3460</v>
      </c>
      <c r="J28" s="434">
        <v>2895</v>
      </c>
      <c r="K28" s="434">
        <v>3464</v>
      </c>
      <c r="L28" s="434">
        <v>4011</v>
      </c>
      <c r="M28" s="434">
        <v>4067</v>
      </c>
      <c r="N28" s="434">
        <v>4254</v>
      </c>
      <c r="O28" s="434">
        <v>4114</v>
      </c>
      <c r="P28" s="434">
        <v>3791</v>
      </c>
      <c r="Q28" s="434">
        <v>3784</v>
      </c>
      <c r="R28" s="434">
        <v>3705</v>
      </c>
      <c r="S28" s="434">
        <v>3891</v>
      </c>
      <c r="T28" s="434">
        <v>3506</v>
      </c>
      <c r="U28" s="434">
        <v>2779</v>
      </c>
      <c r="V28" s="434">
        <v>2581</v>
      </c>
      <c r="W28" s="434">
        <v>2090</v>
      </c>
      <c r="X28" s="434">
        <v>1613</v>
      </c>
      <c r="Y28" s="434">
        <v>1349</v>
      </c>
      <c r="Z28" s="434">
        <v>5359</v>
      </c>
      <c r="AA28" s="434">
        <v>5551</v>
      </c>
      <c r="AB28" s="434">
        <v>5774</v>
      </c>
      <c r="AC28" s="434">
        <v>5539</v>
      </c>
      <c r="AD28" s="434">
        <v>5397</v>
      </c>
      <c r="AE28" s="434">
        <v>5183</v>
      </c>
      <c r="AF28" s="434">
        <v>4931</v>
      </c>
      <c r="AG28" s="434">
        <v>4812</v>
      </c>
      <c r="AH28" s="434">
        <v>4652</v>
      </c>
      <c r="AI28" s="434">
        <v>4427</v>
      </c>
      <c r="AJ28" s="434">
        <v>4234</v>
      </c>
      <c r="AK28" s="434">
        <v>4155</v>
      </c>
      <c r="AL28" s="434">
        <v>4282</v>
      </c>
      <c r="AM28" s="434">
        <v>4287</v>
      </c>
      <c r="AN28" s="434">
        <v>4312</v>
      </c>
      <c r="AO28" s="434">
        <v>4147</v>
      </c>
      <c r="AP28" s="434">
        <v>4136</v>
      </c>
      <c r="AQ28" s="434">
        <v>4392</v>
      </c>
      <c r="AR28" s="434">
        <v>4510</v>
      </c>
      <c r="AS28" s="434">
        <v>4916</v>
      </c>
      <c r="AT28" s="434">
        <v>4742</v>
      </c>
      <c r="AU28" s="434">
        <v>4945</v>
      </c>
      <c r="AV28" s="434">
        <v>5045</v>
      </c>
      <c r="AW28" s="434">
        <v>5089</v>
      </c>
    </row>
    <row r="29" spans="1:49" x14ac:dyDescent="0.35">
      <c r="A29" s="430" t="s">
        <v>726</v>
      </c>
      <c r="B29" s="431"/>
      <c r="C29" s="431"/>
      <c r="D29" s="431"/>
      <c r="E29" s="431"/>
      <c r="F29" s="431"/>
      <c r="G29" s="431"/>
      <c r="H29" s="431"/>
      <c r="I29" s="431"/>
      <c r="J29" s="431"/>
      <c r="K29" s="431"/>
      <c r="L29" s="431"/>
      <c r="M29" s="431"/>
      <c r="N29" s="431"/>
      <c r="O29" s="431"/>
      <c r="P29" s="431"/>
      <c r="Q29" s="431"/>
      <c r="R29" s="431"/>
      <c r="S29" s="431"/>
      <c r="T29" s="431"/>
      <c r="U29" s="431"/>
      <c r="V29" s="431"/>
      <c r="W29" s="431"/>
      <c r="X29" s="431"/>
      <c r="Y29" s="431"/>
      <c r="Z29" s="431"/>
      <c r="AA29" s="431"/>
      <c r="AB29" s="431"/>
      <c r="AC29" s="431"/>
      <c r="AD29" s="431"/>
      <c r="AE29" s="431"/>
      <c r="AF29" s="431"/>
      <c r="AG29" s="431"/>
      <c r="AH29" s="431"/>
      <c r="AI29" s="431"/>
      <c r="AJ29" s="431"/>
      <c r="AK29" s="431"/>
      <c r="AL29" s="431"/>
      <c r="AM29" s="431"/>
      <c r="AN29" s="431"/>
      <c r="AO29" s="431"/>
      <c r="AP29" s="431"/>
      <c r="AQ29" s="431"/>
      <c r="AR29" s="431"/>
      <c r="AS29" s="431"/>
      <c r="AT29" s="431"/>
      <c r="AU29" s="431"/>
      <c r="AV29" s="431"/>
      <c r="AW29" s="431"/>
    </row>
    <row r="30" spans="1:49" x14ac:dyDescent="0.35">
      <c r="A30" s="432" t="s">
        <v>865</v>
      </c>
      <c r="B30" s="432">
        <f t="shared" ref="B30:AK33" si="0">SUM(B18,B24)</f>
        <v>20445</v>
      </c>
      <c r="C30" s="432">
        <f t="shared" si="0"/>
        <v>24887</v>
      </c>
      <c r="D30" s="432">
        <f t="shared" si="0"/>
        <v>26298</v>
      </c>
      <c r="E30" s="432">
        <f t="shared" si="0"/>
        <v>27240</v>
      </c>
      <c r="F30" s="432">
        <f t="shared" si="0"/>
        <v>27862</v>
      </c>
      <c r="G30" s="432">
        <f t="shared" si="0"/>
        <v>26198</v>
      </c>
      <c r="H30" s="432">
        <f t="shared" si="0"/>
        <v>24643</v>
      </c>
      <c r="I30" s="432">
        <f t="shared" si="0"/>
        <v>22163</v>
      </c>
      <c r="J30" s="432">
        <f t="shared" si="0"/>
        <v>23442</v>
      </c>
      <c r="K30" s="432">
        <f t="shared" si="0"/>
        <v>30064</v>
      </c>
      <c r="L30" s="432">
        <f t="shared" si="0"/>
        <v>30255</v>
      </c>
      <c r="M30" s="432">
        <f t="shared" si="0"/>
        <v>30196</v>
      </c>
      <c r="N30" s="432">
        <f t="shared" si="0"/>
        <v>30047</v>
      </c>
      <c r="O30" s="432">
        <f t="shared" si="0"/>
        <v>30130</v>
      </c>
      <c r="P30" s="432">
        <f t="shared" si="0"/>
        <v>31193</v>
      </c>
      <c r="Q30" s="432">
        <f t="shared" si="0"/>
        <v>33574</v>
      </c>
      <c r="R30" s="432">
        <f t="shared" si="0"/>
        <v>34978</v>
      </c>
      <c r="S30" s="432">
        <f t="shared" si="0"/>
        <v>35736</v>
      </c>
      <c r="T30" s="432">
        <f t="shared" si="0"/>
        <v>37718</v>
      </c>
      <c r="U30" s="432">
        <f t="shared" si="0"/>
        <v>39427</v>
      </c>
      <c r="V30" s="432">
        <f t="shared" si="0"/>
        <v>39767</v>
      </c>
      <c r="W30" s="432">
        <f t="shared" si="0"/>
        <v>36933</v>
      </c>
      <c r="X30" s="432">
        <f t="shared" si="0"/>
        <v>36194</v>
      </c>
      <c r="Y30" s="432">
        <f t="shared" si="0"/>
        <v>35881</v>
      </c>
      <c r="Z30" s="432">
        <f t="shared" si="0"/>
        <v>36746</v>
      </c>
      <c r="AA30" s="432">
        <f t="shared" si="0"/>
        <v>37367</v>
      </c>
      <c r="AB30" s="432">
        <f t="shared" si="0"/>
        <v>38315</v>
      </c>
      <c r="AC30" s="432">
        <f t="shared" si="0"/>
        <v>38940</v>
      </c>
      <c r="AD30" s="432">
        <f t="shared" si="0"/>
        <v>37715</v>
      </c>
      <c r="AE30" s="432">
        <f t="shared" si="0"/>
        <v>34263</v>
      </c>
      <c r="AF30" s="432">
        <f t="shared" si="0"/>
        <v>33237</v>
      </c>
      <c r="AG30" s="432">
        <f t="shared" si="0"/>
        <v>34585</v>
      </c>
      <c r="AH30" s="432">
        <f t="shared" si="0"/>
        <v>35453</v>
      </c>
      <c r="AI30" s="432">
        <f t="shared" si="0"/>
        <v>36490</v>
      </c>
      <c r="AJ30" s="432">
        <f t="shared" si="0"/>
        <v>36401</v>
      </c>
      <c r="AK30" s="432">
        <f t="shared" si="0"/>
        <v>35566</v>
      </c>
      <c r="AL30" s="432">
        <f>SUM(AL18,AL24)</f>
        <v>35574</v>
      </c>
      <c r="AM30" s="432">
        <f t="shared" ref="AM30:AO30" si="1">SUM(AM18,AM24)</f>
        <v>34858</v>
      </c>
      <c r="AN30" s="432">
        <f>SUM(AN18,AN24)</f>
        <v>34677</v>
      </c>
      <c r="AO30" s="432">
        <f t="shared" si="1"/>
        <v>34778</v>
      </c>
      <c r="AP30" s="432">
        <f>SUM(AP18,AP24)</f>
        <v>35851</v>
      </c>
      <c r="AQ30" s="432">
        <f t="shared" ref="AQ30:AS30" si="2">SUM(AQ18,AQ24)</f>
        <v>36272</v>
      </c>
      <c r="AR30" s="432">
        <f>SUM(AR18,AR24)</f>
        <v>36721</v>
      </c>
      <c r="AS30" s="432">
        <f t="shared" si="2"/>
        <v>37815</v>
      </c>
      <c r="AT30" s="432">
        <f>SUM(AT18,AT24)</f>
        <v>37270</v>
      </c>
      <c r="AU30" s="432">
        <f t="shared" ref="AU30:AW30" si="3">SUM(AU18,AU24)</f>
        <v>36154</v>
      </c>
      <c r="AV30" s="432">
        <f>SUM(AV18,AV24)</f>
        <v>36042</v>
      </c>
      <c r="AW30" s="432">
        <f t="shared" si="3"/>
        <v>37475</v>
      </c>
    </row>
    <row r="31" spans="1:49" x14ac:dyDescent="0.35">
      <c r="A31" s="432" t="s">
        <v>866</v>
      </c>
      <c r="B31" s="432">
        <f t="shared" si="0"/>
        <v>954</v>
      </c>
      <c r="C31" s="432">
        <f t="shared" si="0"/>
        <v>926</v>
      </c>
      <c r="D31" s="432">
        <f t="shared" si="0"/>
        <v>948</v>
      </c>
      <c r="E31" s="432">
        <f t="shared" si="0"/>
        <v>949</v>
      </c>
      <c r="F31" s="432">
        <f t="shared" si="0"/>
        <v>962</v>
      </c>
      <c r="G31" s="432">
        <f t="shared" si="0"/>
        <v>966</v>
      </c>
      <c r="H31" s="432">
        <f t="shared" si="0"/>
        <v>957</v>
      </c>
      <c r="I31" s="432">
        <f t="shared" si="0"/>
        <v>984</v>
      </c>
      <c r="J31" s="432">
        <f t="shared" si="0"/>
        <v>940</v>
      </c>
      <c r="K31" s="432">
        <f t="shared" si="0"/>
        <v>894</v>
      </c>
      <c r="L31" s="432">
        <f t="shared" si="0"/>
        <v>870</v>
      </c>
      <c r="M31" s="432">
        <f t="shared" si="0"/>
        <v>893</v>
      </c>
      <c r="N31" s="432">
        <f t="shared" si="0"/>
        <v>960</v>
      </c>
      <c r="O31" s="432">
        <f t="shared" si="0"/>
        <v>973</v>
      </c>
      <c r="P31" s="432">
        <f t="shared" si="0"/>
        <v>966</v>
      </c>
      <c r="Q31" s="432">
        <f t="shared" si="0"/>
        <v>1005</v>
      </c>
      <c r="R31" s="432">
        <f t="shared" si="0"/>
        <v>1076</v>
      </c>
      <c r="S31" s="432">
        <f t="shared" si="0"/>
        <v>1094</v>
      </c>
      <c r="T31" s="432">
        <f t="shared" si="0"/>
        <v>1124</v>
      </c>
      <c r="U31" s="432">
        <f t="shared" si="0"/>
        <v>1164</v>
      </c>
      <c r="V31" s="432">
        <f t="shared" si="0"/>
        <v>1226</v>
      </c>
      <c r="W31" s="432">
        <f t="shared" si="0"/>
        <v>1262</v>
      </c>
      <c r="X31" s="432">
        <f t="shared" si="0"/>
        <v>1315</v>
      </c>
      <c r="Y31" s="432">
        <f t="shared" si="0"/>
        <v>1410</v>
      </c>
      <c r="Z31" s="432">
        <f t="shared" si="0"/>
        <v>1613</v>
      </c>
      <c r="AA31" s="432">
        <f t="shared" si="0"/>
        <v>1638</v>
      </c>
      <c r="AB31" s="432">
        <f t="shared" si="0"/>
        <v>1698</v>
      </c>
      <c r="AC31" s="432">
        <f t="shared" si="0"/>
        <v>1726</v>
      </c>
      <c r="AD31" s="432">
        <f t="shared" si="0"/>
        <v>1906</v>
      </c>
      <c r="AE31" s="432">
        <f t="shared" si="0"/>
        <v>2027</v>
      </c>
      <c r="AF31" s="432">
        <f t="shared" si="0"/>
        <v>2209</v>
      </c>
      <c r="AG31" s="432">
        <f t="shared" si="0"/>
        <v>2237</v>
      </c>
      <c r="AH31" s="432">
        <f t="shared" si="0"/>
        <v>2258</v>
      </c>
      <c r="AI31" s="432">
        <f t="shared" si="0"/>
        <v>2142</v>
      </c>
      <c r="AJ31" s="432">
        <f t="shared" si="0"/>
        <v>2225</v>
      </c>
      <c r="AK31" s="432">
        <f t="shared" si="0"/>
        <v>2225</v>
      </c>
      <c r="AL31" s="432">
        <f t="shared" ref="AL31:AW33" si="4">SUM(AL19,AL25)</f>
        <v>2274</v>
      </c>
      <c r="AM31" s="432">
        <f t="shared" si="4"/>
        <v>2322</v>
      </c>
      <c r="AN31" s="432">
        <f t="shared" si="4"/>
        <v>2309</v>
      </c>
      <c r="AO31" s="432">
        <f t="shared" si="4"/>
        <v>2197</v>
      </c>
      <c r="AP31" s="432">
        <f t="shared" si="4"/>
        <v>2199</v>
      </c>
      <c r="AQ31" s="432">
        <f t="shared" si="4"/>
        <v>2214</v>
      </c>
      <c r="AR31" s="432">
        <f t="shared" si="4"/>
        <v>2250</v>
      </c>
      <c r="AS31" s="432">
        <f t="shared" si="4"/>
        <v>2368</v>
      </c>
      <c r="AT31" s="432">
        <f t="shared" si="4"/>
        <v>2402</v>
      </c>
      <c r="AU31" s="432">
        <f t="shared" si="4"/>
        <v>2435</v>
      </c>
      <c r="AV31" s="432">
        <f t="shared" si="4"/>
        <v>2484</v>
      </c>
      <c r="AW31" s="432">
        <f t="shared" si="4"/>
        <v>2618</v>
      </c>
    </row>
    <row r="32" spans="1:49" x14ac:dyDescent="0.35">
      <c r="A32" s="432" t="s">
        <v>867</v>
      </c>
      <c r="B32" s="432">
        <f t="shared" si="0"/>
        <v>257</v>
      </c>
      <c r="C32" s="432">
        <f t="shared" si="0"/>
        <v>250</v>
      </c>
      <c r="D32" s="432">
        <f t="shared" si="0"/>
        <v>250</v>
      </c>
      <c r="E32" s="432">
        <f t="shared" si="0"/>
        <v>239</v>
      </c>
      <c r="F32" s="432">
        <f t="shared" si="0"/>
        <v>227</v>
      </c>
      <c r="G32" s="432">
        <f t="shared" si="0"/>
        <v>221</v>
      </c>
      <c r="H32" s="432">
        <f t="shared" si="0"/>
        <v>238</v>
      </c>
      <c r="I32" s="432">
        <f t="shared" si="0"/>
        <v>243</v>
      </c>
      <c r="J32" s="432">
        <f t="shared" si="0"/>
        <v>248</v>
      </c>
      <c r="K32" s="432">
        <f t="shared" si="0"/>
        <v>234</v>
      </c>
      <c r="L32" s="432">
        <f t="shared" si="0"/>
        <v>236</v>
      </c>
      <c r="M32" s="432">
        <f t="shared" si="0"/>
        <v>246</v>
      </c>
      <c r="N32" s="432">
        <f t="shared" si="0"/>
        <v>242</v>
      </c>
      <c r="O32" s="432">
        <f t="shared" si="0"/>
        <v>232</v>
      </c>
      <c r="P32" s="432">
        <f t="shared" si="0"/>
        <v>223</v>
      </c>
      <c r="Q32" s="432">
        <f t="shared" si="0"/>
        <v>220</v>
      </c>
      <c r="R32" s="432">
        <f t="shared" si="0"/>
        <v>235</v>
      </c>
      <c r="S32" s="432">
        <f t="shared" si="0"/>
        <v>238</v>
      </c>
      <c r="T32" s="432">
        <f t="shared" si="0"/>
        <v>256</v>
      </c>
      <c r="U32" s="432">
        <f t="shared" si="0"/>
        <v>265</v>
      </c>
      <c r="V32" s="432">
        <f t="shared" si="0"/>
        <v>278</v>
      </c>
      <c r="W32" s="432">
        <f t="shared" si="0"/>
        <v>274</v>
      </c>
      <c r="X32" s="432">
        <f t="shared" si="0"/>
        <v>264</v>
      </c>
      <c r="Y32" s="432">
        <f t="shared" si="0"/>
        <v>264</v>
      </c>
      <c r="Z32" s="432">
        <f t="shared" si="0"/>
        <v>282</v>
      </c>
      <c r="AA32" s="432">
        <f t="shared" si="0"/>
        <v>293</v>
      </c>
      <c r="AB32" s="432">
        <f t="shared" si="0"/>
        <v>305</v>
      </c>
      <c r="AC32" s="432">
        <f t="shared" si="0"/>
        <v>321</v>
      </c>
      <c r="AD32" s="432">
        <f t="shared" si="0"/>
        <v>327</v>
      </c>
      <c r="AE32" s="432">
        <f t="shared" si="0"/>
        <v>357</v>
      </c>
      <c r="AF32" s="432">
        <f t="shared" si="0"/>
        <v>370</v>
      </c>
      <c r="AG32" s="432">
        <f t="shared" si="0"/>
        <v>371</v>
      </c>
      <c r="AH32" s="432">
        <f t="shared" si="0"/>
        <v>388</v>
      </c>
      <c r="AI32" s="432">
        <f t="shared" si="0"/>
        <v>396</v>
      </c>
      <c r="AJ32" s="432">
        <f t="shared" si="0"/>
        <v>418</v>
      </c>
      <c r="AK32" s="432">
        <f t="shared" si="0"/>
        <v>424</v>
      </c>
      <c r="AL32" s="432">
        <f t="shared" si="4"/>
        <v>463</v>
      </c>
      <c r="AM32" s="432">
        <f t="shared" si="4"/>
        <v>462</v>
      </c>
      <c r="AN32" s="432">
        <f t="shared" si="4"/>
        <v>477</v>
      </c>
      <c r="AO32" s="432">
        <f t="shared" si="4"/>
        <v>469</v>
      </c>
      <c r="AP32" s="432">
        <f t="shared" si="4"/>
        <v>485</v>
      </c>
      <c r="AQ32" s="432">
        <f t="shared" si="4"/>
        <v>502</v>
      </c>
      <c r="AR32" s="432">
        <f t="shared" si="4"/>
        <v>523</v>
      </c>
      <c r="AS32" s="432">
        <f t="shared" si="4"/>
        <v>542</v>
      </c>
      <c r="AT32" s="432">
        <f t="shared" si="4"/>
        <v>584</v>
      </c>
      <c r="AU32" s="432">
        <f t="shared" si="4"/>
        <v>577</v>
      </c>
      <c r="AV32" s="432">
        <f t="shared" si="4"/>
        <v>624</v>
      </c>
      <c r="AW32" s="432">
        <f t="shared" si="4"/>
        <v>651</v>
      </c>
    </row>
    <row r="33" spans="1:49" ht="16" thickBot="1" x14ac:dyDescent="0.4">
      <c r="A33" s="433" t="s">
        <v>868</v>
      </c>
      <c r="B33" s="432">
        <f t="shared" si="0"/>
        <v>79</v>
      </c>
      <c r="C33" s="432">
        <f t="shared" si="0"/>
        <v>81</v>
      </c>
      <c r="D33" s="432">
        <f t="shared" si="0"/>
        <v>75</v>
      </c>
      <c r="E33" s="432">
        <f t="shared" si="0"/>
        <v>73</v>
      </c>
      <c r="F33" s="432">
        <f t="shared" si="0"/>
        <v>68</v>
      </c>
      <c r="G33" s="432">
        <f t="shared" si="0"/>
        <v>66</v>
      </c>
      <c r="H33" s="432">
        <f t="shared" si="0"/>
        <v>62</v>
      </c>
      <c r="I33" s="432">
        <f t="shared" si="0"/>
        <v>61</v>
      </c>
      <c r="J33" s="432">
        <f t="shared" si="0"/>
        <v>62</v>
      </c>
      <c r="K33" s="432">
        <f t="shared" si="0"/>
        <v>59</v>
      </c>
      <c r="L33" s="432">
        <f t="shared" si="0"/>
        <v>61</v>
      </c>
      <c r="M33" s="432">
        <f t="shared" si="0"/>
        <v>56</v>
      </c>
      <c r="N33" s="432">
        <f t="shared" si="0"/>
        <v>60</v>
      </c>
      <c r="O33" s="432">
        <f t="shared" si="0"/>
        <v>62</v>
      </c>
      <c r="P33" s="432">
        <f t="shared" si="0"/>
        <v>62</v>
      </c>
      <c r="Q33" s="432">
        <f t="shared" si="0"/>
        <v>58</v>
      </c>
      <c r="R33" s="432">
        <f t="shared" si="0"/>
        <v>58</v>
      </c>
      <c r="S33" s="432">
        <f t="shared" si="0"/>
        <v>61</v>
      </c>
      <c r="T33" s="432">
        <f t="shared" si="0"/>
        <v>65</v>
      </c>
      <c r="U33" s="432">
        <f t="shared" si="0"/>
        <v>61</v>
      </c>
      <c r="V33" s="432">
        <f t="shared" si="0"/>
        <v>56</v>
      </c>
      <c r="W33" s="432">
        <f t="shared" si="0"/>
        <v>56</v>
      </c>
      <c r="X33" s="432">
        <f t="shared" si="0"/>
        <v>54</v>
      </c>
      <c r="Y33" s="432">
        <f t="shared" si="0"/>
        <v>55</v>
      </c>
      <c r="Z33" s="432">
        <f t="shared" si="0"/>
        <v>61</v>
      </c>
      <c r="AA33" s="432">
        <f t="shared" si="0"/>
        <v>57</v>
      </c>
      <c r="AB33" s="432">
        <f t="shared" si="0"/>
        <v>56</v>
      </c>
      <c r="AC33" s="432">
        <f t="shared" si="0"/>
        <v>56</v>
      </c>
      <c r="AD33" s="432">
        <f t="shared" si="0"/>
        <v>56</v>
      </c>
      <c r="AE33" s="432">
        <f t="shared" si="0"/>
        <v>55</v>
      </c>
      <c r="AF33" s="432">
        <f t="shared" si="0"/>
        <v>56</v>
      </c>
      <c r="AG33" s="432">
        <f t="shared" si="0"/>
        <v>55</v>
      </c>
      <c r="AH33" s="432">
        <f t="shared" si="0"/>
        <v>58</v>
      </c>
      <c r="AI33" s="432">
        <f t="shared" si="0"/>
        <v>57</v>
      </c>
      <c r="AJ33" s="432">
        <f t="shared" si="0"/>
        <v>58</v>
      </c>
      <c r="AK33" s="432">
        <f t="shared" si="0"/>
        <v>57</v>
      </c>
      <c r="AL33" s="432">
        <f t="shared" si="4"/>
        <v>56</v>
      </c>
      <c r="AM33" s="432">
        <f t="shared" si="4"/>
        <v>57</v>
      </c>
      <c r="AN33" s="432">
        <f t="shared" si="4"/>
        <v>56</v>
      </c>
      <c r="AO33" s="432">
        <f t="shared" si="4"/>
        <v>60</v>
      </c>
      <c r="AP33" s="432">
        <f t="shared" si="4"/>
        <v>62</v>
      </c>
      <c r="AQ33" s="432">
        <f t="shared" si="4"/>
        <v>59</v>
      </c>
      <c r="AR33" s="432">
        <f t="shared" si="4"/>
        <v>60</v>
      </c>
      <c r="AS33" s="432">
        <f t="shared" si="4"/>
        <v>61</v>
      </c>
      <c r="AT33" s="432">
        <f t="shared" si="4"/>
        <v>68</v>
      </c>
      <c r="AU33" s="432">
        <f t="shared" si="4"/>
        <v>69</v>
      </c>
      <c r="AV33" s="432">
        <f t="shared" si="4"/>
        <v>69</v>
      </c>
      <c r="AW33" s="432">
        <f t="shared" si="4"/>
        <v>69</v>
      </c>
    </row>
    <row r="34" spans="1:49" x14ac:dyDescent="0.35">
      <c r="A34" s="434" t="s">
        <v>726</v>
      </c>
      <c r="B34" s="434">
        <f t="shared" ref="B34:C34" si="5">SUM(B30:B33)</f>
        <v>21735</v>
      </c>
      <c r="C34" s="434">
        <f t="shared" si="5"/>
        <v>26144</v>
      </c>
      <c r="D34" s="434">
        <f t="shared" ref="D34:AW34" si="6">SUM(D30:D33)</f>
        <v>27571</v>
      </c>
      <c r="E34" s="434">
        <f t="shared" si="6"/>
        <v>28501</v>
      </c>
      <c r="F34" s="434">
        <f t="shared" si="6"/>
        <v>29119</v>
      </c>
      <c r="G34" s="434">
        <f t="shared" si="6"/>
        <v>27451</v>
      </c>
      <c r="H34" s="434">
        <f t="shared" si="6"/>
        <v>25900</v>
      </c>
      <c r="I34" s="434">
        <f t="shared" si="6"/>
        <v>23451</v>
      </c>
      <c r="J34" s="434">
        <f t="shared" si="6"/>
        <v>24692</v>
      </c>
      <c r="K34" s="434">
        <f t="shared" si="6"/>
        <v>31251</v>
      </c>
      <c r="L34" s="434">
        <f t="shared" si="6"/>
        <v>31422</v>
      </c>
      <c r="M34" s="434">
        <f t="shared" si="6"/>
        <v>31391</v>
      </c>
      <c r="N34" s="434">
        <f t="shared" si="6"/>
        <v>31309</v>
      </c>
      <c r="O34" s="434">
        <f t="shared" si="6"/>
        <v>31397</v>
      </c>
      <c r="P34" s="434">
        <f t="shared" si="6"/>
        <v>32444</v>
      </c>
      <c r="Q34" s="434">
        <f t="shared" si="6"/>
        <v>34857</v>
      </c>
      <c r="R34" s="434">
        <f t="shared" si="6"/>
        <v>36347</v>
      </c>
      <c r="S34" s="434">
        <f t="shared" si="6"/>
        <v>37129</v>
      </c>
      <c r="T34" s="434">
        <f t="shared" si="6"/>
        <v>39163</v>
      </c>
      <c r="U34" s="434">
        <f t="shared" si="6"/>
        <v>40917</v>
      </c>
      <c r="V34" s="434">
        <f t="shared" si="6"/>
        <v>41327</v>
      </c>
      <c r="W34" s="434">
        <f t="shared" si="6"/>
        <v>38525</v>
      </c>
      <c r="X34" s="434">
        <f t="shared" si="6"/>
        <v>37827</v>
      </c>
      <c r="Y34" s="434">
        <f t="shared" si="6"/>
        <v>37610</v>
      </c>
      <c r="Z34" s="434">
        <f t="shared" si="6"/>
        <v>38702</v>
      </c>
      <c r="AA34" s="434">
        <f t="shared" si="6"/>
        <v>39355</v>
      </c>
      <c r="AB34" s="434">
        <f t="shared" si="6"/>
        <v>40374</v>
      </c>
      <c r="AC34" s="434">
        <f t="shared" si="6"/>
        <v>41043</v>
      </c>
      <c r="AD34" s="434">
        <f t="shared" si="6"/>
        <v>40004</v>
      </c>
      <c r="AE34" s="434">
        <f t="shared" si="6"/>
        <v>36702</v>
      </c>
      <c r="AF34" s="434">
        <f t="shared" si="6"/>
        <v>35872</v>
      </c>
      <c r="AG34" s="434">
        <f t="shared" si="6"/>
        <v>37248</v>
      </c>
      <c r="AH34" s="434">
        <f t="shared" si="6"/>
        <v>38157</v>
      </c>
      <c r="AI34" s="434">
        <f t="shared" si="6"/>
        <v>39085</v>
      </c>
      <c r="AJ34" s="434">
        <f t="shared" si="6"/>
        <v>39102</v>
      </c>
      <c r="AK34" s="434">
        <f t="shared" si="6"/>
        <v>38272</v>
      </c>
      <c r="AL34" s="434">
        <f t="shared" si="6"/>
        <v>38367</v>
      </c>
      <c r="AM34" s="434">
        <f t="shared" si="6"/>
        <v>37699</v>
      </c>
      <c r="AN34" s="434">
        <f t="shared" si="6"/>
        <v>37519</v>
      </c>
      <c r="AO34" s="434">
        <f t="shared" si="6"/>
        <v>37504</v>
      </c>
      <c r="AP34" s="434">
        <f t="shared" si="6"/>
        <v>38597</v>
      </c>
      <c r="AQ34" s="434">
        <f t="shared" si="6"/>
        <v>39047</v>
      </c>
      <c r="AR34" s="434">
        <f t="shared" si="6"/>
        <v>39554</v>
      </c>
      <c r="AS34" s="434">
        <f t="shared" si="6"/>
        <v>40786</v>
      </c>
      <c r="AT34" s="434">
        <f t="shared" si="6"/>
        <v>40324</v>
      </c>
      <c r="AU34" s="434">
        <f t="shared" si="6"/>
        <v>39235</v>
      </c>
      <c r="AV34" s="434">
        <f t="shared" si="6"/>
        <v>39219</v>
      </c>
      <c r="AW34" s="434">
        <f t="shared" si="6"/>
        <v>40813</v>
      </c>
    </row>
  </sheetData>
  <mergeCells count="50">
    <mergeCell ref="AP15:AQ15"/>
    <mergeCell ref="AR15:AS15"/>
    <mergeCell ref="AT15:AU15"/>
    <mergeCell ref="AV15:AW15"/>
    <mergeCell ref="AD15:AE15"/>
    <mergeCell ref="AF15:AG15"/>
    <mergeCell ref="AH15:AI15"/>
    <mergeCell ref="AJ15:AK15"/>
    <mergeCell ref="AL15:AM15"/>
    <mergeCell ref="AN15:AO15"/>
    <mergeCell ref="R15:S15"/>
    <mergeCell ref="T15:U15"/>
    <mergeCell ref="V15:W15"/>
    <mergeCell ref="X15:Y15"/>
    <mergeCell ref="Z15:AA15"/>
    <mergeCell ref="AB15:AC15"/>
    <mergeCell ref="AV5:AW5"/>
    <mergeCell ref="A14:A16"/>
    <mergeCell ref="B15:C15"/>
    <mergeCell ref="D15:E15"/>
    <mergeCell ref="F15:G15"/>
    <mergeCell ref="H15:I15"/>
    <mergeCell ref="J15:K15"/>
    <mergeCell ref="L15:M15"/>
    <mergeCell ref="N15:O15"/>
    <mergeCell ref="P15:Q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DF59-AF2B-45C2-9AA9-CA44E0C70402}">
  <dimension ref="A1:L148"/>
  <sheetViews>
    <sheetView showGridLines="0" zoomScale="80" zoomScaleNormal="80" workbookViewId="0">
      <selection activeCell="B21" sqref="B21"/>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5" t="s">
        <v>869</v>
      </c>
      <c r="B1" s="436"/>
      <c r="C1" s="436"/>
      <c r="D1" s="436"/>
      <c r="E1" s="436"/>
      <c r="F1" s="436"/>
      <c r="G1" s="436"/>
      <c r="H1" s="436"/>
      <c r="I1" s="436"/>
      <c r="J1" s="436"/>
      <c r="K1" s="436"/>
      <c r="L1" s="436"/>
    </row>
    <row r="2" spans="1:12" ht="12.65" customHeight="1" x14ac:dyDescent="0.35"/>
    <row r="3" spans="1:12" ht="16" thickBot="1" x14ac:dyDescent="0.4">
      <c r="A3" s="412" t="s">
        <v>870</v>
      </c>
      <c r="B3" s="55"/>
      <c r="C3" s="55"/>
    </row>
    <row r="4" spans="1:12" ht="15" x14ac:dyDescent="0.35">
      <c r="A4" s="437" t="s">
        <v>816</v>
      </c>
      <c r="B4" s="438" t="s">
        <v>871</v>
      </c>
    </row>
    <row r="5" spans="1:12" ht="15.5" x14ac:dyDescent="0.35">
      <c r="A5" s="439" t="s">
        <v>872</v>
      </c>
      <c r="B5" s="440">
        <v>15</v>
      </c>
    </row>
    <row r="6" spans="1:12" ht="15.5" x14ac:dyDescent="0.35">
      <c r="A6" s="439" t="s">
        <v>873</v>
      </c>
      <c r="B6" s="440">
        <v>9</v>
      </c>
    </row>
    <row r="7" spans="1:12" ht="15.5" x14ac:dyDescent="0.35">
      <c r="A7" s="439" t="s">
        <v>874</v>
      </c>
      <c r="B7" s="440">
        <v>10</v>
      </c>
    </row>
    <row r="8" spans="1:12" ht="15.5" x14ac:dyDescent="0.35">
      <c r="A8" s="439" t="s">
        <v>875</v>
      </c>
      <c r="B8" s="440">
        <v>25</v>
      </c>
    </row>
    <row r="9" spans="1:12" ht="15.5" x14ac:dyDescent="0.35">
      <c r="A9" s="439" t="s">
        <v>876</v>
      </c>
      <c r="B9" s="440">
        <v>17</v>
      </c>
    </row>
    <row r="10" spans="1:12" ht="15.5" x14ac:dyDescent="0.35">
      <c r="A10" s="439" t="s">
        <v>818</v>
      </c>
      <c r="B10" s="440">
        <v>25</v>
      </c>
    </row>
    <row r="11" spans="1:12" ht="16" thickBot="1" x14ac:dyDescent="0.4">
      <c r="A11" s="441" t="s">
        <v>817</v>
      </c>
      <c r="B11" s="442">
        <v>24</v>
      </c>
    </row>
    <row r="13" spans="1:12" ht="16" thickBot="1" x14ac:dyDescent="0.4">
      <c r="A13" s="412" t="s">
        <v>877</v>
      </c>
      <c r="B13" s="55"/>
    </row>
    <row r="14" spans="1:12" ht="15" x14ac:dyDescent="0.35">
      <c r="A14" s="437" t="s">
        <v>816</v>
      </c>
      <c r="B14" s="438" t="s">
        <v>878</v>
      </c>
    </row>
    <row r="15" spans="1:12" ht="15.5" x14ac:dyDescent="0.35">
      <c r="A15" s="439" t="s">
        <v>872</v>
      </c>
      <c r="B15" s="440">
        <v>22</v>
      </c>
    </row>
    <row r="16" spans="1:12" ht="15.5" x14ac:dyDescent="0.35">
      <c r="A16" s="439" t="s">
        <v>873</v>
      </c>
      <c r="B16" s="440">
        <v>21</v>
      </c>
    </row>
    <row r="17" spans="1:2" ht="15.5" x14ac:dyDescent="0.35">
      <c r="A17" s="439" t="s">
        <v>874</v>
      </c>
      <c r="B17" s="440">
        <v>19</v>
      </c>
    </row>
    <row r="18" spans="1:2" ht="15.5" x14ac:dyDescent="0.35">
      <c r="A18" s="439" t="s">
        <v>875</v>
      </c>
      <c r="B18" s="440">
        <v>19</v>
      </c>
    </row>
    <row r="19" spans="1:2" ht="15.5" x14ac:dyDescent="0.35">
      <c r="A19" s="439" t="s">
        <v>876</v>
      </c>
      <c r="B19" s="440">
        <v>19</v>
      </c>
    </row>
    <row r="20" spans="1:2" ht="15.5" x14ac:dyDescent="0.35">
      <c r="A20" s="443" t="s">
        <v>818</v>
      </c>
      <c r="B20" s="444">
        <v>20</v>
      </c>
    </row>
    <row r="21" spans="1:2" ht="16" thickBot="1" x14ac:dyDescent="0.4">
      <c r="A21" s="441" t="s">
        <v>817</v>
      </c>
      <c r="B21" s="442">
        <v>22</v>
      </c>
    </row>
    <row r="22" spans="1:2" ht="15.5" x14ac:dyDescent="0.35">
      <c r="B22" s="445"/>
    </row>
    <row r="23" spans="1:2" ht="16" thickBot="1" x14ac:dyDescent="0.4">
      <c r="A23" s="412" t="s">
        <v>879</v>
      </c>
      <c r="B23" s="55"/>
    </row>
    <row r="24" spans="1:2" ht="15" x14ac:dyDescent="0.35">
      <c r="A24" s="437" t="s">
        <v>816</v>
      </c>
      <c r="B24" s="438" t="s">
        <v>792</v>
      </c>
    </row>
    <row r="25" spans="1:2" ht="15.5" x14ac:dyDescent="0.35">
      <c r="A25" s="439" t="s">
        <v>872</v>
      </c>
      <c r="B25" s="446">
        <v>12</v>
      </c>
    </row>
    <row r="26" spans="1:2" ht="15.5" x14ac:dyDescent="0.35">
      <c r="A26" s="439" t="s">
        <v>873</v>
      </c>
      <c r="B26" s="446">
        <v>3</v>
      </c>
    </row>
    <row r="27" spans="1:2" ht="15.5" x14ac:dyDescent="0.35">
      <c r="A27" s="439" t="s">
        <v>874</v>
      </c>
      <c r="B27" s="446">
        <v>9</v>
      </c>
    </row>
    <row r="28" spans="1:2" ht="15.5" x14ac:dyDescent="0.35">
      <c r="A28" s="439" t="s">
        <v>875</v>
      </c>
      <c r="B28" s="446">
        <v>11</v>
      </c>
    </row>
    <row r="29" spans="1:2" ht="15.5" x14ac:dyDescent="0.35">
      <c r="A29" s="439" t="s">
        <v>876</v>
      </c>
      <c r="B29" s="446">
        <v>8</v>
      </c>
    </row>
    <row r="30" spans="1:2" ht="15.5" x14ac:dyDescent="0.35">
      <c r="A30" s="439" t="s">
        <v>818</v>
      </c>
      <c r="B30" s="446">
        <v>14</v>
      </c>
    </row>
    <row r="31" spans="1:2" ht="16" thickBot="1" x14ac:dyDescent="0.4">
      <c r="A31" s="441" t="s">
        <v>817</v>
      </c>
      <c r="B31" s="442">
        <v>11</v>
      </c>
    </row>
    <row r="32" spans="1:2" ht="15.5" x14ac:dyDescent="0.35">
      <c r="B32" s="445"/>
    </row>
    <row r="33" spans="1:2" ht="16" thickBot="1" x14ac:dyDescent="0.4">
      <c r="A33" s="412" t="s">
        <v>880</v>
      </c>
      <c r="B33" s="55"/>
    </row>
    <row r="34" spans="1:2" ht="15" x14ac:dyDescent="0.35">
      <c r="A34" s="437" t="s">
        <v>816</v>
      </c>
      <c r="B34" s="438" t="s">
        <v>871</v>
      </c>
    </row>
    <row r="35" spans="1:2" ht="15.5" x14ac:dyDescent="0.35">
      <c r="A35" s="439" t="s">
        <v>872</v>
      </c>
      <c r="B35" s="446">
        <v>30</v>
      </c>
    </row>
    <row r="36" spans="1:2" ht="15.5" x14ac:dyDescent="0.35">
      <c r="A36" s="439" t="s">
        <v>873</v>
      </c>
      <c r="B36" s="446">
        <v>12</v>
      </c>
    </row>
    <row r="37" spans="1:2" ht="15.5" x14ac:dyDescent="0.35">
      <c r="A37" s="439" t="s">
        <v>874</v>
      </c>
      <c r="B37" s="446">
        <v>11</v>
      </c>
    </row>
    <row r="38" spans="1:2" ht="15.5" x14ac:dyDescent="0.35">
      <c r="A38" s="439" t="s">
        <v>875</v>
      </c>
      <c r="B38" s="446">
        <v>6</v>
      </c>
    </row>
    <row r="39" spans="1:2" ht="15.5" x14ac:dyDescent="0.35">
      <c r="A39" s="439" t="s">
        <v>881</v>
      </c>
      <c r="B39" s="446">
        <v>1</v>
      </c>
    </row>
    <row r="40" spans="1:2" ht="15.5" x14ac:dyDescent="0.35">
      <c r="A40" s="439" t="s">
        <v>818</v>
      </c>
      <c r="B40" s="446">
        <v>7</v>
      </c>
    </row>
    <row r="41" spans="1:2" ht="16" thickBot="1" x14ac:dyDescent="0.4">
      <c r="A41" s="441" t="s">
        <v>817</v>
      </c>
      <c r="B41" s="442">
        <v>13</v>
      </c>
    </row>
    <row r="43" spans="1:2" ht="16" thickBot="1" x14ac:dyDescent="0.4">
      <c r="A43" s="412" t="s">
        <v>882</v>
      </c>
      <c r="B43" s="55"/>
    </row>
    <row r="44" spans="1:2" ht="15" x14ac:dyDescent="0.35">
      <c r="A44" s="437" t="s">
        <v>816</v>
      </c>
      <c r="B44" s="438" t="s">
        <v>878</v>
      </c>
    </row>
    <row r="45" spans="1:2" ht="15.5" x14ac:dyDescent="0.35">
      <c r="A45" s="439" t="s">
        <v>872</v>
      </c>
      <c r="B45" s="446">
        <v>19</v>
      </c>
    </row>
    <row r="46" spans="1:2" ht="15.5" x14ac:dyDescent="0.35">
      <c r="A46" s="439" t="s">
        <v>873</v>
      </c>
      <c r="B46" s="446">
        <v>8</v>
      </c>
    </row>
    <row r="47" spans="1:2" ht="15.5" x14ac:dyDescent="0.35">
      <c r="A47" s="439" t="s">
        <v>874</v>
      </c>
      <c r="B47" s="446">
        <v>9</v>
      </c>
    </row>
    <row r="48" spans="1:2" ht="15.5" x14ac:dyDescent="0.35">
      <c r="A48" s="439" t="s">
        <v>875</v>
      </c>
      <c r="B48" s="446">
        <v>4</v>
      </c>
    </row>
    <row r="49" spans="1:2" ht="15.5" x14ac:dyDescent="0.35">
      <c r="A49" s="439" t="s">
        <v>881</v>
      </c>
      <c r="B49" s="446">
        <v>1</v>
      </c>
    </row>
    <row r="50" spans="1:2" ht="15.5" x14ac:dyDescent="0.35">
      <c r="A50" s="439" t="s">
        <v>818</v>
      </c>
      <c r="B50" s="446">
        <v>4</v>
      </c>
    </row>
    <row r="51" spans="1:2" ht="16" thickBot="1" x14ac:dyDescent="0.4">
      <c r="A51" s="441" t="s">
        <v>817</v>
      </c>
      <c r="B51" s="442">
        <v>7</v>
      </c>
    </row>
    <row r="52" spans="1:2" ht="15.5" x14ac:dyDescent="0.35">
      <c r="B52" s="445"/>
    </row>
    <row r="53" spans="1:2" ht="16" thickBot="1" x14ac:dyDescent="0.4">
      <c r="A53" s="412" t="s">
        <v>883</v>
      </c>
      <c r="B53" s="55"/>
    </row>
    <row r="54" spans="1:2" ht="15" x14ac:dyDescent="0.35">
      <c r="A54" s="437" t="s">
        <v>816</v>
      </c>
      <c r="B54" s="438" t="s">
        <v>792</v>
      </c>
    </row>
    <row r="55" spans="1:2" ht="15.5" x14ac:dyDescent="0.35">
      <c r="A55" s="439" t="s">
        <v>872</v>
      </c>
      <c r="B55" s="446">
        <v>2</v>
      </c>
    </row>
    <row r="56" spans="1:2" ht="15.5" x14ac:dyDescent="0.35">
      <c r="A56" s="439" t="s">
        <v>873</v>
      </c>
      <c r="B56" s="446">
        <v>1</v>
      </c>
    </row>
    <row r="57" spans="1:2" ht="15.5" x14ac:dyDescent="0.35">
      <c r="A57" s="439" t="s">
        <v>874</v>
      </c>
      <c r="B57" s="446">
        <v>0</v>
      </c>
    </row>
    <row r="58" spans="1:2" ht="15.5" x14ac:dyDescent="0.35">
      <c r="A58" s="439" t="s">
        <v>875</v>
      </c>
      <c r="B58" s="446">
        <v>0</v>
      </c>
    </row>
    <row r="59" spans="1:2" ht="15.5" x14ac:dyDescent="0.35">
      <c r="A59" s="439" t="s">
        <v>876</v>
      </c>
      <c r="B59" s="446">
        <v>0</v>
      </c>
    </row>
    <row r="60" spans="1:2" ht="15.5" x14ac:dyDescent="0.35">
      <c r="A60" s="439" t="s">
        <v>818</v>
      </c>
      <c r="B60" s="446">
        <v>0</v>
      </c>
    </row>
    <row r="61" spans="1:2" ht="16" thickBot="1" x14ac:dyDescent="0.4">
      <c r="A61" s="441" t="s">
        <v>817</v>
      </c>
      <c r="B61" s="447">
        <v>0</v>
      </c>
    </row>
    <row r="62" spans="1:2" ht="15.5" x14ac:dyDescent="0.35">
      <c r="B62" s="445"/>
    </row>
    <row r="63" spans="1:2" ht="16" thickBot="1" x14ac:dyDescent="0.4">
      <c r="A63" s="412" t="s">
        <v>884</v>
      </c>
      <c r="B63" s="55"/>
    </row>
    <row r="64" spans="1:2" ht="15" x14ac:dyDescent="0.35">
      <c r="A64" s="437" t="s">
        <v>816</v>
      </c>
      <c r="B64" s="438" t="s">
        <v>871</v>
      </c>
    </row>
    <row r="65" spans="1:2" ht="15.5" x14ac:dyDescent="0.35">
      <c r="A65" s="439" t="s">
        <v>872</v>
      </c>
      <c r="B65" s="446">
        <v>24545</v>
      </c>
    </row>
    <row r="66" spans="1:2" ht="15.5" x14ac:dyDescent="0.35">
      <c r="A66" s="439" t="s">
        <v>873</v>
      </c>
      <c r="B66" s="446">
        <v>22976</v>
      </c>
    </row>
    <row r="67" spans="1:2" ht="15.5" x14ac:dyDescent="0.35">
      <c r="A67" s="439" t="s">
        <v>874</v>
      </c>
      <c r="B67" s="446">
        <v>16174</v>
      </c>
    </row>
    <row r="68" spans="1:2" ht="15.5" x14ac:dyDescent="0.35">
      <c r="A68" s="439" t="s">
        <v>875</v>
      </c>
      <c r="B68" s="446">
        <v>6941</v>
      </c>
    </row>
    <row r="69" spans="1:2" ht="15.5" x14ac:dyDescent="0.35">
      <c r="A69" s="439" t="s">
        <v>876</v>
      </c>
      <c r="B69" s="446">
        <v>5977</v>
      </c>
    </row>
    <row r="70" spans="1:2" ht="15.5" x14ac:dyDescent="0.35">
      <c r="A70" s="439" t="s">
        <v>818</v>
      </c>
      <c r="B70" s="446">
        <v>9042</v>
      </c>
    </row>
    <row r="71" spans="1:2" ht="16" thickBot="1" x14ac:dyDescent="0.4">
      <c r="A71" s="441" t="s">
        <v>817</v>
      </c>
      <c r="B71" s="442">
        <v>9739</v>
      </c>
    </row>
    <row r="73" spans="1:2" ht="16" thickBot="1" x14ac:dyDescent="0.4">
      <c r="A73" s="412" t="s">
        <v>885</v>
      </c>
      <c r="B73" s="55"/>
    </row>
    <row r="74" spans="1:2" ht="15" x14ac:dyDescent="0.35">
      <c r="A74" s="437" t="s">
        <v>816</v>
      </c>
      <c r="B74" s="438" t="s">
        <v>878</v>
      </c>
    </row>
    <row r="75" spans="1:2" ht="15.5" x14ac:dyDescent="0.35">
      <c r="A75" s="439" t="s">
        <v>872</v>
      </c>
      <c r="B75" s="446">
        <v>25793</v>
      </c>
    </row>
    <row r="76" spans="1:2" ht="15.5" x14ac:dyDescent="0.35">
      <c r="A76" s="439" t="s">
        <v>873</v>
      </c>
      <c r="B76" s="446">
        <v>24371</v>
      </c>
    </row>
    <row r="77" spans="1:2" ht="15.5" x14ac:dyDescent="0.35">
      <c r="A77" s="439" t="s">
        <v>874</v>
      </c>
      <c r="B77" s="446">
        <v>17657</v>
      </c>
    </row>
    <row r="78" spans="1:2" ht="15.5" x14ac:dyDescent="0.35">
      <c r="A78" s="439" t="s">
        <v>875</v>
      </c>
      <c r="B78" s="446">
        <v>7422</v>
      </c>
    </row>
    <row r="79" spans="1:2" ht="15.5" x14ac:dyDescent="0.35">
      <c r="A79" s="439" t="s">
        <v>876</v>
      </c>
      <c r="B79" s="446">
        <v>6468</v>
      </c>
    </row>
    <row r="80" spans="1:2" ht="15.5" x14ac:dyDescent="0.35">
      <c r="A80" s="439" t="s">
        <v>818</v>
      </c>
      <c r="B80" s="446">
        <v>9470</v>
      </c>
    </row>
    <row r="81" spans="1:8" ht="16" thickBot="1" x14ac:dyDescent="0.4">
      <c r="A81" s="441" t="s">
        <v>817</v>
      </c>
      <c r="B81" s="442">
        <v>9977</v>
      </c>
    </row>
    <row r="82" spans="1:8" ht="15.5" x14ac:dyDescent="0.35">
      <c r="B82" s="445"/>
    </row>
    <row r="83" spans="1:8" ht="16" thickBot="1" x14ac:dyDescent="0.4">
      <c r="A83" s="412" t="s">
        <v>886</v>
      </c>
      <c r="B83" s="55"/>
    </row>
    <row r="84" spans="1:8" ht="15" x14ac:dyDescent="0.35">
      <c r="A84" s="437" t="s">
        <v>816</v>
      </c>
      <c r="B84" s="438" t="s">
        <v>792</v>
      </c>
    </row>
    <row r="85" spans="1:8" ht="15.5" x14ac:dyDescent="0.35">
      <c r="A85" s="439" t="s">
        <v>872</v>
      </c>
      <c r="B85" s="446">
        <v>13632</v>
      </c>
    </row>
    <row r="86" spans="1:8" ht="15.5" x14ac:dyDescent="0.35">
      <c r="A86" s="439" t="s">
        <v>873</v>
      </c>
      <c r="B86" s="446">
        <v>13203</v>
      </c>
    </row>
    <row r="87" spans="1:8" ht="15.5" x14ac:dyDescent="0.35">
      <c r="A87" s="439" t="s">
        <v>874</v>
      </c>
      <c r="B87" s="446">
        <v>10998</v>
      </c>
    </row>
    <row r="88" spans="1:8" ht="15.5" x14ac:dyDescent="0.35">
      <c r="A88" s="439" t="s">
        <v>875</v>
      </c>
      <c r="B88" s="446">
        <v>64</v>
      </c>
    </row>
    <row r="89" spans="1:8" ht="15.5" x14ac:dyDescent="0.35">
      <c r="A89" s="439" t="s">
        <v>876</v>
      </c>
      <c r="B89" s="446">
        <v>4065</v>
      </c>
    </row>
    <row r="90" spans="1:8" ht="15.5" x14ac:dyDescent="0.35">
      <c r="A90" s="439" t="s">
        <v>818</v>
      </c>
      <c r="B90" s="446">
        <v>5801</v>
      </c>
    </row>
    <row r="91" spans="1:8" ht="16" thickBot="1" x14ac:dyDescent="0.4">
      <c r="A91" s="441" t="s">
        <v>817</v>
      </c>
      <c r="B91" s="442">
        <v>6458</v>
      </c>
    </row>
    <row r="92" spans="1:8" ht="15.5" x14ac:dyDescent="0.35">
      <c r="B92" s="445"/>
    </row>
    <row r="93" spans="1:8" ht="16" thickBot="1" x14ac:dyDescent="0.4">
      <c r="A93" s="412" t="s">
        <v>887</v>
      </c>
      <c r="B93" s="55"/>
    </row>
    <row r="94" spans="1:8" ht="15" x14ac:dyDescent="0.35">
      <c r="A94" s="437" t="s">
        <v>888</v>
      </c>
      <c r="B94" s="448" t="s">
        <v>872</v>
      </c>
      <c r="C94" s="448" t="s">
        <v>873</v>
      </c>
      <c r="D94" s="448" t="s">
        <v>874</v>
      </c>
      <c r="E94" s="448" t="s">
        <v>875</v>
      </c>
      <c r="F94" s="448" t="s">
        <v>881</v>
      </c>
      <c r="G94" s="448" t="s">
        <v>818</v>
      </c>
      <c r="H94" s="438" t="s">
        <v>817</v>
      </c>
    </row>
    <row r="95" spans="1:8" ht="15.5" x14ac:dyDescent="0.35">
      <c r="A95" s="439" t="s">
        <v>889</v>
      </c>
      <c r="B95" s="449"/>
      <c r="C95" s="449"/>
      <c r="D95" s="449"/>
      <c r="E95" s="449"/>
      <c r="F95" s="450">
        <v>23</v>
      </c>
      <c r="G95" s="450">
        <v>123</v>
      </c>
      <c r="H95" s="446">
        <v>70</v>
      </c>
    </row>
    <row r="96" spans="1:8" ht="15.5" x14ac:dyDescent="0.35">
      <c r="A96" s="439" t="s">
        <v>890</v>
      </c>
      <c r="B96" s="449">
        <v>0</v>
      </c>
      <c r="C96" s="449">
        <v>0</v>
      </c>
      <c r="D96" s="449">
        <v>0</v>
      </c>
      <c r="E96" s="450">
        <v>10</v>
      </c>
      <c r="F96" s="450">
        <v>37</v>
      </c>
      <c r="G96" s="450">
        <v>69</v>
      </c>
      <c r="H96" s="446">
        <v>56</v>
      </c>
    </row>
    <row r="97" spans="1:8" ht="15.5" x14ac:dyDescent="0.35">
      <c r="A97" s="439" t="s">
        <v>891</v>
      </c>
      <c r="B97" s="449"/>
      <c r="C97" s="449"/>
      <c r="D97" s="449"/>
      <c r="E97" s="449"/>
      <c r="F97" s="450">
        <v>54</v>
      </c>
      <c r="G97" s="450">
        <v>129</v>
      </c>
      <c r="H97" s="446">
        <v>70</v>
      </c>
    </row>
    <row r="98" spans="1:8" ht="15.5" x14ac:dyDescent="0.35">
      <c r="A98" s="439" t="s">
        <v>892</v>
      </c>
      <c r="B98" s="450">
        <v>10119</v>
      </c>
      <c r="C98" s="450">
        <v>9164</v>
      </c>
      <c r="D98" s="450">
        <v>6123</v>
      </c>
      <c r="E98" s="450">
        <v>5270</v>
      </c>
      <c r="F98" s="450">
        <v>6607</v>
      </c>
      <c r="G98" s="450">
        <v>5089</v>
      </c>
      <c r="H98" s="446">
        <v>4958</v>
      </c>
    </row>
    <row r="99" spans="1:8" ht="15.5" x14ac:dyDescent="0.35">
      <c r="A99" s="439" t="s">
        <v>893</v>
      </c>
      <c r="B99" s="449"/>
      <c r="C99" s="449"/>
      <c r="D99" s="449"/>
      <c r="E99" s="449"/>
      <c r="F99" s="449"/>
      <c r="G99" s="450">
        <v>39</v>
      </c>
      <c r="H99" s="446">
        <v>34</v>
      </c>
    </row>
    <row r="100" spans="1:8" ht="15.5" x14ac:dyDescent="0.35">
      <c r="A100" s="439" t="s">
        <v>894</v>
      </c>
      <c r="B100" s="449">
        <v>0</v>
      </c>
      <c r="C100" s="449">
        <v>0</v>
      </c>
      <c r="D100" s="449">
        <v>0</v>
      </c>
      <c r="E100" s="450">
        <v>1303</v>
      </c>
      <c r="F100" s="450">
        <v>4296</v>
      </c>
      <c r="G100" s="450">
        <v>1008</v>
      </c>
      <c r="H100" s="446">
        <v>551</v>
      </c>
    </row>
    <row r="101" spans="1:8" ht="15.5" x14ac:dyDescent="0.35">
      <c r="A101" s="439" t="s">
        <v>895</v>
      </c>
      <c r="B101" s="450">
        <v>13597</v>
      </c>
      <c r="C101" s="450">
        <v>13716</v>
      </c>
      <c r="D101" s="450">
        <v>9950</v>
      </c>
      <c r="E101" s="450">
        <v>10790</v>
      </c>
      <c r="F101" s="450">
        <v>16487</v>
      </c>
      <c r="G101" s="450">
        <v>11532</v>
      </c>
      <c r="H101" s="446">
        <v>12273</v>
      </c>
    </row>
    <row r="102" spans="1:8" ht="15.5" x14ac:dyDescent="0.35">
      <c r="A102" s="439" t="s">
        <v>896</v>
      </c>
      <c r="B102" s="450">
        <v>53</v>
      </c>
      <c r="C102" s="450">
        <v>34</v>
      </c>
      <c r="D102" s="450">
        <v>36</v>
      </c>
      <c r="E102" s="450">
        <v>11</v>
      </c>
      <c r="F102" s="450">
        <v>30</v>
      </c>
      <c r="G102" s="450">
        <v>58</v>
      </c>
      <c r="H102" s="446">
        <v>35</v>
      </c>
    </row>
    <row r="103" spans="1:8" ht="15.5" x14ac:dyDescent="0.35">
      <c r="A103" s="439" t="s">
        <v>897</v>
      </c>
      <c r="B103" s="450">
        <v>637</v>
      </c>
      <c r="C103" s="450">
        <v>823</v>
      </c>
      <c r="D103" s="450">
        <v>543</v>
      </c>
      <c r="E103" s="450">
        <v>2222</v>
      </c>
      <c r="F103" s="450">
        <v>10858</v>
      </c>
      <c r="G103" s="450">
        <v>21525</v>
      </c>
      <c r="H103" s="446">
        <v>8651</v>
      </c>
    </row>
    <row r="104" spans="1:8" ht="15.5" x14ac:dyDescent="0.35">
      <c r="A104" s="439" t="s">
        <v>898</v>
      </c>
      <c r="B104" s="450">
        <v>236</v>
      </c>
      <c r="C104" s="450">
        <v>132</v>
      </c>
      <c r="D104" s="450">
        <v>105</v>
      </c>
      <c r="E104" s="450">
        <v>52</v>
      </c>
      <c r="F104" s="450">
        <v>88</v>
      </c>
      <c r="G104" s="450">
        <v>194</v>
      </c>
      <c r="H104" s="446">
        <v>68</v>
      </c>
    </row>
    <row r="105" spans="1:8" ht="15.5" x14ac:dyDescent="0.35">
      <c r="A105" s="439" t="s">
        <v>899</v>
      </c>
      <c r="B105" s="450">
        <v>81</v>
      </c>
      <c r="C105" s="450">
        <v>40</v>
      </c>
      <c r="D105" s="450">
        <v>29</v>
      </c>
      <c r="E105" s="450">
        <v>12</v>
      </c>
      <c r="F105" s="450">
        <v>5</v>
      </c>
      <c r="G105" s="450">
        <v>8</v>
      </c>
      <c r="H105" s="446">
        <v>4</v>
      </c>
    </row>
    <row r="106" spans="1:8" ht="15.5" x14ac:dyDescent="0.35">
      <c r="A106" s="439" t="s">
        <v>900</v>
      </c>
      <c r="B106" s="450">
        <v>134</v>
      </c>
      <c r="C106" s="450">
        <v>82</v>
      </c>
      <c r="D106" s="450">
        <v>72</v>
      </c>
      <c r="E106" s="450">
        <v>29</v>
      </c>
      <c r="F106" s="450">
        <v>26</v>
      </c>
      <c r="G106" s="450">
        <v>38</v>
      </c>
      <c r="H106" s="446">
        <v>58</v>
      </c>
    </row>
    <row r="107" spans="1:8" ht="15.5" x14ac:dyDescent="0.35">
      <c r="A107" s="439" t="s">
        <v>901</v>
      </c>
      <c r="B107" s="450">
        <v>27</v>
      </c>
      <c r="C107" s="450">
        <v>19</v>
      </c>
      <c r="D107" s="450">
        <v>17</v>
      </c>
      <c r="E107" s="450">
        <v>7</v>
      </c>
      <c r="F107" s="450">
        <v>12</v>
      </c>
      <c r="G107" s="450">
        <v>25</v>
      </c>
      <c r="H107" s="446">
        <v>40</v>
      </c>
    </row>
    <row r="108" spans="1:8" ht="15.5" x14ac:dyDescent="0.35">
      <c r="A108" s="439" t="s">
        <v>902</v>
      </c>
      <c r="B108" s="449"/>
      <c r="C108" s="449"/>
      <c r="D108" s="449"/>
      <c r="E108" s="449"/>
      <c r="F108" s="450">
        <v>86</v>
      </c>
      <c r="G108" s="450">
        <v>199</v>
      </c>
      <c r="H108" s="446">
        <v>38</v>
      </c>
    </row>
    <row r="109" spans="1:8" ht="15.5" x14ac:dyDescent="0.35">
      <c r="A109" s="439" t="s">
        <v>903</v>
      </c>
      <c r="B109" s="449">
        <v>0</v>
      </c>
      <c r="C109" s="449">
        <v>0</v>
      </c>
      <c r="D109" s="449">
        <v>0</v>
      </c>
      <c r="E109" s="450">
        <v>2452</v>
      </c>
      <c r="F109" s="450">
        <v>17061</v>
      </c>
      <c r="G109" s="450">
        <v>17048</v>
      </c>
      <c r="H109" s="446">
        <v>4979</v>
      </c>
    </row>
    <row r="110" spans="1:8" ht="16" thickBot="1" x14ac:dyDescent="0.4">
      <c r="A110" s="441" t="s">
        <v>904</v>
      </c>
      <c r="B110" s="451">
        <v>51</v>
      </c>
      <c r="C110" s="451">
        <v>32</v>
      </c>
      <c r="D110" s="451">
        <v>14</v>
      </c>
      <c r="E110" s="451">
        <v>5</v>
      </c>
      <c r="F110" s="451">
        <v>24</v>
      </c>
      <c r="G110" s="451">
        <v>9</v>
      </c>
      <c r="H110" s="447">
        <v>11</v>
      </c>
    </row>
    <row r="112" spans="1:8" ht="16" thickBot="1" x14ac:dyDescent="0.4">
      <c r="A112" s="412" t="s">
        <v>905</v>
      </c>
      <c r="B112" s="55"/>
    </row>
    <row r="113" spans="1:8" ht="15" x14ac:dyDescent="0.35">
      <c r="A113" s="437" t="s">
        <v>888</v>
      </c>
      <c r="B113" s="448" t="s">
        <v>872</v>
      </c>
      <c r="C113" s="448" t="s">
        <v>873</v>
      </c>
      <c r="D113" s="448" t="s">
        <v>874</v>
      </c>
      <c r="E113" s="448" t="s">
        <v>875</v>
      </c>
      <c r="F113" s="448" t="s">
        <v>881</v>
      </c>
      <c r="G113" s="448" t="s">
        <v>818</v>
      </c>
      <c r="H113" s="438" t="s">
        <v>817</v>
      </c>
    </row>
    <row r="114" spans="1:8" ht="15.5" x14ac:dyDescent="0.35">
      <c r="A114" s="439" t="s">
        <v>889</v>
      </c>
      <c r="B114" s="449"/>
      <c r="C114" s="449"/>
      <c r="D114" s="449"/>
      <c r="E114" s="449"/>
      <c r="F114" s="450">
        <v>173</v>
      </c>
      <c r="G114" s="450">
        <v>649</v>
      </c>
      <c r="H114" s="446">
        <v>491</v>
      </c>
    </row>
    <row r="115" spans="1:8" ht="15.5" x14ac:dyDescent="0.35">
      <c r="A115" s="439" t="s">
        <v>890</v>
      </c>
      <c r="B115" s="449">
        <v>0</v>
      </c>
      <c r="C115" s="449">
        <v>0</v>
      </c>
      <c r="D115" s="449">
        <v>0</v>
      </c>
      <c r="E115" s="450">
        <v>10</v>
      </c>
      <c r="F115" s="450">
        <v>36</v>
      </c>
      <c r="G115" s="450">
        <v>49</v>
      </c>
      <c r="H115" s="446">
        <v>55</v>
      </c>
    </row>
    <row r="116" spans="1:8" ht="15.5" x14ac:dyDescent="0.35">
      <c r="A116" s="439" t="s">
        <v>891</v>
      </c>
      <c r="B116" s="449"/>
      <c r="C116" s="449"/>
      <c r="D116" s="449"/>
      <c r="E116" s="449"/>
      <c r="F116" s="450">
        <v>108</v>
      </c>
      <c r="G116" s="450">
        <v>689</v>
      </c>
      <c r="H116" s="446">
        <v>551</v>
      </c>
    </row>
    <row r="117" spans="1:8" ht="15.5" x14ac:dyDescent="0.35">
      <c r="A117" s="439" t="s">
        <v>892</v>
      </c>
      <c r="B117" s="450">
        <v>33169</v>
      </c>
      <c r="C117" s="450">
        <v>43408</v>
      </c>
      <c r="D117" s="450">
        <v>11108</v>
      </c>
      <c r="E117" s="450">
        <v>5137</v>
      </c>
      <c r="F117" s="450">
        <v>5367</v>
      </c>
      <c r="G117" s="450">
        <v>8904</v>
      </c>
      <c r="H117" s="446">
        <v>10786</v>
      </c>
    </row>
    <row r="118" spans="1:8" ht="15.5" x14ac:dyDescent="0.35">
      <c r="A118" s="439" t="s">
        <v>893</v>
      </c>
      <c r="B118" s="449"/>
      <c r="C118" s="449"/>
      <c r="D118" s="449"/>
      <c r="E118" s="449"/>
      <c r="F118" s="449"/>
      <c r="G118" s="450">
        <v>200</v>
      </c>
      <c r="H118" s="446">
        <v>282</v>
      </c>
    </row>
    <row r="119" spans="1:8" ht="15.5" x14ac:dyDescent="0.35">
      <c r="A119" s="439" t="s">
        <v>894</v>
      </c>
      <c r="B119" s="449">
        <v>0</v>
      </c>
      <c r="C119" s="449">
        <v>0</v>
      </c>
      <c r="D119" s="449">
        <v>0</v>
      </c>
      <c r="E119" s="450">
        <v>12331</v>
      </c>
      <c r="F119" s="450">
        <v>3926</v>
      </c>
      <c r="G119" s="450">
        <v>1684</v>
      </c>
      <c r="H119" s="446">
        <v>2239</v>
      </c>
    </row>
    <row r="120" spans="1:8" ht="15.5" x14ac:dyDescent="0.35">
      <c r="A120" s="439" t="s">
        <v>895</v>
      </c>
      <c r="B120" s="450">
        <v>62461</v>
      </c>
      <c r="C120" s="450">
        <v>104166</v>
      </c>
      <c r="D120" s="450">
        <v>16860</v>
      </c>
      <c r="E120" s="450">
        <v>13106</v>
      </c>
      <c r="F120" s="450">
        <v>11239</v>
      </c>
      <c r="G120" s="450">
        <v>21610</v>
      </c>
      <c r="H120" s="446">
        <v>27895</v>
      </c>
    </row>
    <row r="121" spans="1:8" ht="15.5" x14ac:dyDescent="0.35">
      <c r="A121" s="439" t="s">
        <v>896</v>
      </c>
      <c r="B121" s="450">
        <v>777</v>
      </c>
      <c r="C121" s="450">
        <v>371</v>
      </c>
      <c r="D121" s="450">
        <v>152</v>
      </c>
      <c r="E121" s="450">
        <v>384</v>
      </c>
      <c r="F121" s="450">
        <v>962</v>
      </c>
      <c r="G121" s="450">
        <v>835</v>
      </c>
      <c r="H121" s="446">
        <v>693</v>
      </c>
    </row>
    <row r="122" spans="1:8" ht="15.5" x14ac:dyDescent="0.35">
      <c r="A122" s="439" t="s">
        <v>897</v>
      </c>
      <c r="B122" s="450">
        <v>3428</v>
      </c>
      <c r="C122" s="450">
        <v>7893</v>
      </c>
      <c r="D122" s="450">
        <v>1467</v>
      </c>
      <c r="E122" s="450">
        <v>26920</v>
      </c>
      <c r="F122" s="450">
        <v>48045</v>
      </c>
      <c r="G122" s="450">
        <v>4448</v>
      </c>
      <c r="H122" s="446">
        <v>10335</v>
      </c>
    </row>
    <row r="123" spans="1:8" ht="15.5" x14ac:dyDescent="0.35">
      <c r="A123" s="439" t="s">
        <v>898</v>
      </c>
      <c r="B123" s="450">
        <v>290</v>
      </c>
      <c r="C123" s="450">
        <v>155</v>
      </c>
      <c r="D123" s="450">
        <v>129</v>
      </c>
      <c r="E123" s="450">
        <v>106</v>
      </c>
      <c r="F123" s="450">
        <v>502</v>
      </c>
      <c r="G123" s="450">
        <v>496</v>
      </c>
      <c r="H123" s="446">
        <v>191</v>
      </c>
    </row>
    <row r="124" spans="1:8" ht="15.5" x14ac:dyDescent="0.35">
      <c r="A124" s="439" t="s">
        <v>899</v>
      </c>
      <c r="B124" s="450">
        <v>113</v>
      </c>
      <c r="C124" s="450">
        <v>61</v>
      </c>
      <c r="D124" s="450">
        <v>39</v>
      </c>
      <c r="E124" s="450">
        <v>15</v>
      </c>
      <c r="F124" s="450">
        <v>9</v>
      </c>
      <c r="G124" s="450">
        <v>11</v>
      </c>
      <c r="H124" s="446">
        <v>7</v>
      </c>
    </row>
    <row r="125" spans="1:8" ht="15.5" x14ac:dyDescent="0.35">
      <c r="A125" s="439" t="s">
        <v>900</v>
      </c>
      <c r="B125" s="450">
        <v>121</v>
      </c>
      <c r="C125" s="450">
        <v>73</v>
      </c>
      <c r="D125" s="450">
        <v>68</v>
      </c>
      <c r="E125" s="450">
        <v>46</v>
      </c>
      <c r="F125" s="450">
        <v>58</v>
      </c>
      <c r="G125" s="450">
        <v>125</v>
      </c>
      <c r="H125" s="446">
        <v>508</v>
      </c>
    </row>
    <row r="126" spans="1:8" ht="15.5" x14ac:dyDescent="0.35">
      <c r="A126" s="439" t="s">
        <v>901</v>
      </c>
      <c r="B126" s="450">
        <v>41</v>
      </c>
      <c r="C126" s="450">
        <v>31</v>
      </c>
      <c r="D126" s="450">
        <v>21</v>
      </c>
      <c r="E126" s="450">
        <v>19</v>
      </c>
      <c r="F126" s="450">
        <v>107</v>
      </c>
      <c r="G126" s="450">
        <v>192</v>
      </c>
      <c r="H126" s="446">
        <v>269</v>
      </c>
    </row>
    <row r="127" spans="1:8" ht="15.5" x14ac:dyDescent="0.35">
      <c r="A127" s="439" t="s">
        <v>902</v>
      </c>
      <c r="B127" s="449"/>
      <c r="C127" s="449"/>
      <c r="D127" s="449"/>
      <c r="E127" s="449"/>
      <c r="F127" s="450">
        <v>75</v>
      </c>
      <c r="G127" s="450">
        <v>105</v>
      </c>
      <c r="H127" s="446">
        <v>106</v>
      </c>
    </row>
    <row r="128" spans="1:8" ht="15.5" x14ac:dyDescent="0.35">
      <c r="A128" s="439" t="s">
        <v>903</v>
      </c>
      <c r="B128" s="449">
        <v>0</v>
      </c>
      <c r="C128" s="449">
        <v>0</v>
      </c>
      <c r="D128" s="449">
        <v>0</v>
      </c>
      <c r="E128" s="450">
        <v>3823</v>
      </c>
      <c r="F128" s="450">
        <v>36644</v>
      </c>
      <c r="G128" s="450">
        <v>14918</v>
      </c>
      <c r="H128" s="446">
        <v>18343</v>
      </c>
    </row>
    <row r="129" spans="1:8" ht="16" thickBot="1" x14ac:dyDescent="0.4">
      <c r="A129" s="441" t="s">
        <v>904</v>
      </c>
      <c r="B129" s="451">
        <v>99</v>
      </c>
      <c r="C129" s="451">
        <v>83</v>
      </c>
      <c r="D129" s="451">
        <v>37</v>
      </c>
      <c r="E129" s="451">
        <v>43</v>
      </c>
      <c r="F129" s="451">
        <v>75</v>
      </c>
      <c r="G129" s="451">
        <v>42</v>
      </c>
      <c r="H129" s="447">
        <v>96</v>
      </c>
    </row>
    <row r="130" spans="1:8" ht="15.5" x14ac:dyDescent="0.35">
      <c r="A130" s="452"/>
      <c r="B130" s="453"/>
      <c r="C130" s="453"/>
      <c r="D130" s="453"/>
      <c r="E130" s="453"/>
      <c r="F130" s="453"/>
    </row>
    <row r="131" spans="1:8" ht="16" thickBot="1" x14ac:dyDescent="0.4">
      <c r="A131" s="412" t="s">
        <v>906</v>
      </c>
      <c r="B131" s="55"/>
    </row>
    <row r="132" spans="1:8" ht="15" x14ac:dyDescent="0.35">
      <c r="A132" s="437" t="s">
        <v>888</v>
      </c>
      <c r="B132" s="448" t="s">
        <v>872</v>
      </c>
      <c r="C132" s="448" t="s">
        <v>873</v>
      </c>
      <c r="D132" s="448" t="s">
        <v>874</v>
      </c>
      <c r="E132" s="448" t="s">
        <v>875</v>
      </c>
      <c r="F132" s="448" t="s">
        <v>881</v>
      </c>
      <c r="G132" s="448" t="s">
        <v>818</v>
      </c>
      <c r="H132" s="438" t="s">
        <v>817</v>
      </c>
    </row>
    <row r="133" spans="1:8" ht="15.5" x14ac:dyDescent="0.35">
      <c r="A133" s="439" t="s">
        <v>889</v>
      </c>
      <c r="B133" s="449"/>
      <c r="C133" s="449"/>
      <c r="D133" s="449"/>
      <c r="E133" s="449"/>
      <c r="F133" s="450">
        <v>8</v>
      </c>
      <c r="G133" s="450">
        <v>47</v>
      </c>
      <c r="H133" s="446">
        <v>122</v>
      </c>
    </row>
    <row r="134" spans="1:8" ht="15.5" x14ac:dyDescent="0.35">
      <c r="A134" s="439" t="s">
        <v>890</v>
      </c>
      <c r="B134" s="449">
        <v>0</v>
      </c>
      <c r="C134" s="449">
        <v>0</v>
      </c>
      <c r="D134" s="449">
        <v>0</v>
      </c>
      <c r="E134" s="450">
        <v>0</v>
      </c>
      <c r="F134" s="450">
        <v>1</v>
      </c>
      <c r="G134" s="450">
        <v>2</v>
      </c>
      <c r="H134" s="446">
        <v>1</v>
      </c>
    </row>
    <row r="135" spans="1:8" ht="15.5" x14ac:dyDescent="0.35">
      <c r="A135" s="439" t="s">
        <v>891</v>
      </c>
      <c r="B135" s="449"/>
      <c r="C135" s="449"/>
      <c r="D135" s="449"/>
      <c r="E135" s="449"/>
      <c r="F135" s="450">
        <v>5</v>
      </c>
      <c r="G135" s="450">
        <v>42</v>
      </c>
      <c r="H135" s="446">
        <v>24</v>
      </c>
    </row>
    <row r="136" spans="1:8" ht="15.5" x14ac:dyDescent="0.35">
      <c r="A136" s="439" t="s">
        <v>892</v>
      </c>
      <c r="B136" s="450">
        <v>15445</v>
      </c>
      <c r="C136" s="450">
        <v>18981</v>
      </c>
      <c r="D136" s="450">
        <v>12590</v>
      </c>
      <c r="E136" s="450">
        <v>2872</v>
      </c>
      <c r="F136" s="450">
        <v>7376</v>
      </c>
      <c r="G136" s="450">
        <v>8600</v>
      </c>
      <c r="H136" s="446">
        <v>15255</v>
      </c>
    </row>
    <row r="137" spans="1:8" ht="15.5" x14ac:dyDescent="0.35">
      <c r="A137" s="439" t="s">
        <v>893</v>
      </c>
      <c r="B137" s="449"/>
      <c r="C137" s="449"/>
      <c r="D137" s="449"/>
      <c r="E137" s="449"/>
      <c r="F137" s="449"/>
      <c r="G137" s="450">
        <v>37</v>
      </c>
      <c r="H137" s="446">
        <v>27</v>
      </c>
    </row>
    <row r="138" spans="1:8" ht="15.5" x14ac:dyDescent="0.35">
      <c r="A138" s="439" t="s">
        <v>894</v>
      </c>
      <c r="B138" s="449">
        <v>0</v>
      </c>
      <c r="C138" s="449">
        <v>0</v>
      </c>
      <c r="D138" s="449">
        <v>0</v>
      </c>
      <c r="E138" s="450">
        <v>16</v>
      </c>
      <c r="F138" s="450">
        <v>1612</v>
      </c>
      <c r="G138" s="450">
        <v>1115</v>
      </c>
      <c r="H138" s="446">
        <v>767</v>
      </c>
    </row>
    <row r="139" spans="1:8" ht="15.5" x14ac:dyDescent="0.35">
      <c r="A139" s="439" t="s">
        <v>895</v>
      </c>
      <c r="B139" s="450">
        <v>28894</v>
      </c>
      <c r="C139" s="450">
        <v>41800</v>
      </c>
      <c r="D139" s="450">
        <v>21139</v>
      </c>
      <c r="E139" s="450">
        <v>4904</v>
      </c>
      <c r="F139" s="450">
        <v>6541</v>
      </c>
      <c r="G139" s="450">
        <v>22631</v>
      </c>
      <c r="H139" s="446">
        <v>45535</v>
      </c>
    </row>
    <row r="140" spans="1:8" ht="15.5" x14ac:dyDescent="0.35">
      <c r="A140" s="439" t="s">
        <v>896</v>
      </c>
      <c r="B140" s="450">
        <v>45</v>
      </c>
      <c r="C140" s="450">
        <v>162</v>
      </c>
      <c r="D140" s="450">
        <v>97</v>
      </c>
      <c r="E140" s="450">
        <v>23</v>
      </c>
      <c r="F140" s="450">
        <v>32</v>
      </c>
      <c r="G140" s="450">
        <v>26</v>
      </c>
      <c r="H140" s="446">
        <v>57</v>
      </c>
    </row>
    <row r="141" spans="1:8" ht="15.5" x14ac:dyDescent="0.35">
      <c r="A141" s="439" t="s">
        <v>897</v>
      </c>
      <c r="B141" s="450">
        <v>879</v>
      </c>
      <c r="C141" s="450">
        <v>2240</v>
      </c>
      <c r="D141" s="450">
        <v>1416</v>
      </c>
      <c r="E141" s="450">
        <v>964</v>
      </c>
      <c r="F141" s="450">
        <v>2605</v>
      </c>
      <c r="G141" s="450">
        <v>2408</v>
      </c>
      <c r="H141" s="446">
        <v>3857</v>
      </c>
    </row>
    <row r="142" spans="1:8" ht="15.5" x14ac:dyDescent="0.35">
      <c r="A142" s="439" t="s">
        <v>898</v>
      </c>
      <c r="B142" s="450">
        <v>229</v>
      </c>
      <c r="C142" s="450">
        <v>151</v>
      </c>
      <c r="D142" s="450">
        <v>112</v>
      </c>
      <c r="E142" s="450">
        <v>47</v>
      </c>
      <c r="F142" s="450">
        <v>23</v>
      </c>
      <c r="G142" s="450">
        <v>47</v>
      </c>
      <c r="H142" s="446">
        <v>63</v>
      </c>
    </row>
    <row r="143" spans="1:8" ht="15.5" x14ac:dyDescent="0.35">
      <c r="A143" s="439" t="s">
        <v>899</v>
      </c>
      <c r="B143" s="450">
        <v>61</v>
      </c>
      <c r="C143" s="450">
        <v>65</v>
      </c>
      <c r="D143" s="450">
        <v>41</v>
      </c>
      <c r="E143" s="450">
        <v>22</v>
      </c>
      <c r="F143" s="450">
        <v>0</v>
      </c>
      <c r="G143" s="450">
        <v>4</v>
      </c>
      <c r="H143" s="446">
        <v>0</v>
      </c>
    </row>
    <row r="144" spans="1:8" ht="15.5" x14ac:dyDescent="0.35">
      <c r="A144" s="439" t="s">
        <v>900</v>
      </c>
      <c r="B144" s="450">
        <v>42</v>
      </c>
      <c r="C144" s="450">
        <v>18</v>
      </c>
      <c r="D144" s="450">
        <v>17</v>
      </c>
      <c r="E144" s="450">
        <v>4</v>
      </c>
      <c r="F144" s="450">
        <v>9</v>
      </c>
      <c r="G144" s="450">
        <v>15</v>
      </c>
      <c r="H144" s="446">
        <v>5</v>
      </c>
    </row>
    <row r="145" spans="1:8" ht="15.5" x14ac:dyDescent="0.35">
      <c r="A145" s="439" t="s">
        <v>901</v>
      </c>
      <c r="B145" s="450">
        <v>7</v>
      </c>
      <c r="C145" s="450">
        <v>9</v>
      </c>
      <c r="D145" s="450">
        <v>2</v>
      </c>
      <c r="E145" s="450">
        <v>0</v>
      </c>
      <c r="F145" s="450">
        <v>6</v>
      </c>
      <c r="G145" s="450">
        <v>19</v>
      </c>
      <c r="H145" s="446">
        <v>10</v>
      </c>
    </row>
    <row r="146" spans="1:8" ht="15.5" x14ac:dyDescent="0.35">
      <c r="A146" s="439" t="s">
        <v>902</v>
      </c>
      <c r="B146" s="449"/>
      <c r="C146" s="449"/>
      <c r="D146" s="449"/>
      <c r="E146" s="449"/>
      <c r="F146" s="450">
        <v>10</v>
      </c>
      <c r="G146" s="450">
        <v>41</v>
      </c>
      <c r="H146" s="446">
        <v>53</v>
      </c>
    </row>
    <row r="147" spans="1:8" ht="15.5" x14ac:dyDescent="0.35">
      <c r="A147" s="439" t="s">
        <v>903</v>
      </c>
      <c r="B147" s="449">
        <v>0</v>
      </c>
      <c r="C147" s="449">
        <v>0</v>
      </c>
      <c r="D147" s="449">
        <v>0</v>
      </c>
      <c r="E147" s="450">
        <v>18</v>
      </c>
      <c r="F147" s="450">
        <v>197</v>
      </c>
      <c r="G147" s="450">
        <v>894</v>
      </c>
      <c r="H147" s="446">
        <v>3249</v>
      </c>
    </row>
    <row r="148" spans="1:8" ht="16" thickBot="1" x14ac:dyDescent="0.4">
      <c r="A148" s="441" t="s">
        <v>904</v>
      </c>
      <c r="B148" s="451">
        <v>24</v>
      </c>
      <c r="C148" s="451">
        <v>46</v>
      </c>
      <c r="D148" s="451">
        <v>14</v>
      </c>
      <c r="E148" s="451">
        <v>6</v>
      </c>
      <c r="F148" s="451">
        <v>17</v>
      </c>
      <c r="G148" s="451">
        <v>12</v>
      </c>
      <c r="H148" s="447">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63EC-47C2-4772-8A02-43488FEF9F40}">
  <dimension ref="A1:O8"/>
  <sheetViews>
    <sheetView showGridLines="0" zoomScale="80" zoomScaleNormal="80" workbookViewId="0">
      <selection activeCell="L7" sqref="L7:O7"/>
    </sheetView>
  </sheetViews>
  <sheetFormatPr defaultColWidth="8.81640625" defaultRowHeight="15.5" x14ac:dyDescent="0.35"/>
  <cols>
    <col min="1" max="1" width="64" style="55" customWidth="1"/>
    <col min="2" max="2" width="12.1796875" style="55" customWidth="1"/>
    <col min="3" max="3" width="11.54296875" style="55" customWidth="1"/>
    <col min="4" max="4" width="10.1796875" style="55" bestFit="1" customWidth="1"/>
    <col min="5" max="5" width="11" style="55" bestFit="1" customWidth="1"/>
    <col min="6" max="6" width="10.81640625" style="55" bestFit="1" customWidth="1"/>
    <col min="7" max="7" width="11.453125" style="55" customWidth="1"/>
    <col min="8" max="8" width="13.81640625" style="55" customWidth="1"/>
    <col min="9" max="9" width="12.54296875" style="55" customWidth="1"/>
    <col min="10" max="10" width="12.453125" style="55" customWidth="1"/>
    <col min="11" max="11" width="13.81640625" style="55" customWidth="1"/>
    <col min="12" max="13" width="10.1796875" style="55" bestFit="1" customWidth="1"/>
    <col min="14" max="14" width="13.6328125" style="55" customWidth="1"/>
    <col min="15" max="15" width="11.81640625" style="55" customWidth="1"/>
    <col min="16" max="16384" width="8.81640625" style="55"/>
  </cols>
  <sheetData>
    <row r="1" spans="1:15" x14ac:dyDescent="0.35">
      <c r="A1" s="412" t="s">
        <v>907</v>
      </c>
    </row>
    <row r="2" spans="1:15" ht="16" thickBot="1" x14ac:dyDescent="0.4"/>
    <row r="3" spans="1:15" x14ac:dyDescent="0.35">
      <c r="A3" s="437"/>
      <c r="B3" s="454">
        <v>45261</v>
      </c>
      <c r="C3" s="454">
        <v>45292</v>
      </c>
      <c r="D3" s="454">
        <v>45323</v>
      </c>
      <c r="E3" s="454">
        <v>45352</v>
      </c>
      <c r="F3" s="454">
        <v>45383</v>
      </c>
      <c r="G3" s="454">
        <v>45413</v>
      </c>
      <c r="H3" s="454">
        <v>45444</v>
      </c>
      <c r="I3" s="454">
        <v>45474</v>
      </c>
      <c r="J3" s="454">
        <v>45505</v>
      </c>
      <c r="K3" s="455">
        <v>45536</v>
      </c>
      <c r="L3" s="456">
        <v>45566</v>
      </c>
      <c r="M3" s="448">
        <v>45597</v>
      </c>
      <c r="N3" s="448">
        <v>45627</v>
      </c>
      <c r="O3" s="438">
        <v>45658</v>
      </c>
    </row>
    <row r="4" spans="1:15" x14ac:dyDescent="0.35">
      <c r="A4" s="439" t="s">
        <v>908</v>
      </c>
      <c r="B4" s="450">
        <v>20287</v>
      </c>
      <c r="C4" s="450">
        <v>19296</v>
      </c>
      <c r="D4" s="450">
        <v>22137</v>
      </c>
      <c r="E4" s="450">
        <v>24400</v>
      </c>
      <c r="F4" s="450">
        <v>23649</v>
      </c>
      <c r="G4" s="450">
        <v>25963</v>
      </c>
      <c r="H4" s="450">
        <v>23734</v>
      </c>
      <c r="I4" s="450">
        <v>24749</v>
      </c>
      <c r="J4" s="450">
        <v>23626</v>
      </c>
      <c r="K4" s="446">
        <v>20613</v>
      </c>
      <c r="L4" s="457">
        <v>21709</v>
      </c>
      <c r="M4" s="450">
        <v>20887</v>
      </c>
      <c r="N4" s="450">
        <v>20720</v>
      </c>
      <c r="O4" s="446">
        <v>6467</v>
      </c>
    </row>
    <row r="5" spans="1:15" x14ac:dyDescent="0.35">
      <c r="A5" s="439" t="s">
        <v>909</v>
      </c>
      <c r="B5" s="450">
        <v>1038</v>
      </c>
      <c r="C5" s="450">
        <v>780</v>
      </c>
      <c r="D5" s="450">
        <v>907</v>
      </c>
      <c r="E5" s="450">
        <v>1023</v>
      </c>
      <c r="F5" s="450">
        <v>1110</v>
      </c>
      <c r="G5" s="450">
        <v>1022</v>
      </c>
      <c r="H5" s="450">
        <v>952</v>
      </c>
      <c r="I5" s="450">
        <v>1006</v>
      </c>
      <c r="J5" s="450">
        <v>910</v>
      </c>
      <c r="K5" s="446">
        <v>820</v>
      </c>
      <c r="L5" s="457">
        <v>973</v>
      </c>
      <c r="M5" s="450">
        <v>725</v>
      </c>
      <c r="N5" s="450">
        <v>852</v>
      </c>
      <c r="O5" s="446">
        <v>214</v>
      </c>
    </row>
    <row r="6" spans="1:15" x14ac:dyDescent="0.35">
      <c r="A6" s="439" t="s">
        <v>910</v>
      </c>
      <c r="B6" s="458">
        <f t="shared" ref="B6:O6" si="0">IF(ISERROR(B5/B4),0,B5/B4)</f>
        <v>5.1165771183516541E-2</v>
      </c>
      <c r="C6" s="458">
        <f t="shared" si="0"/>
        <v>4.0422885572139307E-2</v>
      </c>
      <c r="D6" s="458">
        <f t="shared" si="0"/>
        <v>4.0972128111306863E-2</v>
      </c>
      <c r="E6" s="458">
        <f t="shared" si="0"/>
        <v>4.1926229508196723E-2</v>
      </c>
      <c r="F6" s="458">
        <f t="shared" si="0"/>
        <v>4.6936445515666628E-2</v>
      </c>
      <c r="G6" s="458">
        <f t="shared" si="0"/>
        <v>3.9363709894850364E-2</v>
      </c>
      <c r="H6" s="458">
        <f t="shared" si="0"/>
        <v>4.0111232830538468E-2</v>
      </c>
      <c r="I6" s="458">
        <f t="shared" si="0"/>
        <v>4.0648106994221986E-2</v>
      </c>
      <c r="J6" s="458">
        <f t="shared" si="0"/>
        <v>3.8516888174045541E-2</v>
      </c>
      <c r="K6" s="459">
        <f t="shared" si="0"/>
        <v>3.9780720904283702E-2</v>
      </c>
      <c r="L6" s="460">
        <f t="shared" si="0"/>
        <v>4.4820120687272556E-2</v>
      </c>
      <c r="M6" s="458">
        <f t="shared" si="0"/>
        <v>3.4710585531670418E-2</v>
      </c>
      <c r="N6" s="458">
        <f t="shared" si="0"/>
        <v>4.1119691119691118E-2</v>
      </c>
      <c r="O6" s="459">
        <f t="shared" si="0"/>
        <v>3.3091077779495902E-2</v>
      </c>
    </row>
    <row r="7" spans="1:15" x14ac:dyDescent="0.35">
      <c r="A7" s="439" t="s">
        <v>911</v>
      </c>
      <c r="B7" s="461">
        <v>6734.7440944881901</v>
      </c>
      <c r="C7" s="461">
        <v>6616.1248374512397</v>
      </c>
      <c r="D7" s="461">
        <v>7039.4304490690001</v>
      </c>
      <c r="E7" s="461">
        <v>6625.0761421319803</v>
      </c>
      <c r="F7" s="461">
        <v>6584.8375451263501</v>
      </c>
      <c r="G7" s="461">
        <v>6563.0693069306899</v>
      </c>
      <c r="H7" s="461">
        <v>6740.6724511930597</v>
      </c>
      <c r="I7" s="461">
        <v>6993.9439439439402</v>
      </c>
      <c r="J7" s="461">
        <v>6697.1444568869001</v>
      </c>
      <c r="K7" s="462">
        <v>6693.9024390243903</v>
      </c>
      <c r="L7" s="463">
        <v>7106.2827225130904</v>
      </c>
      <c r="M7" s="461">
        <v>7251.4306151645196</v>
      </c>
      <c r="N7" s="461">
        <v>7627.7698695136396</v>
      </c>
      <c r="O7" s="462">
        <v>7922.7699530516402</v>
      </c>
    </row>
    <row r="8" spans="1:15" ht="16" thickBot="1" x14ac:dyDescent="0.4">
      <c r="A8" s="441" t="s">
        <v>912</v>
      </c>
      <c r="B8" s="464">
        <v>65.184971098299997</v>
      </c>
      <c r="C8" s="464">
        <v>73.330769230800001</v>
      </c>
      <c r="D8" s="464">
        <v>76.910694597599999</v>
      </c>
      <c r="E8" s="464">
        <v>79.219941348999996</v>
      </c>
      <c r="F8" s="464">
        <v>73.424324324300002</v>
      </c>
      <c r="G8" s="464">
        <v>74.321917808199998</v>
      </c>
      <c r="H8" s="464">
        <v>70.710084033599998</v>
      </c>
      <c r="I8" s="464">
        <v>69.788270377700002</v>
      </c>
      <c r="J8" s="464">
        <v>69.443956044000004</v>
      </c>
      <c r="K8" s="465">
        <v>69.189024390200004</v>
      </c>
      <c r="L8" s="466">
        <v>73.698869475799995</v>
      </c>
      <c r="M8" s="464">
        <v>70.7668965517</v>
      </c>
      <c r="N8" s="464">
        <v>69.428403755900007</v>
      </c>
      <c r="O8" s="465">
        <v>82.761682242999996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E660-D930-48DA-8677-19E73A7467C5}">
  <dimension ref="A1:AB114"/>
  <sheetViews>
    <sheetView zoomScale="80" zoomScaleNormal="80" workbookViewId="0">
      <pane xSplit="1" topLeftCell="P1" activePane="topRight" state="frozen"/>
      <selection pane="topRight" activeCell="A2" sqref="A2:D2"/>
    </sheetView>
  </sheetViews>
  <sheetFormatPr defaultColWidth="9.453125" defaultRowHeight="15.5" x14ac:dyDescent="0.35"/>
  <cols>
    <col min="1" max="1" width="58" style="55" customWidth="1"/>
    <col min="2" max="2" width="56.81640625" style="55" customWidth="1"/>
    <col min="3" max="3" width="24.54296875" style="55" customWidth="1"/>
    <col min="4" max="4" width="9.54296875" style="55" customWidth="1"/>
    <col min="5" max="5" width="9.54296875" style="73" customWidth="1"/>
    <col min="6" max="6" width="11.1796875" style="55" customWidth="1"/>
    <col min="7" max="7" width="22.81640625" style="55" customWidth="1"/>
    <col min="8" max="8" width="21" style="55" customWidth="1"/>
    <col min="9" max="9" width="14.54296875" style="55" customWidth="1"/>
    <col min="10" max="10" width="11.81640625" style="55" customWidth="1"/>
    <col min="11" max="13" width="14.81640625" style="55" customWidth="1"/>
    <col min="14" max="15" width="18" style="55" customWidth="1"/>
    <col min="16" max="16" width="15.453125" style="55" customWidth="1"/>
    <col min="17" max="17" width="17.1796875" style="55" customWidth="1"/>
    <col min="18" max="18" width="14" style="55" customWidth="1"/>
    <col min="19" max="20" width="14.453125" style="55" customWidth="1"/>
    <col min="21" max="21" width="15.54296875" style="55" customWidth="1"/>
    <col min="22" max="22" width="18.453125" style="55" customWidth="1"/>
    <col min="23" max="23" width="18.1796875" style="55" customWidth="1"/>
    <col min="24" max="24" width="15.54296875" style="55" bestFit="1" customWidth="1"/>
    <col min="25" max="25" width="18.54296875" style="72" bestFit="1" customWidth="1"/>
    <col min="26" max="26" width="18.54296875" style="72" customWidth="1"/>
    <col min="27" max="27" width="34" style="55" bestFit="1" customWidth="1"/>
    <col min="28" max="28" width="43.54296875" style="55" customWidth="1"/>
    <col min="29" max="16384" width="9.453125" style="55"/>
  </cols>
  <sheetData>
    <row r="1" spans="1:28" x14ac:dyDescent="0.35">
      <c r="A1" s="175" t="s">
        <v>5</v>
      </c>
      <c r="B1" s="175"/>
      <c r="C1" s="175"/>
      <c r="D1" s="175"/>
      <c r="E1" s="94"/>
      <c r="F1" s="3"/>
      <c r="G1" s="3"/>
      <c r="H1" s="3"/>
      <c r="I1" s="3"/>
      <c r="J1" s="3"/>
      <c r="K1" s="3"/>
      <c r="L1" s="3"/>
      <c r="M1" s="3"/>
      <c r="N1" s="3"/>
      <c r="O1" s="3"/>
      <c r="P1" s="3"/>
      <c r="Q1" s="3"/>
      <c r="R1" s="3"/>
      <c r="S1" s="3"/>
      <c r="T1" s="3"/>
      <c r="U1" s="3"/>
      <c r="V1" s="3"/>
      <c r="W1" s="93"/>
      <c r="X1" s="3"/>
      <c r="Y1" s="92"/>
      <c r="Z1" s="92"/>
      <c r="AA1" s="16"/>
      <c r="AB1" s="16"/>
    </row>
    <row r="2" spans="1:28" ht="45" customHeight="1" x14ac:dyDescent="0.35">
      <c r="A2" s="176" t="s">
        <v>6</v>
      </c>
      <c r="B2" s="176"/>
      <c r="C2" s="176"/>
      <c r="D2" s="176"/>
      <c r="E2" s="94"/>
      <c r="F2" s="3"/>
      <c r="G2" s="3"/>
      <c r="H2" s="3"/>
      <c r="I2" s="3"/>
      <c r="J2" s="3"/>
      <c r="K2" s="3"/>
      <c r="L2" s="3"/>
      <c r="M2" s="3"/>
      <c r="N2" s="3"/>
      <c r="O2" s="3"/>
      <c r="P2" s="3"/>
      <c r="Q2" s="3"/>
      <c r="R2" s="3"/>
      <c r="S2" s="3"/>
      <c r="T2" s="3"/>
      <c r="U2" s="3"/>
      <c r="V2" s="3"/>
      <c r="W2" s="93"/>
      <c r="X2" s="3"/>
      <c r="Y2" s="92"/>
      <c r="Z2" s="92"/>
      <c r="AA2" s="16"/>
      <c r="AB2" s="16"/>
    </row>
    <row r="3" spans="1:28" ht="20" customHeight="1" x14ac:dyDescent="0.35">
      <c r="A3" s="177" t="s">
        <v>7</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row>
    <row r="4" spans="1:28" customFormat="1" ht="30.75" customHeight="1" x14ac:dyDescent="0.35">
      <c r="A4" s="91" t="s">
        <v>8</v>
      </c>
      <c r="B4" s="89"/>
      <c r="C4" s="89"/>
      <c r="D4" s="89"/>
      <c r="E4" s="90"/>
      <c r="F4" s="89"/>
      <c r="G4" s="89"/>
      <c r="H4" s="89"/>
    </row>
    <row r="5" spans="1:28" ht="87.65" customHeight="1" x14ac:dyDescent="0.35">
      <c r="A5" s="87" t="s">
        <v>9</v>
      </c>
      <c r="B5" s="87"/>
      <c r="C5" s="87"/>
      <c r="D5" s="87"/>
      <c r="E5" s="88"/>
      <c r="F5" s="87"/>
      <c r="G5" s="87"/>
      <c r="H5" s="87"/>
      <c r="I5" s="87" t="s">
        <v>10</v>
      </c>
      <c r="J5" s="178" t="s">
        <v>11</v>
      </c>
      <c r="K5" s="178"/>
      <c r="L5" s="178"/>
      <c r="M5" s="178"/>
      <c r="N5" s="178" t="s">
        <v>12</v>
      </c>
      <c r="O5" s="178"/>
      <c r="P5" s="178"/>
      <c r="Q5" s="178"/>
      <c r="R5" s="179" t="s">
        <v>13</v>
      </c>
      <c r="S5" s="179"/>
      <c r="T5" s="179"/>
      <c r="U5" s="179"/>
      <c r="V5" s="86" t="s">
        <v>14</v>
      </c>
      <c r="W5" s="179" t="s">
        <v>15</v>
      </c>
      <c r="X5" s="179"/>
      <c r="Y5" s="179"/>
      <c r="Z5" s="179"/>
      <c r="AA5" s="179"/>
      <c r="AB5" s="179"/>
    </row>
    <row r="6" spans="1:28" ht="52.4" customHeight="1" x14ac:dyDescent="0.35">
      <c r="A6" s="83" t="s">
        <v>16</v>
      </c>
      <c r="B6" s="83"/>
      <c r="C6" s="83"/>
      <c r="D6" s="83"/>
      <c r="E6" s="85"/>
      <c r="F6" s="83"/>
      <c r="G6" s="83"/>
      <c r="H6" s="83"/>
      <c r="I6" s="84"/>
      <c r="J6" s="83"/>
      <c r="K6" s="83"/>
      <c r="L6" s="83"/>
      <c r="M6" s="83"/>
      <c r="N6" s="83"/>
      <c r="O6" s="83"/>
      <c r="P6" s="83"/>
      <c r="Q6" s="83"/>
      <c r="R6" s="80"/>
      <c r="S6" s="80"/>
      <c r="T6" s="80"/>
      <c r="U6" s="80"/>
      <c r="V6" s="82"/>
      <c r="W6" s="81"/>
      <c r="X6" s="80"/>
      <c r="Y6" s="80"/>
      <c r="Z6" s="80"/>
      <c r="AA6" s="80"/>
      <c r="AB6" s="79"/>
    </row>
    <row r="7" spans="1:28" ht="30.5" x14ac:dyDescent="0.35">
      <c r="A7" s="76" t="s">
        <v>17</v>
      </c>
      <c r="B7" s="76" t="s">
        <v>18</v>
      </c>
      <c r="C7" s="76" t="s">
        <v>19</v>
      </c>
      <c r="D7" s="76" t="s">
        <v>20</v>
      </c>
      <c r="E7" s="78" t="s">
        <v>21</v>
      </c>
      <c r="F7" s="76" t="s">
        <v>22</v>
      </c>
      <c r="G7" s="76" t="s">
        <v>23</v>
      </c>
      <c r="H7" s="76" t="s">
        <v>24</v>
      </c>
      <c r="I7" s="77" t="s">
        <v>25</v>
      </c>
      <c r="J7" s="76" t="s">
        <v>26</v>
      </c>
      <c r="K7" s="76" t="s">
        <v>27</v>
      </c>
      <c r="L7" s="76" t="s">
        <v>28</v>
      </c>
      <c r="M7" s="76" t="s">
        <v>29</v>
      </c>
      <c r="N7" s="76" t="s">
        <v>30</v>
      </c>
      <c r="O7" s="76" t="s">
        <v>31</v>
      </c>
      <c r="P7" s="76" t="s">
        <v>32</v>
      </c>
      <c r="Q7" s="76" t="s">
        <v>33</v>
      </c>
      <c r="R7" s="76" t="s">
        <v>34</v>
      </c>
      <c r="S7" s="76" t="s">
        <v>35</v>
      </c>
      <c r="T7" s="76" t="s">
        <v>36</v>
      </c>
      <c r="U7" s="76" t="s">
        <v>37</v>
      </c>
      <c r="V7" s="76" t="s">
        <v>38</v>
      </c>
      <c r="W7" s="76" t="s">
        <v>39</v>
      </c>
      <c r="X7" s="76" t="s">
        <v>40</v>
      </c>
      <c r="Y7" s="75" t="s">
        <v>41</v>
      </c>
      <c r="Z7" s="75" t="s">
        <v>42</v>
      </c>
      <c r="AA7" s="75" t="s">
        <v>43</v>
      </c>
      <c r="AB7" s="74" t="s">
        <v>44</v>
      </c>
    </row>
    <row r="8" spans="1:28" x14ac:dyDescent="0.35">
      <c r="A8" s="101" t="s">
        <v>45</v>
      </c>
      <c r="B8" s="101" t="s">
        <v>46</v>
      </c>
      <c r="C8" s="101" t="s">
        <v>47</v>
      </c>
      <c r="D8" s="101" t="s">
        <v>48</v>
      </c>
      <c r="E8" s="102">
        <v>39120</v>
      </c>
      <c r="F8" s="101" t="s">
        <v>49</v>
      </c>
      <c r="G8" s="101" t="s">
        <v>50</v>
      </c>
      <c r="H8" s="101" t="s">
        <v>51</v>
      </c>
      <c r="I8" s="103">
        <v>30.5823726292302</v>
      </c>
      <c r="J8" s="100">
        <v>1846.2783505154</v>
      </c>
      <c r="K8" s="100">
        <v>282.78350515463899</v>
      </c>
      <c r="L8" s="100">
        <v>3.65979381443299</v>
      </c>
      <c r="M8" s="100">
        <v>2.2989690721649501</v>
      </c>
      <c r="N8" s="100">
        <v>8.2680412371133993</v>
      </c>
      <c r="O8" s="100">
        <v>2126.5567010309201</v>
      </c>
      <c r="P8" s="100">
        <v>0</v>
      </c>
      <c r="Q8" s="100">
        <v>0.19587628865979401</v>
      </c>
      <c r="R8" s="100">
        <v>0.82474226804123696</v>
      </c>
      <c r="S8" s="100">
        <v>0.35051546391752603</v>
      </c>
      <c r="T8" s="100">
        <v>2.97938144329897</v>
      </c>
      <c r="U8" s="100">
        <v>2130.86597938143</v>
      </c>
      <c r="V8" s="100">
        <v>760.948453608259</v>
      </c>
      <c r="W8" s="100">
        <v>1100</v>
      </c>
      <c r="X8" s="104" t="s">
        <v>52</v>
      </c>
      <c r="Y8" s="105">
        <v>45519</v>
      </c>
      <c r="Z8" s="106" t="s">
        <v>53</v>
      </c>
      <c r="AA8" s="106" t="s">
        <v>54</v>
      </c>
      <c r="AB8" s="106" t="s">
        <v>55</v>
      </c>
    </row>
    <row r="9" spans="1:28" x14ac:dyDescent="0.35">
      <c r="A9" s="101" t="s">
        <v>56</v>
      </c>
      <c r="B9" s="101" t="s">
        <v>57</v>
      </c>
      <c r="C9" s="101" t="s">
        <v>58</v>
      </c>
      <c r="D9" s="101" t="s">
        <v>59</v>
      </c>
      <c r="E9" s="102">
        <v>92301</v>
      </c>
      <c r="F9" s="101" t="s">
        <v>60</v>
      </c>
      <c r="G9" s="101" t="s">
        <v>61</v>
      </c>
      <c r="H9" s="101" t="s">
        <v>51</v>
      </c>
      <c r="I9" s="103">
        <v>1796</v>
      </c>
      <c r="J9" s="100">
        <v>0</v>
      </c>
      <c r="K9" s="100">
        <v>0</v>
      </c>
      <c r="L9" s="100">
        <v>0</v>
      </c>
      <c r="M9" s="100">
        <v>2.85567010309278</v>
      </c>
      <c r="N9" s="100">
        <v>2.85567010309278</v>
      </c>
      <c r="O9" s="100">
        <v>0</v>
      </c>
      <c r="P9" s="100">
        <v>0</v>
      </c>
      <c r="Q9" s="100">
        <v>0</v>
      </c>
      <c r="R9" s="100">
        <v>2.85567010309278</v>
      </c>
      <c r="S9" s="100">
        <v>0</v>
      </c>
      <c r="T9" s="100">
        <v>0</v>
      </c>
      <c r="U9" s="100">
        <v>0</v>
      </c>
      <c r="V9" s="100">
        <v>2.85567010309278</v>
      </c>
      <c r="W9" s="100">
        <v>640</v>
      </c>
      <c r="X9" s="104" t="s">
        <v>52</v>
      </c>
      <c r="Y9" s="105">
        <v>45491</v>
      </c>
      <c r="Z9" s="106" t="s">
        <v>53</v>
      </c>
      <c r="AA9" s="105" t="s">
        <v>54</v>
      </c>
      <c r="AB9" s="105" t="s">
        <v>55</v>
      </c>
    </row>
    <row r="10" spans="1:28" x14ac:dyDescent="0.35">
      <c r="A10" s="101" t="s">
        <v>62</v>
      </c>
      <c r="B10" s="101" t="s">
        <v>63</v>
      </c>
      <c r="C10" s="101" t="s">
        <v>64</v>
      </c>
      <c r="D10" s="101" t="s">
        <v>65</v>
      </c>
      <c r="E10" s="102">
        <v>27253</v>
      </c>
      <c r="F10" s="101" t="s">
        <v>66</v>
      </c>
      <c r="G10" s="101" t="s">
        <v>67</v>
      </c>
      <c r="H10" s="101" t="s">
        <v>51</v>
      </c>
      <c r="I10" s="103">
        <v>4.4349112426035502</v>
      </c>
      <c r="J10" s="100">
        <v>3.2061855670103099</v>
      </c>
      <c r="K10" s="100">
        <v>4.0103092783505199</v>
      </c>
      <c r="L10" s="100">
        <v>5.43298969072164</v>
      </c>
      <c r="M10" s="100">
        <v>6.5670103092783396</v>
      </c>
      <c r="N10" s="100">
        <v>14.711340206185501</v>
      </c>
      <c r="O10" s="100">
        <v>4.36082474226804</v>
      </c>
      <c r="P10" s="100">
        <v>9.2783505154639206E-2</v>
      </c>
      <c r="Q10" s="100">
        <v>5.1546391752577303E-2</v>
      </c>
      <c r="R10" s="100">
        <v>0.268041237113402</v>
      </c>
      <c r="S10" s="100">
        <v>0.25773195876288701</v>
      </c>
      <c r="T10" s="100">
        <v>0.32989690721649501</v>
      </c>
      <c r="U10" s="100">
        <v>18.360824742268001</v>
      </c>
      <c r="V10" s="100">
        <v>10.927835051546399</v>
      </c>
      <c r="W10" s="100">
        <v>40</v>
      </c>
      <c r="X10" s="104" t="s">
        <v>52</v>
      </c>
      <c r="Y10" s="105">
        <v>45554</v>
      </c>
      <c r="Z10" s="106" t="s">
        <v>53</v>
      </c>
      <c r="AA10" s="105" t="s">
        <v>68</v>
      </c>
      <c r="AB10" s="105" t="s">
        <v>55</v>
      </c>
    </row>
    <row r="11" spans="1:28" x14ac:dyDescent="0.35">
      <c r="A11" s="101" t="s">
        <v>69</v>
      </c>
      <c r="B11" s="101" t="s">
        <v>70</v>
      </c>
      <c r="C11" s="101" t="s">
        <v>71</v>
      </c>
      <c r="D11" s="101" t="s">
        <v>72</v>
      </c>
      <c r="E11" s="102">
        <v>71303</v>
      </c>
      <c r="F11" s="101" t="s">
        <v>49</v>
      </c>
      <c r="G11" s="101" t="s">
        <v>73</v>
      </c>
      <c r="H11" s="101" t="s">
        <v>74</v>
      </c>
      <c r="I11" s="103">
        <v>3.0759162303664902</v>
      </c>
      <c r="J11" s="100">
        <v>127.082474226812</v>
      </c>
      <c r="K11" s="100">
        <v>44.319587628866998</v>
      </c>
      <c r="L11" s="100">
        <v>72.061855670106198</v>
      </c>
      <c r="M11" s="100">
        <v>48.494845360825998</v>
      </c>
      <c r="N11" s="100">
        <v>134.783505154647</v>
      </c>
      <c r="O11" s="100">
        <v>157.13402061857201</v>
      </c>
      <c r="P11" s="100">
        <v>2.06185567010309E-2</v>
      </c>
      <c r="Q11" s="100">
        <v>2.06185567010309E-2</v>
      </c>
      <c r="R11" s="100">
        <v>51.505154639176901</v>
      </c>
      <c r="S11" s="100">
        <v>29.886597938144199</v>
      </c>
      <c r="T11" s="100">
        <v>33.020618556701002</v>
      </c>
      <c r="U11" s="100">
        <v>177.54639175259601</v>
      </c>
      <c r="V11" s="100">
        <v>287.62886597942003</v>
      </c>
      <c r="W11" s="100" t="s">
        <v>75</v>
      </c>
      <c r="X11" s="104" t="s">
        <v>52</v>
      </c>
      <c r="Y11" s="105">
        <v>45533</v>
      </c>
      <c r="Z11" s="106" t="s">
        <v>53</v>
      </c>
      <c r="AA11" s="105" t="s">
        <v>54</v>
      </c>
      <c r="AB11" s="105" t="s">
        <v>55</v>
      </c>
    </row>
    <row r="12" spans="1:28" x14ac:dyDescent="0.35">
      <c r="A12" s="101" t="s">
        <v>76</v>
      </c>
      <c r="B12" s="101" t="s">
        <v>77</v>
      </c>
      <c r="C12" s="101" t="s">
        <v>78</v>
      </c>
      <c r="D12" s="101" t="s">
        <v>72</v>
      </c>
      <c r="E12" s="102">
        <v>70655</v>
      </c>
      <c r="F12" s="101" t="s">
        <v>49</v>
      </c>
      <c r="G12" s="101" t="s">
        <v>67</v>
      </c>
      <c r="H12" s="101" t="s">
        <v>74</v>
      </c>
      <c r="I12" s="103">
        <v>59.5</v>
      </c>
      <c r="J12" s="100">
        <v>95.123711340206299</v>
      </c>
      <c r="K12" s="100">
        <v>29.4536082474227</v>
      </c>
      <c r="L12" s="100">
        <v>35.164948453608297</v>
      </c>
      <c r="M12" s="100">
        <v>10.8556701030928</v>
      </c>
      <c r="N12" s="100">
        <v>50.072164948453597</v>
      </c>
      <c r="O12" s="100">
        <v>120.525773195876</v>
      </c>
      <c r="P12" s="100">
        <v>0</v>
      </c>
      <c r="Q12" s="100">
        <v>0</v>
      </c>
      <c r="R12" s="100">
        <v>19.670103092783499</v>
      </c>
      <c r="S12" s="100">
        <v>8.3298969072164901</v>
      </c>
      <c r="T12" s="100">
        <v>7.2371134020618602</v>
      </c>
      <c r="U12" s="100">
        <v>135.36082474226799</v>
      </c>
      <c r="V12" s="100">
        <v>93.762886597938206</v>
      </c>
      <c r="W12" s="100">
        <v>170</v>
      </c>
      <c r="X12" s="104" t="s">
        <v>52</v>
      </c>
      <c r="Y12" s="105">
        <v>45638</v>
      </c>
      <c r="Z12" s="105"/>
      <c r="AA12" s="105" t="s">
        <v>54</v>
      </c>
      <c r="AB12" s="105" t="s">
        <v>79</v>
      </c>
    </row>
    <row r="13" spans="1:28" x14ac:dyDescent="0.35">
      <c r="A13" s="101" t="s">
        <v>80</v>
      </c>
      <c r="B13" s="101" t="s">
        <v>81</v>
      </c>
      <c r="C13" s="101" t="s">
        <v>82</v>
      </c>
      <c r="D13" s="101" t="s">
        <v>83</v>
      </c>
      <c r="E13" s="102">
        <v>32063</v>
      </c>
      <c r="F13" s="101" t="s">
        <v>84</v>
      </c>
      <c r="G13" s="101" t="s">
        <v>67</v>
      </c>
      <c r="H13" s="101" t="s">
        <v>51</v>
      </c>
      <c r="I13" s="103">
        <v>61.5490196078431</v>
      </c>
      <c r="J13" s="100">
        <v>24.412371134020599</v>
      </c>
      <c r="K13" s="100">
        <v>36.9072164948454</v>
      </c>
      <c r="L13" s="100">
        <v>91.865979381443296</v>
      </c>
      <c r="M13" s="100">
        <v>86.845360824742301</v>
      </c>
      <c r="N13" s="100">
        <v>162.17525773195899</v>
      </c>
      <c r="O13" s="100">
        <v>50.402061855670098</v>
      </c>
      <c r="P13" s="100">
        <v>17.5463917525773</v>
      </c>
      <c r="Q13" s="100">
        <v>9.9072164948453594</v>
      </c>
      <c r="R13" s="100">
        <v>66.855670103092805</v>
      </c>
      <c r="S13" s="100">
        <v>27.041237113402101</v>
      </c>
      <c r="T13" s="100">
        <v>23.0927835051546</v>
      </c>
      <c r="U13" s="100">
        <v>123.041237113402</v>
      </c>
      <c r="V13" s="100">
        <v>162.04123711340199</v>
      </c>
      <c r="W13" s="100">
        <v>192</v>
      </c>
      <c r="X13" s="104" t="s">
        <v>52</v>
      </c>
      <c r="Y13" s="105">
        <v>45589</v>
      </c>
      <c r="Z13" s="106" t="s">
        <v>53</v>
      </c>
      <c r="AA13" s="105" t="s">
        <v>68</v>
      </c>
      <c r="AB13" s="105" t="s">
        <v>55</v>
      </c>
    </row>
    <row r="14" spans="1:28" x14ac:dyDescent="0.35">
      <c r="A14" s="101" t="s">
        <v>85</v>
      </c>
      <c r="B14" s="101" t="s">
        <v>86</v>
      </c>
      <c r="C14" s="101" t="s">
        <v>87</v>
      </c>
      <c r="D14" s="101" t="s">
        <v>88</v>
      </c>
      <c r="E14" s="102">
        <v>79501</v>
      </c>
      <c r="F14" s="101" t="s">
        <v>89</v>
      </c>
      <c r="G14" s="101" t="s">
        <v>50</v>
      </c>
      <c r="H14" s="101" t="s">
        <v>74</v>
      </c>
      <c r="I14" s="103">
        <v>56.1666666666667</v>
      </c>
      <c r="J14" s="100">
        <v>252.39175257732001</v>
      </c>
      <c r="K14" s="100">
        <v>153.54639175257799</v>
      </c>
      <c r="L14" s="100">
        <v>233.92783505154699</v>
      </c>
      <c r="M14" s="100">
        <v>108.134020618557</v>
      </c>
      <c r="N14" s="100">
        <v>328.43298969072202</v>
      </c>
      <c r="O14" s="100">
        <v>370.32989690721701</v>
      </c>
      <c r="P14" s="100">
        <v>8.1546391752577296</v>
      </c>
      <c r="Q14" s="100">
        <v>41.082474226804102</v>
      </c>
      <c r="R14" s="100">
        <v>93.835051546391796</v>
      </c>
      <c r="S14" s="100">
        <v>55.742268041237097</v>
      </c>
      <c r="T14" s="100">
        <v>80.711340206185497</v>
      </c>
      <c r="U14" s="100">
        <v>517.71134020618695</v>
      </c>
      <c r="V14" s="100">
        <v>355.42268041237099</v>
      </c>
      <c r="W14" s="100">
        <v>750</v>
      </c>
      <c r="X14" s="104" t="s">
        <v>52</v>
      </c>
      <c r="Y14" s="105">
        <v>45638</v>
      </c>
      <c r="Z14" s="106"/>
      <c r="AA14" s="105" t="s">
        <v>54</v>
      </c>
      <c r="AB14" s="105" t="s">
        <v>79</v>
      </c>
    </row>
    <row r="15" spans="1:28" x14ac:dyDescent="0.35">
      <c r="A15" s="101" t="s">
        <v>90</v>
      </c>
      <c r="B15" s="101" t="s">
        <v>91</v>
      </c>
      <c r="C15" s="101" t="s">
        <v>92</v>
      </c>
      <c r="D15" s="101" t="s">
        <v>93</v>
      </c>
      <c r="E15" s="102">
        <v>41005</v>
      </c>
      <c r="F15" s="101" t="s">
        <v>94</v>
      </c>
      <c r="G15" s="101" t="s">
        <v>95</v>
      </c>
      <c r="H15" s="101" t="s">
        <v>51</v>
      </c>
      <c r="I15" s="103">
        <v>86</v>
      </c>
      <c r="J15" s="100">
        <v>22.865979381443299</v>
      </c>
      <c r="K15" s="100">
        <v>17.917525773195901</v>
      </c>
      <c r="L15" s="100">
        <v>30.9381443298969</v>
      </c>
      <c r="M15" s="100">
        <v>57.020618556701002</v>
      </c>
      <c r="N15" s="100">
        <v>93.639175257732006</v>
      </c>
      <c r="O15" s="100">
        <v>29.144329896907202</v>
      </c>
      <c r="P15" s="100">
        <v>4.6185567010309301</v>
      </c>
      <c r="Q15" s="100">
        <v>1.34020618556701</v>
      </c>
      <c r="R15" s="100">
        <v>46.649484536082497</v>
      </c>
      <c r="S15" s="100">
        <v>17.4536082474227</v>
      </c>
      <c r="T15" s="100">
        <v>9.5463917525773194</v>
      </c>
      <c r="U15" s="100">
        <v>55.0927835051546</v>
      </c>
      <c r="V15" s="100">
        <v>88.536082474226902</v>
      </c>
      <c r="W15" s="100" t="s">
        <v>75</v>
      </c>
      <c r="X15" s="104" t="s">
        <v>52</v>
      </c>
      <c r="Y15" s="105">
        <v>45617</v>
      </c>
      <c r="Z15" s="106" t="s">
        <v>53</v>
      </c>
      <c r="AA15" s="105" t="s">
        <v>68</v>
      </c>
      <c r="AB15" s="105" t="s">
        <v>55</v>
      </c>
    </row>
    <row r="16" spans="1:28" x14ac:dyDescent="0.35">
      <c r="A16" s="101" t="s">
        <v>96</v>
      </c>
      <c r="B16" s="101" t="s">
        <v>97</v>
      </c>
      <c r="C16" s="101" t="s">
        <v>98</v>
      </c>
      <c r="D16" s="101" t="s">
        <v>83</v>
      </c>
      <c r="E16" s="102">
        <v>33073</v>
      </c>
      <c r="F16" s="101" t="s">
        <v>84</v>
      </c>
      <c r="G16" s="101" t="s">
        <v>61</v>
      </c>
      <c r="H16" s="101" t="s">
        <v>51</v>
      </c>
      <c r="I16" s="103">
        <v>48.847560975609802</v>
      </c>
      <c r="J16" s="100">
        <v>497.72164948453798</v>
      </c>
      <c r="K16" s="100">
        <v>143.96907216494799</v>
      </c>
      <c r="L16" s="100">
        <v>2.7835051546391698</v>
      </c>
      <c r="M16" s="100">
        <v>0.51546391752577303</v>
      </c>
      <c r="N16" s="100">
        <v>111.22680412371101</v>
      </c>
      <c r="O16" s="100">
        <v>440.50515463917702</v>
      </c>
      <c r="P16" s="100">
        <v>13.6288659793814</v>
      </c>
      <c r="Q16" s="100">
        <v>79.628865979381501</v>
      </c>
      <c r="R16" s="100">
        <v>14.2268041237113</v>
      </c>
      <c r="S16" s="100">
        <v>39.536082474226802</v>
      </c>
      <c r="T16" s="100">
        <v>33.979381443298998</v>
      </c>
      <c r="U16" s="100">
        <v>557.24742268041598</v>
      </c>
      <c r="V16" s="100">
        <v>368.63917525773502</v>
      </c>
      <c r="W16" s="100">
        <v>700</v>
      </c>
      <c r="X16" s="104" t="s">
        <v>52</v>
      </c>
      <c r="Y16" s="105">
        <v>45645</v>
      </c>
      <c r="Z16" s="105"/>
      <c r="AA16" s="105" t="s">
        <v>54</v>
      </c>
      <c r="AB16" s="105" t="s">
        <v>79</v>
      </c>
    </row>
    <row r="17" spans="1:28" x14ac:dyDescent="0.35">
      <c r="A17" s="101" t="s">
        <v>99</v>
      </c>
      <c r="B17" s="101" t="s">
        <v>100</v>
      </c>
      <c r="C17" s="101" t="s">
        <v>101</v>
      </c>
      <c r="D17" s="101" t="s">
        <v>102</v>
      </c>
      <c r="E17" s="102">
        <v>14020</v>
      </c>
      <c r="F17" s="101" t="s">
        <v>103</v>
      </c>
      <c r="G17" s="101" t="s">
        <v>104</v>
      </c>
      <c r="H17" s="101" t="s">
        <v>51</v>
      </c>
      <c r="I17" s="103">
        <v>63.213333333333303</v>
      </c>
      <c r="J17" s="100">
        <v>221.00000000000199</v>
      </c>
      <c r="K17" s="100">
        <v>38.123711340206199</v>
      </c>
      <c r="L17" s="100">
        <v>132.73195876288699</v>
      </c>
      <c r="M17" s="100">
        <v>152.83505154639201</v>
      </c>
      <c r="N17" s="100">
        <v>250.072164948454</v>
      </c>
      <c r="O17" s="100">
        <v>294.618556701035</v>
      </c>
      <c r="P17" s="100">
        <v>0</v>
      </c>
      <c r="Q17" s="100">
        <v>0</v>
      </c>
      <c r="R17" s="100">
        <v>153.98969072164999</v>
      </c>
      <c r="S17" s="100">
        <v>25.690721649484502</v>
      </c>
      <c r="T17" s="100">
        <v>21.185567010309299</v>
      </c>
      <c r="U17" s="100">
        <v>343.824742268048</v>
      </c>
      <c r="V17" s="100">
        <v>378.010309278357</v>
      </c>
      <c r="W17" s="100">
        <v>400</v>
      </c>
      <c r="X17" s="104" t="s">
        <v>52</v>
      </c>
      <c r="Y17" s="105">
        <v>45596</v>
      </c>
      <c r="Z17" s="106" t="s">
        <v>53</v>
      </c>
      <c r="AA17" s="105" t="s">
        <v>54</v>
      </c>
      <c r="AB17" s="105" t="s">
        <v>55</v>
      </c>
    </row>
    <row r="18" spans="1:28" x14ac:dyDescent="0.35">
      <c r="A18" s="101" t="s">
        <v>105</v>
      </c>
      <c r="B18" s="101" t="s">
        <v>106</v>
      </c>
      <c r="C18" s="101" t="s">
        <v>107</v>
      </c>
      <c r="D18" s="101" t="s">
        <v>108</v>
      </c>
      <c r="E18" s="102">
        <v>49014</v>
      </c>
      <c r="F18" s="101" t="s">
        <v>109</v>
      </c>
      <c r="G18" s="101" t="s">
        <v>67</v>
      </c>
      <c r="H18" s="101" t="s">
        <v>51</v>
      </c>
      <c r="I18" s="103">
        <v>67.696969696969703</v>
      </c>
      <c r="J18" s="100">
        <v>54.773195876288703</v>
      </c>
      <c r="K18" s="100">
        <v>32.371134020618499</v>
      </c>
      <c r="L18" s="100">
        <v>31.123711340206199</v>
      </c>
      <c r="M18" s="100">
        <v>15.2577319587629</v>
      </c>
      <c r="N18" s="100">
        <v>45.835051546391803</v>
      </c>
      <c r="O18" s="100">
        <v>73.154639175257799</v>
      </c>
      <c r="P18" s="100">
        <v>2.7525773195876302</v>
      </c>
      <c r="Q18" s="100">
        <v>11.783505154639199</v>
      </c>
      <c r="R18" s="100">
        <v>17.783505154639201</v>
      </c>
      <c r="S18" s="100">
        <v>7.6288659793814402</v>
      </c>
      <c r="T18" s="100">
        <v>15.474226804123701</v>
      </c>
      <c r="U18" s="100">
        <v>92.639175257732106</v>
      </c>
      <c r="V18" s="100">
        <v>85.8762886597939</v>
      </c>
      <c r="W18" s="100">
        <v>75</v>
      </c>
      <c r="X18" s="104" t="s">
        <v>52</v>
      </c>
      <c r="Y18" s="105">
        <v>45526</v>
      </c>
      <c r="Z18" s="106" t="s">
        <v>53</v>
      </c>
      <c r="AA18" s="105" t="s">
        <v>68</v>
      </c>
      <c r="AB18" s="105" t="s">
        <v>55</v>
      </c>
    </row>
    <row r="19" spans="1:28" x14ac:dyDescent="0.35">
      <c r="A19" s="101" t="s">
        <v>110</v>
      </c>
      <c r="B19" s="101" t="s">
        <v>111</v>
      </c>
      <c r="C19" s="101" t="s">
        <v>112</v>
      </c>
      <c r="D19" s="101" t="s">
        <v>113</v>
      </c>
      <c r="E19" s="102">
        <v>22427</v>
      </c>
      <c r="F19" s="101" t="s">
        <v>114</v>
      </c>
      <c r="G19" s="101" t="s">
        <v>50</v>
      </c>
      <c r="H19" s="101" t="s">
        <v>51</v>
      </c>
      <c r="I19" s="103">
        <v>96.446280991735506</v>
      </c>
      <c r="J19" s="100">
        <v>106.474226804124</v>
      </c>
      <c r="K19" s="100">
        <v>28.505154639175299</v>
      </c>
      <c r="L19" s="100">
        <v>54.164948453608297</v>
      </c>
      <c r="M19" s="100">
        <v>80.927835051546396</v>
      </c>
      <c r="N19" s="100">
        <v>127.36082474226799</v>
      </c>
      <c r="O19" s="100">
        <v>131.91752577319599</v>
      </c>
      <c r="P19" s="100">
        <v>8.9690721649484502</v>
      </c>
      <c r="Q19" s="100">
        <v>1.82474226804124</v>
      </c>
      <c r="R19" s="100">
        <v>56.989690721649502</v>
      </c>
      <c r="S19" s="100">
        <v>15.6494845360825</v>
      </c>
      <c r="T19" s="100">
        <v>18.505154639175299</v>
      </c>
      <c r="U19" s="100">
        <v>178.92783505154699</v>
      </c>
      <c r="V19" s="100">
        <v>130.46391752577301</v>
      </c>
      <c r="W19" s="100">
        <v>224</v>
      </c>
      <c r="X19" s="104" t="s">
        <v>52</v>
      </c>
      <c r="Y19" s="105">
        <v>45484</v>
      </c>
      <c r="Z19" s="106" t="s">
        <v>53</v>
      </c>
      <c r="AA19" s="105" t="s">
        <v>54</v>
      </c>
      <c r="AB19" s="105" t="s">
        <v>55</v>
      </c>
    </row>
    <row r="20" spans="1:28" x14ac:dyDescent="0.35">
      <c r="A20" s="101" t="s">
        <v>115</v>
      </c>
      <c r="B20" s="101" t="s">
        <v>116</v>
      </c>
      <c r="C20" s="101" t="s">
        <v>117</v>
      </c>
      <c r="D20" s="101" t="s">
        <v>118</v>
      </c>
      <c r="E20" s="102">
        <v>85132</v>
      </c>
      <c r="F20" s="101" t="s">
        <v>119</v>
      </c>
      <c r="G20" s="101" t="s">
        <v>95</v>
      </c>
      <c r="H20" s="101" t="s">
        <v>74</v>
      </c>
      <c r="I20" s="103">
        <v>70.158333333333303</v>
      </c>
      <c r="J20" s="100">
        <v>52.5154639175258</v>
      </c>
      <c r="K20" s="100">
        <v>39.711340206185596</v>
      </c>
      <c r="L20" s="100">
        <v>141.16494845360799</v>
      </c>
      <c r="M20" s="100">
        <v>140.21649484536101</v>
      </c>
      <c r="N20" s="100">
        <v>230.63917525773201</v>
      </c>
      <c r="O20" s="100">
        <v>142.96907216494901</v>
      </c>
      <c r="P20" s="100">
        <v>0</v>
      </c>
      <c r="Q20" s="100">
        <v>0</v>
      </c>
      <c r="R20" s="100">
        <v>105.22680412371101</v>
      </c>
      <c r="S20" s="100">
        <v>29.072164948453601</v>
      </c>
      <c r="T20" s="100">
        <v>30.7113402061856</v>
      </c>
      <c r="U20" s="100">
        <v>208.59793814432999</v>
      </c>
      <c r="V20" s="100">
        <v>188.17525773195899</v>
      </c>
      <c r="W20" s="100" t="s">
        <v>75</v>
      </c>
      <c r="X20" s="104" t="s">
        <v>52</v>
      </c>
      <c r="Y20" s="105">
        <v>45638</v>
      </c>
      <c r="Z20" s="106"/>
      <c r="AA20" s="105" t="s">
        <v>68</v>
      </c>
      <c r="AB20" s="105" t="s">
        <v>79</v>
      </c>
    </row>
    <row r="21" spans="1:28" x14ac:dyDescent="0.35">
      <c r="A21" s="101" t="s">
        <v>120</v>
      </c>
      <c r="B21" s="101" t="s">
        <v>121</v>
      </c>
      <c r="C21" s="101" t="s">
        <v>122</v>
      </c>
      <c r="D21" s="101" t="s">
        <v>72</v>
      </c>
      <c r="E21" s="102">
        <v>71342</v>
      </c>
      <c r="F21" s="101" t="s">
        <v>49</v>
      </c>
      <c r="G21" s="101" t="s">
        <v>50</v>
      </c>
      <c r="H21" s="101" t="s">
        <v>51</v>
      </c>
      <c r="I21" s="103">
        <v>13.669117647058799</v>
      </c>
      <c r="J21" s="100">
        <v>421.36082474226902</v>
      </c>
      <c r="K21" s="100">
        <v>205.690721649485</v>
      </c>
      <c r="L21" s="100">
        <v>356.938144329897</v>
      </c>
      <c r="M21" s="100">
        <v>192.35051546391799</v>
      </c>
      <c r="N21" s="100">
        <v>514.78350515464001</v>
      </c>
      <c r="O21" s="100">
        <v>661.29896907216505</v>
      </c>
      <c r="P21" s="100">
        <v>0.164948453608247</v>
      </c>
      <c r="Q21" s="100">
        <v>9.2783505154639206E-2</v>
      </c>
      <c r="R21" s="100">
        <v>160.53608247422699</v>
      </c>
      <c r="S21" s="100">
        <v>79.577319587628907</v>
      </c>
      <c r="T21" s="100">
        <v>97.072164948453604</v>
      </c>
      <c r="U21" s="100">
        <v>839.15463917525904</v>
      </c>
      <c r="V21" s="100">
        <v>720.74226804123805</v>
      </c>
      <c r="W21" s="100">
        <v>1170</v>
      </c>
      <c r="X21" s="104" t="s">
        <v>52</v>
      </c>
      <c r="Y21" s="105">
        <v>45666</v>
      </c>
      <c r="Z21" s="105"/>
      <c r="AA21" s="105" t="s">
        <v>54</v>
      </c>
      <c r="AB21" s="105" t="s">
        <v>79</v>
      </c>
    </row>
    <row r="22" spans="1:28" x14ac:dyDescent="0.35">
      <c r="A22" s="101" t="s">
        <v>123</v>
      </c>
      <c r="B22" s="101" t="s">
        <v>124</v>
      </c>
      <c r="C22" s="101" t="s">
        <v>125</v>
      </c>
      <c r="D22" s="101" t="s">
        <v>126</v>
      </c>
      <c r="E22" s="102">
        <v>66845</v>
      </c>
      <c r="F22" s="101" t="s">
        <v>94</v>
      </c>
      <c r="G22" s="101" t="s">
        <v>67</v>
      </c>
      <c r="H22" s="101" t="s">
        <v>51</v>
      </c>
      <c r="I22" s="103">
        <v>54.466666666666697</v>
      </c>
      <c r="J22" s="100">
        <v>13.927835051546399</v>
      </c>
      <c r="K22" s="100">
        <v>15.1752577319588</v>
      </c>
      <c r="L22" s="100">
        <v>32.835051546391703</v>
      </c>
      <c r="M22" s="100">
        <v>17.247422680412399</v>
      </c>
      <c r="N22" s="100">
        <v>45.216494845360799</v>
      </c>
      <c r="O22" s="100">
        <v>26.2268041237113</v>
      </c>
      <c r="P22" s="100">
        <v>5.3092783505154602</v>
      </c>
      <c r="Q22" s="100">
        <v>2.4329896907216502</v>
      </c>
      <c r="R22" s="100">
        <v>17.319587628866</v>
      </c>
      <c r="S22" s="100">
        <v>7.3814432989690699</v>
      </c>
      <c r="T22" s="100">
        <v>8.6082474226804102</v>
      </c>
      <c r="U22" s="100">
        <v>45.876288659793801</v>
      </c>
      <c r="V22" s="100">
        <v>67.680412371134096</v>
      </c>
      <c r="W22" s="100" t="s">
        <v>75</v>
      </c>
      <c r="X22" s="104" t="s">
        <v>52</v>
      </c>
      <c r="Y22" s="105">
        <v>45526</v>
      </c>
      <c r="Z22" s="106" t="s">
        <v>53</v>
      </c>
      <c r="AA22" s="105" t="s">
        <v>68</v>
      </c>
      <c r="AB22" s="105" t="s">
        <v>55</v>
      </c>
    </row>
    <row r="23" spans="1:28" x14ac:dyDescent="0.35">
      <c r="A23" s="101" t="s">
        <v>127</v>
      </c>
      <c r="B23" s="101" t="s">
        <v>128</v>
      </c>
      <c r="C23" s="101" t="s">
        <v>129</v>
      </c>
      <c r="D23" s="101" t="s">
        <v>108</v>
      </c>
      <c r="E23" s="102">
        <v>49783</v>
      </c>
      <c r="F23" s="101" t="s">
        <v>109</v>
      </c>
      <c r="G23" s="101" t="s">
        <v>67</v>
      </c>
      <c r="H23" s="101" t="s">
        <v>51</v>
      </c>
      <c r="I23" s="103">
        <v>69</v>
      </c>
      <c r="J23" s="100">
        <v>5.1546391752577296</v>
      </c>
      <c r="K23" s="100">
        <v>1.2989690721649501</v>
      </c>
      <c r="L23" s="100">
        <v>6.1030927835051596</v>
      </c>
      <c r="M23" s="100">
        <v>5.5257731958762903</v>
      </c>
      <c r="N23" s="100">
        <v>11.164948453608201</v>
      </c>
      <c r="O23" s="100">
        <v>6.9175257731958704</v>
      </c>
      <c r="P23" s="100">
        <v>0</v>
      </c>
      <c r="Q23" s="100">
        <v>0</v>
      </c>
      <c r="R23" s="100">
        <v>8.5876288659793794</v>
      </c>
      <c r="S23" s="100">
        <v>0.54639175257731998</v>
      </c>
      <c r="T23" s="100">
        <v>1.24742268041237</v>
      </c>
      <c r="U23" s="100">
        <v>7.7010309278350499</v>
      </c>
      <c r="V23" s="100">
        <v>15.7731958762887</v>
      </c>
      <c r="W23" s="100" t="s">
        <v>75</v>
      </c>
      <c r="X23" s="104" t="s">
        <v>52</v>
      </c>
      <c r="Y23" s="72">
        <v>45407</v>
      </c>
      <c r="Z23" s="106" t="s">
        <v>53</v>
      </c>
      <c r="AA23" s="105" t="s">
        <v>68</v>
      </c>
      <c r="AB23" s="105" t="s">
        <v>55</v>
      </c>
    </row>
    <row r="24" spans="1:28" x14ac:dyDescent="0.35">
      <c r="A24" s="101" t="s">
        <v>130</v>
      </c>
      <c r="B24" s="101" t="s">
        <v>131</v>
      </c>
      <c r="C24" s="101" t="s">
        <v>132</v>
      </c>
      <c r="D24" s="101" t="s">
        <v>133</v>
      </c>
      <c r="E24" s="102">
        <v>5403</v>
      </c>
      <c r="F24" s="101" t="s">
        <v>134</v>
      </c>
      <c r="G24" s="101" t="s">
        <v>95</v>
      </c>
      <c r="H24" s="101" t="s">
        <v>51</v>
      </c>
      <c r="I24" s="103">
        <v>2.5</v>
      </c>
      <c r="J24" s="100">
        <v>1.1030927835051501</v>
      </c>
      <c r="K24" s="100">
        <v>0</v>
      </c>
      <c r="L24" s="100">
        <v>0</v>
      </c>
      <c r="M24" s="100">
        <v>0</v>
      </c>
      <c r="N24" s="100">
        <v>0</v>
      </c>
      <c r="O24" s="100">
        <v>0</v>
      </c>
      <c r="P24" s="100">
        <v>0</v>
      </c>
      <c r="Q24" s="100">
        <v>1.1030927835051501</v>
      </c>
      <c r="R24" s="100">
        <v>0</v>
      </c>
      <c r="S24" s="100">
        <v>0</v>
      </c>
      <c r="T24" s="100">
        <v>0</v>
      </c>
      <c r="U24" s="100">
        <v>1.1030927835051501</v>
      </c>
      <c r="V24" s="100">
        <v>0.79381443298969101</v>
      </c>
      <c r="W24" s="100" t="s">
        <v>75</v>
      </c>
      <c r="X24" s="104" t="s">
        <v>135</v>
      </c>
      <c r="Y24" s="105">
        <v>45394</v>
      </c>
      <c r="Z24" s="106" t="s">
        <v>53</v>
      </c>
      <c r="AA24" s="105" t="s">
        <v>136</v>
      </c>
      <c r="AB24" s="105" t="s">
        <v>55</v>
      </c>
    </row>
    <row r="25" spans="1:28" x14ac:dyDescent="0.35">
      <c r="A25" s="101" t="s">
        <v>137</v>
      </c>
      <c r="B25" s="101" t="s">
        <v>138</v>
      </c>
      <c r="C25" s="101" t="s">
        <v>139</v>
      </c>
      <c r="D25" s="101" t="s">
        <v>140</v>
      </c>
      <c r="E25" s="102">
        <v>87021</v>
      </c>
      <c r="F25" s="101" t="s">
        <v>141</v>
      </c>
      <c r="G25" s="101" t="s">
        <v>67</v>
      </c>
      <c r="H25" s="101" t="s">
        <v>74</v>
      </c>
      <c r="I25" s="103">
        <v>26.9821428571429</v>
      </c>
      <c r="J25" s="100">
        <v>143.73195876288699</v>
      </c>
      <c r="K25" s="100">
        <v>17.8350515463917</v>
      </c>
      <c r="L25" s="100">
        <v>0.134020618556701</v>
      </c>
      <c r="M25" s="100">
        <v>0.74226804123711299</v>
      </c>
      <c r="N25" s="100">
        <v>14.3092783505155</v>
      </c>
      <c r="O25" s="100">
        <v>148.134020618557</v>
      </c>
      <c r="P25" s="100">
        <v>0</v>
      </c>
      <c r="Q25" s="100">
        <v>0</v>
      </c>
      <c r="R25" s="100">
        <v>0.28865979381443302</v>
      </c>
      <c r="S25" s="100">
        <v>0.70103092783505105</v>
      </c>
      <c r="T25" s="100">
        <v>7.8556701030927796</v>
      </c>
      <c r="U25" s="100">
        <v>153.59793814433101</v>
      </c>
      <c r="V25" s="100">
        <v>160.89690721649501</v>
      </c>
      <c r="W25" s="100" t="s">
        <v>75</v>
      </c>
      <c r="X25" s="104" t="s">
        <v>52</v>
      </c>
      <c r="Y25" s="105">
        <v>45533</v>
      </c>
      <c r="Z25" s="105" t="s">
        <v>53</v>
      </c>
      <c r="AA25" s="105" t="s">
        <v>54</v>
      </c>
      <c r="AB25" s="105" t="s">
        <v>55</v>
      </c>
    </row>
    <row r="26" spans="1:28" x14ac:dyDescent="0.35">
      <c r="A26" s="101" t="s">
        <v>142</v>
      </c>
      <c r="B26" s="101" t="s">
        <v>143</v>
      </c>
      <c r="C26" s="101" t="s">
        <v>144</v>
      </c>
      <c r="D26" s="101" t="s">
        <v>145</v>
      </c>
      <c r="E26" s="102">
        <v>47834</v>
      </c>
      <c r="F26" s="101" t="s">
        <v>94</v>
      </c>
      <c r="G26" s="101" t="s">
        <v>95</v>
      </c>
      <c r="H26" s="101" t="s">
        <v>51</v>
      </c>
      <c r="I26" s="103">
        <v>19.1904761904762</v>
      </c>
      <c r="J26" s="100">
        <v>45.257731958762903</v>
      </c>
      <c r="K26" s="100">
        <v>30.783505154639201</v>
      </c>
      <c r="L26" s="100">
        <v>89.969072164948599</v>
      </c>
      <c r="M26" s="100">
        <v>62.536082474226902</v>
      </c>
      <c r="N26" s="100">
        <v>135.123711340207</v>
      </c>
      <c r="O26" s="100">
        <v>80.979381443299104</v>
      </c>
      <c r="P26" s="100">
        <v>7.3814432989690699</v>
      </c>
      <c r="Q26" s="100">
        <v>5.0618556701030899</v>
      </c>
      <c r="R26" s="100">
        <v>52.567010309278402</v>
      </c>
      <c r="S26" s="100">
        <v>20.680412371134</v>
      </c>
      <c r="T26" s="100">
        <v>18.206185567010301</v>
      </c>
      <c r="U26" s="100">
        <v>137.09278350515501</v>
      </c>
      <c r="V26" s="100">
        <v>149.09278350515501</v>
      </c>
      <c r="W26" s="100" t="s">
        <v>75</v>
      </c>
      <c r="X26" s="104" t="s">
        <v>52</v>
      </c>
      <c r="Y26" s="105">
        <v>45470</v>
      </c>
      <c r="Z26" s="105" t="s">
        <v>53</v>
      </c>
      <c r="AA26" s="105" t="s">
        <v>68</v>
      </c>
      <c r="AB26" s="105" t="s">
        <v>55</v>
      </c>
    </row>
    <row r="27" spans="1:28" x14ac:dyDescent="0.35">
      <c r="A27" s="101" t="s">
        <v>146</v>
      </c>
      <c r="B27" s="101" t="s">
        <v>147</v>
      </c>
      <c r="C27" s="101" t="s">
        <v>148</v>
      </c>
      <c r="D27" s="101" t="s">
        <v>149</v>
      </c>
      <c r="E27" s="102">
        <v>17748</v>
      </c>
      <c r="F27" s="101" t="s">
        <v>150</v>
      </c>
      <c r="G27" s="101" t="s">
        <v>95</v>
      </c>
      <c r="H27" s="101" t="s">
        <v>74</v>
      </c>
      <c r="I27" s="103">
        <v>180.42857142857099</v>
      </c>
      <c r="J27" s="100">
        <v>2.1855670103092799</v>
      </c>
      <c r="K27" s="100">
        <v>22.463917525773201</v>
      </c>
      <c r="L27" s="100">
        <v>35.525773195876297</v>
      </c>
      <c r="M27" s="100">
        <v>15.6082474226804</v>
      </c>
      <c r="N27" s="100">
        <v>69.835051546391796</v>
      </c>
      <c r="O27" s="100">
        <v>3.2268041237113398</v>
      </c>
      <c r="P27" s="100">
        <v>2.0103092783505199</v>
      </c>
      <c r="Q27" s="100">
        <v>0.71134020618556704</v>
      </c>
      <c r="R27" s="100">
        <v>39.463917525773198</v>
      </c>
      <c r="S27" s="100">
        <v>15.319587628866</v>
      </c>
      <c r="T27" s="100">
        <v>0.55670103092783496</v>
      </c>
      <c r="U27" s="100">
        <v>20.443298969072199</v>
      </c>
      <c r="V27" s="100">
        <v>66.268041237113394</v>
      </c>
      <c r="W27" s="100" t="s">
        <v>75</v>
      </c>
      <c r="X27" s="104" t="s">
        <v>52</v>
      </c>
      <c r="Y27" s="105">
        <v>45491</v>
      </c>
      <c r="Z27" s="105" t="s">
        <v>53</v>
      </c>
      <c r="AA27" s="105" t="s">
        <v>68</v>
      </c>
      <c r="AB27" s="105" t="s">
        <v>55</v>
      </c>
    </row>
    <row r="28" spans="1:28" x14ac:dyDescent="0.35">
      <c r="A28" s="101" t="s">
        <v>151</v>
      </c>
      <c r="B28" s="101" t="s">
        <v>152</v>
      </c>
      <c r="C28" s="101" t="s">
        <v>153</v>
      </c>
      <c r="D28" s="101" t="s">
        <v>102</v>
      </c>
      <c r="E28" s="102">
        <v>12901</v>
      </c>
      <c r="F28" s="101" t="s">
        <v>103</v>
      </c>
      <c r="G28" s="101" t="s">
        <v>95</v>
      </c>
      <c r="H28" s="101" t="s">
        <v>51</v>
      </c>
      <c r="I28" s="103">
        <v>11.9142857142857</v>
      </c>
      <c r="J28" s="100">
        <v>0.22680412371134001</v>
      </c>
      <c r="K28" s="100">
        <v>0.27835051546391798</v>
      </c>
      <c r="L28" s="100">
        <v>1.55670103092783</v>
      </c>
      <c r="M28" s="100">
        <v>0.15463917525773199</v>
      </c>
      <c r="N28" s="100">
        <v>0.45360824742268002</v>
      </c>
      <c r="O28" s="100">
        <v>0.45360824742268002</v>
      </c>
      <c r="P28" s="100">
        <v>0.54639175257731998</v>
      </c>
      <c r="Q28" s="100">
        <v>0.76288659793814395</v>
      </c>
      <c r="R28" s="100">
        <v>0.58762886597938102</v>
      </c>
      <c r="S28" s="100">
        <v>0</v>
      </c>
      <c r="T28" s="100">
        <v>3.09278350515464E-2</v>
      </c>
      <c r="U28" s="100">
        <v>1.5979381443298999</v>
      </c>
      <c r="V28" s="100">
        <v>1.24742268041237</v>
      </c>
      <c r="W28" s="100" t="s">
        <v>75</v>
      </c>
      <c r="X28" s="104" t="s">
        <v>52</v>
      </c>
      <c r="Y28" s="105">
        <v>45449</v>
      </c>
      <c r="Z28" s="105" t="s">
        <v>53</v>
      </c>
      <c r="AA28" s="105" t="s">
        <v>68</v>
      </c>
      <c r="AB28" s="105" t="s">
        <v>55</v>
      </c>
    </row>
    <row r="29" spans="1:28" x14ac:dyDescent="0.35">
      <c r="A29" s="101" t="s">
        <v>154</v>
      </c>
      <c r="B29" s="101" t="s">
        <v>155</v>
      </c>
      <c r="C29" s="101" t="s">
        <v>156</v>
      </c>
      <c r="D29" s="101" t="s">
        <v>88</v>
      </c>
      <c r="E29" s="102">
        <v>78380</v>
      </c>
      <c r="F29" s="101" t="s">
        <v>157</v>
      </c>
      <c r="G29" s="101" t="s">
        <v>95</v>
      </c>
      <c r="H29" s="101" t="s">
        <v>74</v>
      </c>
      <c r="I29" s="103">
        <v>0.518987341772152</v>
      </c>
      <c r="J29" s="100">
        <v>0.52577319587628901</v>
      </c>
      <c r="K29" s="100">
        <v>0.83505154639175205</v>
      </c>
      <c r="L29" s="100">
        <v>0.19587628865979401</v>
      </c>
      <c r="M29" s="100">
        <v>5.1546391752577303E-2</v>
      </c>
      <c r="N29" s="100">
        <v>0.82474226804123696</v>
      </c>
      <c r="O29" s="100">
        <v>0.58762886597938102</v>
      </c>
      <c r="P29" s="100">
        <v>0</v>
      </c>
      <c r="Q29" s="100">
        <v>0.19587628865979401</v>
      </c>
      <c r="R29" s="100">
        <v>7.2164948453608199E-2</v>
      </c>
      <c r="S29" s="100">
        <v>5.1546391752577303E-2</v>
      </c>
      <c r="T29" s="100">
        <v>2.06185567010309E-2</v>
      </c>
      <c r="U29" s="100">
        <v>1.46391752577319</v>
      </c>
      <c r="V29" s="100">
        <v>1.4226804123711301</v>
      </c>
      <c r="W29" s="100" t="s">
        <v>75</v>
      </c>
      <c r="X29" s="104" t="s">
        <v>52</v>
      </c>
      <c r="Y29" s="105">
        <v>45330</v>
      </c>
      <c r="Z29" s="105" t="s">
        <v>53</v>
      </c>
      <c r="AA29" s="105" t="s">
        <v>68</v>
      </c>
      <c r="AB29" s="105" t="s">
        <v>55</v>
      </c>
    </row>
    <row r="30" spans="1:28" x14ac:dyDescent="0.35">
      <c r="A30" s="101" t="s">
        <v>158</v>
      </c>
      <c r="B30" s="101" t="s">
        <v>159</v>
      </c>
      <c r="C30" s="101" t="s">
        <v>160</v>
      </c>
      <c r="D30" s="101" t="s">
        <v>83</v>
      </c>
      <c r="E30" s="102">
        <v>34112</v>
      </c>
      <c r="F30" s="101" t="s">
        <v>84</v>
      </c>
      <c r="G30" s="101" t="s">
        <v>67</v>
      </c>
      <c r="H30" s="101" t="s">
        <v>51</v>
      </c>
      <c r="I30" s="103">
        <v>3.1615384615384601</v>
      </c>
      <c r="J30" s="100">
        <v>4.5567010309278304</v>
      </c>
      <c r="K30" s="100">
        <v>2.1649484536082499</v>
      </c>
      <c r="L30" s="100">
        <v>2.1546391752577301</v>
      </c>
      <c r="M30" s="100">
        <v>2.0824742268041199</v>
      </c>
      <c r="N30" s="100">
        <v>5.9690721649484404</v>
      </c>
      <c r="O30" s="100">
        <v>4.5154639175257696</v>
      </c>
      <c r="P30" s="100">
        <v>0.14432989690721601</v>
      </c>
      <c r="Q30" s="100">
        <v>0.32989690721649501</v>
      </c>
      <c r="R30" s="100">
        <v>0.22680412371134001</v>
      </c>
      <c r="S30" s="100">
        <v>0.123711340206186</v>
      </c>
      <c r="T30" s="100">
        <v>0.48453608247422703</v>
      </c>
      <c r="U30" s="100">
        <v>10.123711340206199</v>
      </c>
      <c r="V30" s="100">
        <v>6.48453608247421</v>
      </c>
      <c r="W30" s="100" t="s">
        <v>75</v>
      </c>
      <c r="X30" s="104" t="s">
        <v>52</v>
      </c>
      <c r="Y30" s="105">
        <v>45631</v>
      </c>
      <c r="Z30" s="105"/>
      <c r="AA30" s="105" t="s">
        <v>68</v>
      </c>
      <c r="AB30" s="105" t="s">
        <v>79</v>
      </c>
    </row>
    <row r="31" spans="1:28" x14ac:dyDescent="0.35">
      <c r="A31" s="101" t="s">
        <v>161</v>
      </c>
      <c r="B31" s="101" t="s">
        <v>162</v>
      </c>
      <c r="C31" s="101" t="s">
        <v>163</v>
      </c>
      <c r="D31" s="101" t="s">
        <v>164</v>
      </c>
      <c r="E31" s="102">
        <v>4102</v>
      </c>
      <c r="F31" s="101" t="s">
        <v>134</v>
      </c>
      <c r="G31" s="101" t="s">
        <v>95</v>
      </c>
      <c r="H31" s="101" t="s">
        <v>51</v>
      </c>
      <c r="I31" s="103">
        <v>7.0847457627118597</v>
      </c>
      <c r="J31" s="100">
        <v>5.6907216494845398</v>
      </c>
      <c r="K31" s="100">
        <v>0.37113402061855699</v>
      </c>
      <c r="L31" s="100">
        <v>14.1134020618557</v>
      </c>
      <c r="M31" s="100">
        <v>13.1443298969072</v>
      </c>
      <c r="N31" s="100">
        <v>18.8969072164948</v>
      </c>
      <c r="O31" s="100">
        <v>11.1443298969072</v>
      </c>
      <c r="P31" s="100">
        <v>0.56701030927835006</v>
      </c>
      <c r="Q31" s="100">
        <v>2.7113402061855698</v>
      </c>
      <c r="R31" s="100">
        <v>11.1443298969072</v>
      </c>
      <c r="S31" s="100">
        <v>0.164948453608247</v>
      </c>
      <c r="T31" s="100">
        <v>3.17525773195876</v>
      </c>
      <c r="U31" s="100">
        <v>18.8350515463917</v>
      </c>
      <c r="V31" s="100">
        <v>21.020618556700999</v>
      </c>
      <c r="W31" s="100" t="s">
        <v>75</v>
      </c>
      <c r="X31" s="104" t="s">
        <v>52</v>
      </c>
      <c r="Y31" s="105">
        <v>45547</v>
      </c>
      <c r="Z31" s="105" t="s">
        <v>53</v>
      </c>
      <c r="AA31" s="105" t="s">
        <v>68</v>
      </c>
      <c r="AB31" s="105" t="s">
        <v>55</v>
      </c>
    </row>
    <row r="32" spans="1:28" x14ac:dyDescent="0.35">
      <c r="A32" s="101" t="s">
        <v>165</v>
      </c>
      <c r="B32" s="101" t="s">
        <v>166</v>
      </c>
      <c r="C32" s="101" t="s">
        <v>167</v>
      </c>
      <c r="D32" s="101" t="s">
        <v>88</v>
      </c>
      <c r="E32" s="102">
        <v>75202</v>
      </c>
      <c r="F32" s="101" t="s">
        <v>89</v>
      </c>
      <c r="G32" s="101" t="s">
        <v>95</v>
      </c>
      <c r="H32" s="101" t="s">
        <v>51</v>
      </c>
      <c r="I32" s="103">
        <v>1.26181818181818</v>
      </c>
      <c r="J32" s="100">
        <v>6.3711340206185403</v>
      </c>
      <c r="K32" s="100">
        <v>0</v>
      </c>
      <c r="L32" s="100">
        <v>1.03092783505155E-2</v>
      </c>
      <c r="M32" s="100">
        <v>0</v>
      </c>
      <c r="N32" s="100">
        <v>2.7216494845360799</v>
      </c>
      <c r="O32" s="100">
        <v>3.3505154639175201</v>
      </c>
      <c r="P32" s="100">
        <v>0.134020618556701</v>
      </c>
      <c r="Q32" s="100">
        <v>0.17525773195876301</v>
      </c>
      <c r="R32" s="100">
        <v>0</v>
      </c>
      <c r="S32" s="100">
        <v>3.09278350515464E-2</v>
      </c>
      <c r="T32" s="100">
        <v>1.03092783505155E-2</v>
      </c>
      <c r="U32" s="100">
        <v>6.3402061855669896</v>
      </c>
      <c r="V32" s="100">
        <v>3.0206185567010202</v>
      </c>
      <c r="W32" s="100" t="s">
        <v>75</v>
      </c>
      <c r="X32" s="104" t="s">
        <v>52</v>
      </c>
      <c r="Y32" s="105">
        <v>45491</v>
      </c>
      <c r="Z32" s="105" t="s">
        <v>53</v>
      </c>
      <c r="AA32" s="105" t="s">
        <v>68</v>
      </c>
      <c r="AB32" s="105" t="s">
        <v>55</v>
      </c>
    </row>
    <row r="33" spans="1:28" x14ac:dyDescent="0.35">
      <c r="A33" s="101" t="s">
        <v>168</v>
      </c>
      <c r="B33" s="101" t="s">
        <v>169</v>
      </c>
      <c r="C33" s="101" t="s">
        <v>170</v>
      </c>
      <c r="D33" s="101" t="s">
        <v>171</v>
      </c>
      <c r="E33" s="102">
        <v>80010</v>
      </c>
      <c r="F33" s="101" t="s">
        <v>172</v>
      </c>
      <c r="G33" s="101" t="s">
        <v>61</v>
      </c>
      <c r="H33" s="101" t="s">
        <v>51</v>
      </c>
      <c r="I33" s="103">
        <v>47.161835748792299</v>
      </c>
      <c r="J33" s="100">
        <v>677.56701030928298</v>
      </c>
      <c r="K33" s="100">
        <v>184.22680412371099</v>
      </c>
      <c r="L33" s="100">
        <v>178</v>
      </c>
      <c r="M33" s="100">
        <v>124.185567010309</v>
      </c>
      <c r="N33" s="100">
        <v>250.77319587628901</v>
      </c>
      <c r="O33" s="100">
        <v>851.46391752577802</v>
      </c>
      <c r="P33" s="100">
        <v>17.8350515463917</v>
      </c>
      <c r="Q33" s="100">
        <v>43.9072164948454</v>
      </c>
      <c r="R33" s="100">
        <v>130.690721649485</v>
      </c>
      <c r="S33" s="100">
        <v>55.082474226804102</v>
      </c>
      <c r="T33" s="100">
        <v>53.0618556701031</v>
      </c>
      <c r="U33" s="100">
        <v>925.14432989691204</v>
      </c>
      <c r="V33" s="100">
        <v>485.45360824742198</v>
      </c>
      <c r="W33" s="100">
        <v>600</v>
      </c>
      <c r="X33" s="104" t="s">
        <v>52</v>
      </c>
      <c r="Y33" s="105">
        <v>45519</v>
      </c>
      <c r="Z33" s="105" t="s">
        <v>53</v>
      </c>
      <c r="AA33" s="105" t="s">
        <v>54</v>
      </c>
      <c r="AB33" s="105" t="s">
        <v>55</v>
      </c>
    </row>
    <row r="34" spans="1:28" x14ac:dyDescent="0.35">
      <c r="A34" s="101" t="s">
        <v>173</v>
      </c>
      <c r="B34" s="101" t="s">
        <v>174</v>
      </c>
      <c r="C34" s="101" t="s">
        <v>175</v>
      </c>
      <c r="D34" s="101" t="s">
        <v>176</v>
      </c>
      <c r="E34" s="102">
        <v>96910</v>
      </c>
      <c r="F34" s="101" t="s">
        <v>177</v>
      </c>
      <c r="G34" s="101" t="s">
        <v>95</v>
      </c>
      <c r="H34" s="101" t="s">
        <v>51</v>
      </c>
      <c r="I34" s="103"/>
      <c r="J34" s="100">
        <v>0</v>
      </c>
      <c r="K34" s="100">
        <v>0.23711340206185599</v>
      </c>
      <c r="L34" s="100">
        <v>3.2886597938144302</v>
      </c>
      <c r="M34" s="100">
        <v>0.51546391752577303</v>
      </c>
      <c r="N34" s="100">
        <v>3.80412371134021</v>
      </c>
      <c r="O34" s="100">
        <v>0.23711340206185599</v>
      </c>
      <c r="P34" s="100">
        <v>0</v>
      </c>
      <c r="Q34" s="100">
        <v>0</v>
      </c>
      <c r="R34" s="100">
        <v>3.14432989690722</v>
      </c>
      <c r="S34" s="100">
        <v>0.38144329896907198</v>
      </c>
      <c r="T34" s="100">
        <v>0</v>
      </c>
      <c r="U34" s="100">
        <v>0.51546391752577303</v>
      </c>
      <c r="V34" s="100">
        <v>4.0412371134020599</v>
      </c>
      <c r="W34" s="100" t="s">
        <v>75</v>
      </c>
      <c r="X34" s="104" t="s">
        <v>135</v>
      </c>
      <c r="Y34" s="105">
        <v>45365</v>
      </c>
      <c r="Z34" s="105"/>
      <c r="AA34" s="105" t="s">
        <v>136</v>
      </c>
      <c r="AB34" s="105" t="s">
        <v>55</v>
      </c>
    </row>
    <row r="35" spans="1:28" x14ac:dyDescent="0.35">
      <c r="A35" s="101" t="s">
        <v>178</v>
      </c>
      <c r="B35" s="101" t="s">
        <v>179</v>
      </c>
      <c r="C35" s="101" t="s">
        <v>58</v>
      </c>
      <c r="D35" s="101" t="s">
        <v>59</v>
      </c>
      <c r="E35" s="102">
        <v>92301</v>
      </c>
      <c r="F35" s="101" t="s">
        <v>60</v>
      </c>
      <c r="G35" s="101" t="s">
        <v>61</v>
      </c>
      <c r="H35" s="101" t="s">
        <v>51</v>
      </c>
      <c r="I35" s="103">
        <v>37.470238095238102</v>
      </c>
      <c r="J35" s="100">
        <v>207.96907216494799</v>
      </c>
      <c r="K35" s="100">
        <v>16.855670103092798</v>
      </c>
      <c r="L35" s="100">
        <v>81.659793814433002</v>
      </c>
      <c r="M35" s="100">
        <v>116.247422680412</v>
      </c>
      <c r="N35" s="100">
        <v>185.40206185567001</v>
      </c>
      <c r="O35" s="100">
        <v>237.32989690721601</v>
      </c>
      <c r="P35" s="100">
        <v>0</v>
      </c>
      <c r="Q35" s="100">
        <v>0</v>
      </c>
      <c r="R35" s="100">
        <v>110.80412371134</v>
      </c>
      <c r="S35" s="100">
        <v>39.257731958762903</v>
      </c>
      <c r="T35" s="100">
        <v>6.4432989690721598</v>
      </c>
      <c r="U35" s="100">
        <v>266.22680412371102</v>
      </c>
      <c r="V35" s="100">
        <v>244.90721649484601</v>
      </c>
      <c r="W35" s="100">
        <v>480</v>
      </c>
      <c r="X35" s="104" t="s">
        <v>52</v>
      </c>
      <c r="Y35" s="105">
        <v>45519</v>
      </c>
      <c r="Z35" s="105" t="s">
        <v>53</v>
      </c>
      <c r="AA35" s="105" t="s">
        <v>54</v>
      </c>
      <c r="AB35" s="105" t="s">
        <v>55</v>
      </c>
    </row>
    <row r="36" spans="1:28" x14ac:dyDescent="0.35">
      <c r="A36" s="101" t="s">
        <v>180</v>
      </c>
      <c r="B36" s="101" t="s">
        <v>181</v>
      </c>
      <c r="C36" s="101" t="s">
        <v>182</v>
      </c>
      <c r="D36" s="101" t="s">
        <v>183</v>
      </c>
      <c r="E36" s="102">
        <v>53039</v>
      </c>
      <c r="F36" s="101" t="s">
        <v>94</v>
      </c>
      <c r="G36" s="101" t="s">
        <v>95</v>
      </c>
      <c r="H36" s="101" t="s">
        <v>51</v>
      </c>
      <c r="I36" s="103">
        <v>111.54838709677399</v>
      </c>
      <c r="J36" s="100">
        <v>7.0515463917525798</v>
      </c>
      <c r="K36" s="100">
        <v>16.010309278350501</v>
      </c>
      <c r="L36" s="100">
        <v>44.567010309278302</v>
      </c>
      <c r="M36" s="100">
        <v>39.422680412371101</v>
      </c>
      <c r="N36" s="100">
        <v>85.216494845360899</v>
      </c>
      <c r="O36" s="100">
        <v>20.8350515463917</v>
      </c>
      <c r="P36" s="100">
        <v>0</v>
      </c>
      <c r="Q36" s="100">
        <v>1</v>
      </c>
      <c r="R36" s="100">
        <v>37.3608247422681</v>
      </c>
      <c r="S36" s="100">
        <v>15.9381443298969</v>
      </c>
      <c r="T36" s="100">
        <v>7.8350515463917496</v>
      </c>
      <c r="U36" s="100">
        <v>45.917525773195898</v>
      </c>
      <c r="V36" s="100">
        <v>79.432989690721797</v>
      </c>
      <c r="W36" s="100" t="s">
        <v>75</v>
      </c>
      <c r="X36" s="104" t="s">
        <v>52</v>
      </c>
      <c r="Y36" s="105">
        <v>45519</v>
      </c>
      <c r="Z36" s="105" t="s">
        <v>53</v>
      </c>
      <c r="AA36" s="105" t="s">
        <v>68</v>
      </c>
      <c r="AB36" s="105" t="s">
        <v>55</v>
      </c>
    </row>
    <row r="37" spans="1:28" x14ac:dyDescent="0.35">
      <c r="A37" s="101" t="s">
        <v>184</v>
      </c>
      <c r="B37" s="101" t="s">
        <v>185</v>
      </c>
      <c r="C37" s="101" t="s">
        <v>186</v>
      </c>
      <c r="D37" s="101" t="s">
        <v>88</v>
      </c>
      <c r="E37" s="102">
        <v>76837</v>
      </c>
      <c r="F37" s="101" t="s">
        <v>89</v>
      </c>
      <c r="G37" s="101" t="s">
        <v>95</v>
      </c>
      <c r="H37" s="101" t="s">
        <v>74</v>
      </c>
      <c r="I37" s="103">
        <v>27.031007751937999</v>
      </c>
      <c r="J37" s="100">
        <v>116.35051546391701</v>
      </c>
      <c r="K37" s="100">
        <v>3.6701030927835001</v>
      </c>
      <c r="L37" s="100">
        <v>0.48453608247422703</v>
      </c>
      <c r="M37" s="100">
        <v>0.25773195876288701</v>
      </c>
      <c r="N37" s="100">
        <v>2.2783505154639099</v>
      </c>
      <c r="O37" s="100">
        <v>118.48453608247399</v>
      </c>
      <c r="P37" s="100">
        <v>0</v>
      </c>
      <c r="Q37" s="100">
        <v>0</v>
      </c>
      <c r="R37" s="100">
        <v>0</v>
      </c>
      <c r="S37" s="100">
        <v>0</v>
      </c>
      <c r="T37" s="100">
        <v>0</v>
      </c>
      <c r="U37" s="100">
        <v>120.76288659793801</v>
      </c>
      <c r="V37" s="100">
        <v>43.257731958762903</v>
      </c>
      <c r="W37" s="100" t="s">
        <v>75</v>
      </c>
      <c r="X37" s="104" t="s">
        <v>52</v>
      </c>
      <c r="Y37" s="105">
        <v>45512</v>
      </c>
      <c r="Z37" s="105" t="s">
        <v>53</v>
      </c>
      <c r="AA37" s="105" t="s">
        <v>68</v>
      </c>
      <c r="AB37" s="105" t="s">
        <v>55</v>
      </c>
    </row>
    <row r="38" spans="1:28" x14ac:dyDescent="0.35">
      <c r="A38" s="101" t="s">
        <v>187</v>
      </c>
      <c r="B38" s="101" t="s">
        <v>188</v>
      </c>
      <c r="C38" s="101" t="s">
        <v>189</v>
      </c>
      <c r="D38" s="101" t="s">
        <v>88</v>
      </c>
      <c r="E38" s="102">
        <v>79925</v>
      </c>
      <c r="F38" s="101" t="s">
        <v>141</v>
      </c>
      <c r="G38" s="101" t="s">
        <v>104</v>
      </c>
      <c r="H38" s="101" t="s">
        <v>51</v>
      </c>
      <c r="I38" s="103">
        <v>42.984375</v>
      </c>
      <c r="J38" s="100">
        <v>315.13402061855697</v>
      </c>
      <c r="K38" s="100">
        <v>180.54639175257799</v>
      </c>
      <c r="L38" s="100">
        <v>134.89690721649501</v>
      </c>
      <c r="M38" s="100">
        <v>79.206185567010294</v>
      </c>
      <c r="N38" s="100">
        <v>284.53608247422898</v>
      </c>
      <c r="O38" s="100">
        <v>218.85567010309299</v>
      </c>
      <c r="P38" s="100">
        <v>51.020618556701201</v>
      </c>
      <c r="Q38" s="100">
        <v>155.371134020619</v>
      </c>
      <c r="R38" s="100">
        <v>87.391752577319807</v>
      </c>
      <c r="S38" s="100">
        <v>75.154639175257998</v>
      </c>
      <c r="T38" s="100">
        <v>116.164948453609</v>
      </c>
      <c r="U38" s="100">
        <v>431.072164948455</v>
      </c>
      <c r="V38" s="100">
        <v>562.70103092783802</v>
      </c>
      <c r="W38" s="100">
        <v>450</v>
      </c>
      <c r="X38" s="104" t="s">
        <v>52</v>
      </c>
      <c r="Y38" s="105">
        <v>45526</v>
      </c>
      <c r="Z38" s="105" t="s">
        <v>53</v>
      </c>
      <c r="AA38" s="105" t="s">
        <v>54</v>
      </c>
      <c r="AB38" s="105" t="s">
        <v>55</v>
      </c>
    </row>
    <row r="39" spans="1:28" x14ac:dyDescent="0.35">
      <c r="A39" s="101" t="s">
        <v>190</v>
      </c>
      <c r="B39" s="101" t="s">
        <v>191</v>
      </c>
      <c r="C39" s="101" t="s">
        <v>192</v>
      </c>
      <c r="D39" s="101" t="s">
        <v>88</v>
      </c>
      <c r="E39" s="102">
        <v>78580</v>
      </c>
      <c r="F39" s="101" t="s">
        <v>157</v>
      </c>
      <c r="G39" s="101" t="s">
        <v>50</v>
      </c>
      <c r="H39" s="101" t="s">
        <v>51</v>
      </c>
      <c r="I39" s="103">
        <v>26.624203821656</v>
      </c>
      <c r="J39" s="100">
        <v>794.61855670103296</v>
      </c>
      <c r="K39" s="100">
        <v>28.752577319587601</v>
      </c>
      <c r="L39" s="100">
        <v>24.3917525773196</v>
      </c>
      <c r="M39" s="100">
        <v>28.175257731958801</v>
      </c>
      <c r="N39" s="100">
        <v>101.082474226804</v>
      </c>
      <c r="O39" s="100">
        <v>265.41237113402099</v>
      </c>
      <c r="P39" s="100">
        <v>16.6494845360825</v>
      </c>
      <c r="Q39" s="100">
        <v>492.79381443299002</v>
      </c>
      <c r="R39" s="100">
        <v>38.721649484536101</v>
      </c>
      <c r="S39" s="100">
        <v>20.567010309278299</v>
      </c>
      <c r="T39" s="100">
        <v>19.2886597938144</v>
      </c>
      <c r="U39" s="100">
        <v>797.36082474226998</v>
      </c>
      <c r="V39" s="100">
        <v>572.11340206185002</v>
      </c>
      <c r="W39" s="100">
        <v>600</v>
      </c>
      <c r="X39" s="104" t="s">
        <v>52</v>
      </c>
      <c r="Y39" s="105">
        <v>45547</v>
      </c>
      <c r="Z39" s="105" t="s">
        <v>53</v>
      </c>
      <c r="AA39" s="105" t="s">
        <v>54</v>
      </c>
      <c r="AB39" s="105" t="s">
        <v>55</v>
      </c>
    </row>
    <row r="40" spans="1:28" x14ac:dyDescent="0.35">
      <c r="A40" s="101" t="s">
        <v>193</v>
      </c>
      <c r="B40" s="101" t="s">
        <v>194</v>
      </c>
      <c r="C40" s="101" t="s">
        <v>195</v>
      </c>
      <c r="D40" s="101" t="s">
        <v>196</v>
      </c>
      <c r="E40" s="102">
        <v>7201</v>
      </c>
      <c r="F40" s="101" t="s">
        <v>197</v>
      </c>
      <c r="G40" s="101" t="s">
        <v>61</v>
      </c>
      <c r="H40" s="101" t="s">
        <v>51</v>
      </c>
      <c r="I40" s="103">
        <v>4.0787716955941304</v>
      </c>
      <c r="J40" s="100">
        <v>75.969072164948898</v>
      </c>
      <c r="K40" s="100">
        <v>173.45360824742301</v>
      </c>
      <c r="L40" s="100">
        <v>15.907216494845301</v>
      </c>
      <c r="M40" s="100">
        <v>4.8350515463917398</v>
      </c>
      <c r="N40" s="100">
        <v>46.587628865979397</v>
      </c>
      <c r="O40" s="100">
        <v>207.711340206187</v>
      </c>
      <c r="P40" s="100">
        <v>0.79381443298969101</v>
      </c>
      <c r="Q40" s="100">
        <v>15.072164948453601</v>
      </c>
      <c r="R40" s="100">
        <v>5.9896907216494801</v>
      </c>
      <c r="S40" s="100">
        <v>8.5154639175257696</v>
      </c>
      <c r="T40" s="100">
        <v>17.072164948453601</v>
      </c>
      <c r="U40" s="100">
        <v>238.587628865982</v>
      </c>
      <c r="V40" s="100">
        <v>96.030927835052495</v>
      </c>
      <c r="W40" s="100">
        <v>285</v>
      </c>
      <c r="X40" s="104" t="s">
        <v>52</v>
      </c>
      <c r="Y40" s="105">
        <v>45631</v>
      </c>
      <c r="Z40" s="105" t="s">
        <v>53</v>
      </c>
      <c r="AA40" s="105" t="s">
        <v>54</v>
      </c>
      <c r="AB40" s="105" t="s">
        <v>79</v>
      </c>
    </row>
    <row r="41" spans="1:28" x14ac:dyDescent="0.35">
      <c r="A41" s="101" t="s">
        <v>198</v>
      </c>
      <c r="B41" s="101" t="s">
        <v>199</v>
      </c>
      <c r="C41" s="101" t="s">
        <v>200</v>
      </c>
      <c r="D41" s="101" t="s">
        <v>118</v>
      </c>
      <c r="E41" s="102">
        <v>85131</v>
      </c>
      <c r="F41" s="101" t="s">
        <v>119</v>
      </c>
      <c r="G41" s="101" t="s">
        <v>50</v>
      </c>
      <c r="H41" s="101" t="s">
        <v>51</v>
      </c>
      <c r="I41" s="103">
        <v>13.5991967871486</v>
      </c>
      <c r="J41" s="100">
        <v>1045.7835051546699</v>
      </c>
      <c r="K41" s="100">
        <v>42.886597938144298</v>
      </c>
      <c r="L41" s="100">
        <v>104</v>
      </c>
      <c r="M41" s="100">
        <v>119.77319587628899</v>
      </c>
      <c r="N41" s="100">
        <v>149.58762886597901</v>
      </c>
      <c r="O41" s="100">
        <v>547.00000000003104</v>
      </c>
      <c r="P41" s="100">
        <v>71.505154639175302</v>
      </c>
      <c r="Q41" s="100">
        <v>544.35051546392106</v>
      </c>
      <c r="R41" s="100">
        <v>93.659793814433002</v>
      </c>
      <c r="S41" s="100">
        <v>43.134020618556697</v>
      </c>
      <c r="T41" s="100">
        <v>65.010309278350505</v>
      </c>
      <c r="U41" s="100">
        <v>1110.6391752577599</v>
      </c>
      <c r="V41" s="100">
        <v>753.46391752580803</v>
      </c>
      <c r="W41" s="100">
        <v>900</v>
      </c>
      <c r="X41" s="104" t="s">
        <v>52</v>
      </c>
      <c r="Y41" s="105">
        <v>45596</v>
      </c>
      <c r="Z41" s="105" t="s">
        <v>53</v>
      </c>
      <c r="AA41" s="105" t="s">
        <v>54</v>
      </c>
      <c r="AB41" s="105" t="s">
        <v>55</v>
      </c>
    </row>
    <row r="42" spans="1:28" x14ac:dyDescent="0.35">
      <c r="A42" s="101" t="s">
        <v>201</v>
      </c>
      <c r="B42" s="101" t="s">
        <v>202</v>
      </c>
      <c r="C42" s="101" t="s">
        <v>117</v>
      </c>
      <c r="D42" s="101" t="s">
        <v>118</v>
      </c>
      <c r="E42" s="102">
        <v>85132</v>
      </c>
      <c r="F42" s="101" t="s">
        <v>119</v>
      </c>
      <c r="G42" s="101" t="s">
        <v>104</v>
      </c>
      <c r="H42" s="101" t="s">
        <v>74</v>
      </c>
      <c r="I42" s="103">
        <v>6.62656784492588</v>
      </c>
      <c r="J42" s="100">
        <v>308.83505154639897</v>
      </c>
      <c r="K42" s="100">
        <v>65.051546391752794</v>
      </c>
      <c r="L42" s="100">
        <v>1.7216494845360799</v>
      </c>
      <c r="M42" s="100">
        <v>1.51546391752577</v>
      </c>
      <c r="N42" s="100">
        <v>63.494845360825003</v>
      </c>
      <c r="O42" s="100">
        <v>313.50515463918299</v>
      </c>
      <c r="P42" s="100">
        <v>1.03092783505155E-2</v>
      </c>
      <c r="Q42" s="100">
        <v>0.11340206185567001</v>
      </c>
      <c r="R42" s="100">
        <v>4.7010309278350499</v>
      </c>
      <c r="S42" s="100">
        <v>3.7525773195876302</v>
      </c>
      <c r="T42" s="100">
        <v>29.567010309278299</v>
      </c>
      <c r="U42" s="100">
        <v>339.10309278351298</v>
      </c>
      <c r="V42" s="100">
        <v>178.51546391753101</v>
      </c>
      <c r="W42" s="100">
        <v>392</v>
      </c>
      <c r="X42" s="104" t="s">
        <v>52</v>
      </c>
      <c r="Y42" s="105">
        <v>45526</v>
      </c>
      <c r="Z42" s="105" t="s">
        <v>53</v>
      </c>
      <c r="AA42" s="105" t="s">
        <v>54</v>
      </c>
      <c r="AB42" s="105" t="s">
        <v>55</v>
      </c>
    </row>
    <row r="43" spans="1:28" x14ac:dyDescent="0.35">
      <c r="A43" s="101" t="s">
        <v>203</v>
      </c>
      <c r="B43" s="101" t="s">
        <v>202</v>
      </c>
      <c r="C43" s="101" t="s">
        <v>117</v>
      </c>
      <c r="D43" s="101" t="s">
        <v>118</v>
      </c>
      <c r="E43" s="102">
        <v>85232</v>
      </c>
      <c r="F43" s="101" t="s">
        <v>119</v>
      </c>
      <c r="G43" s="101" t="s">
        <v>73</v>
      </c>
      <c r="H43" s="101" t="s">
        <v>74</v>
      </c>
      <c r="I43" s="103">
        <v>3.3904791537025498</v>
      </c>
      <c r="J43" s="100">
        <v>121.134020618561</v>
      </c>
      <c r="K43" s="100">
        <v>33.855670103092798</v>
      </c>
      <c r="L43" s="100">
        <v>17.1855670103092</v>
      </c>
      <c r="M43" s="100">
        <v>8.6288659793814197</v>
      </c>
      <c r="N43" s="100">
        <v>42.597938144330399</v>
      </c>
      <c r="O43" s="100">
        <v>134.49484536083</v>
      </c>
      <c r="P43" s="100">
        <v>0.94845360824742297</v>
      </c>
      <c r="Q43" s="100">
        <v>2.7628865979381398</v>
      </c>
      <c r="R43" s="100">
        <v>4.0103092783505101</v>
      </c>
      <c r="S43" s="100">
        <v>2.02061855670103</v>
      </c>
      <c r="T43" s="100">
        <v>2.8659793814432999</v>
      </c>
      <c r="U43" s="100">
        <v>171.90721649485201</v>
      </c>
      <c r="V43" s="100">
        <v>122.247422680418</v>
      </c>
      <c r="W43" s="100" t="s">
        <v>75</v>
      </c>
      <c r="X43" s="104" t="s">
        <v>52</v>
      </c>
      <c r="Y43" s="105">
        <v>45456</v>
      </c>
      <c r="Z43" s="105" t="s">
        <v>53</v>
      </c>
      <c r="AA43" s="105" t="s">
        <v>54</v>
      </c>
      <c r="AB43" s="105" t="s">
        <v>55</v>
      </c>
    </row>
    <row r="44" spans="1:28" x14ac:dyDescent="0.35">
      <c r="A44" s="101" t="s">
        <v>204</v>
      </c>
      <c r="B44" s="101" t="s">
        <v>205</v>
      </c>
      <c r="C44" s="101" t="s">
        <v>206</v>
      </c>
      <c r="D44" s="101" t="s">
        <v>207</v>
      </c>
      <c r="E44" s="102">
        <v>31537</v>
      </c>
      <c r="F44" s="101" t="s">
        <v>66</v>
      </c>
      <c r="G44" s="101" t="s">
        <v>50</v>
      </c>
      <c r="H44" s="101" t="s">
        <v>74</v>
      </c>
      <c r="I44" s="103">
        <v>62.876106194690301</v>
      </c>
      <c r="J44" s="100">
        <v>183.64948453608301</v>
      </c>
      <c r="K44" s="100">
        <v>21.5773195876288</v>
      </c>
      <c r="L44" s="100">
        <v>35.113402061855702</v>
      </c>
      <c r="M44" s="100">
        <v>16.5154639175258</v>
      </c>
      <c r="N44" s="100">
        <v>55.350515463917503</v>
      </c>
      <c r="O44" s="100">
        <v>201.505154639176</v>
      </c>
      <c r="P44" s="100">
        <v>0</v>
      </c>
      <c r="Q44" s="100">
        <v>0</v>
      </c>
      <c r="R44" s="100">
        <v>24.8969072164948</v>
      </c>
      <c r="S44" s="100">
        <v>5.9278350515463902</v>
      </c>
      <c r="T44" s="100">
        <v>8.2886597938144302</v>
      </c>
      <c r="U44" s="100">
        <v>217.74226804123799</v>
      </c>
      <c r="V44" s="100">
        <v>151.90721649484601</v>
      </c>
      <c r="W44" s="100">
        <v>338</v>
      </c>
      <c r="X44" s="104" t="s">
        <v>52</v>
      </c>
      <c r="Y44" s="105">
        <v>45484</v>
      </c>
      <c r="Z44" s="105" t="s">
        <v>53</v>
      </c>
      <c r="AA44" s="105" t="s">
        <v>54</v>
      </c>
      <c r="AB44" s="105" t="s">
        <v>55</v>
      </c>
    </row>
    <row r="45" spans="1:28" x14ac:dyDescent="0.35">
      <c r="A45" s="101" t="s">
        <v>208</v>
      </c>
      <c r="B45" s="101" t="s">
        <v>209</v>
      </c>
      <c r="C45" s="101" t="s">
        <v>206</v>
      </c>
      <c r="D45" s="101" t="s">
        <v>207</v>
      </c>
      <c r="E45" s="102">
        <v>31537</v>
      </c>
      <c r="F45" s="101" t="s">
        <v>66</v>
      </c>
      <c r="G45" s="101" t="s">
        <v>50</v>
      </c>
      <c r="H45" s="101" t="s">
        <v>74</v>
      </c>
      <c r="I45" s="103">
        <v>44.28125</v>
      </c>
      <c r="J45" s="100">
        <v>367.73195876289299</v>
      </c>
      <c r="K45" s="100">
        <v>108.247422680412</v>
      </c>
      <c r="L45" s="100">
        <v>77.855670103092805</v>
      </c>
      <c r="M45" s="100">
        <v>39.824742268041199</v>
      </c>
      <c r="N45" s="100">
        <v>149.28865979381499</v>
      </c>
      <c r="O45" s="100">
        <v>444.37113402062698</v>
      </c>
      <c r="P45" s="100">
        <v>0</v>
      </c>
      <c r="Q45" s="100">
        <v>0</v>
      </c>
      <c r="R45" s="100">
        <v>40.835051546391803</v>
      </c>
      <c r="S45" s="100">
        <v>25.9381443298969</v>
      </c>
      <c r="T45" s="100">
        <v>24.7731958762887</v>
      </c>
      <c r="U45" s="100">
        <v>502.11340206186401</v>
      </c>
      <c r="V45" s="100">
        <v>363.27835051546998</v>
      </c>
      <c r="W45" s="100">
        <v>544</v>
      </c>
      <c r="X45" s="104" t="s">
        <v>52</v>
      </c>
      <c r="Y45" s="105">
        <v>45484</v>
      </c>
      <c r="Z45" s="105" t="s">
        <v>53</v>
      </c>
      <c r="AA45" s="105" t="s">
        <v>54</v>
      </c>
      <c r="AB45" s="105" t="s">
        <v>55</v>
      </c>
    </row>
    <row r="46" spans="1:28" x14ac:dyDescent="0.35">
      <c r="A46" s="101" t="s">
        <v>210</v>
      </c>
      <c r="B46" s="101" t="s">
        <v>211</v>
      </c>
      <c r="C46" s="101" t="s">
        <v>212</v>
      </c>
      <c r="D46" s="101" t="s">
        <v>213</v>
      </c>
      <c r="E46" s="102">
        <v>56007</v>
      </c>
      <c r="F46" s="101" t="s">
        <v>214</v>
      </c>
      <c r="G46" s="101" t="s">
        <v>67</v>
      </c>
      <c r="H46" s="101" t="s">
        <v>74</v>
      </c>
      <c r="I46" s="103">
        <v>78.3333333333333</v>
      </c>
      <c r="J46" s="100">
        <v>17.072164948453601</v>
      </c>
      <c r="K46" s="100">
        <v>9.5463917525773194</v>
      </c>
      <c r="L46" s="100">
        <v>35.340206185566998</v>
      </c>
      <c r="M46" s="100">
        <v>10.4020618556701</v>
      </c>
      <c r="N46" s="100">
        <v>39.247422680412399</v>
      </c>
      <c r="O46" s="100">
        <v>33.113402061855702</v>
      </c>
      <c r="P46" s="100">
        <v>0</v>
      </c>
      <c r="Q46" s="100">
        <v>0</v>
      </c>
      <c r="R46" s="100">
        <v>17.2268041237113</v>
      </c>
      <c r="S46" s="100">
        <v>5.6494845360824701</v>
      </c>
      <c r="T46" s="100">
        <v>5</v>
      </c>
      <c r="U46" s="100">
        <v>44.4845360824742</v>
      </c>
      <c r="V46" s="100">
        <v>43.412371134020603</v>
      </c>
      <c r="W46" s="100" t="s">
        <v>75</v>
      </c>
      <c r="X46" s="104" t="s">
        <v>52</v>
      </c>
      <c r="Y46" s="105">
        <v>45512</v>
      </c>
      <c r="Z46" s="105" t="s">
        <v>53</v>
      </c>
      <c r="AA46" s="105" t="s">
        <v>68</v>
      </c>
      <c r="AB46" s="105" t="s">
        <v>55</v>
      </c>
    </row>
    <row r="47" spans="1:28" x14ac:dyDescent="0.35">
      <c r="A47" s="101" t="s">
        <v>215</v>
      </c>
      <c r="B47" s="101" t="s">
        <v>216</v>
      </c>
      <c r="C47" s="101" t="s">
        <v>217</v>
      </c>
      <c r="D47" s="101" t="s">
        <v>218</v>
      </c>
      <c r="E47" s="102">
        <v>44024</v>
      </c>
      <c r="F47" s="101" t="s">
        <v>109</v>
      </c>
      <c r="G47" s="101" t="s">
        <v>95</v>
      </c>
      <c r="H47" s="101" t="s">
        <v>51</v>
      </c>
      <c r="I47" s="103">
        <v>133.80000000000001</v>
      </c>
      <c r="J47" s="100">
        <v>26.371134020618602</v>
      </c>
      <c r="K47" s="100">
        <v>14.185567010309301</v>
      </c>
      <c r="L47" s="100">
        <v>7.9896907216494801</v>
      </c>
      <c r="M47" s="100">
        <v>2.9072164948453598</v>
      </c>
      <c r="N47" s="100">
        <v>23.278350515463899</v>
      </c>
      <c r="O47" s="100">
        <v>23.154639175257699</v>
      </c>
      <c r="P47" s="100">
        <v>2.5876288659793798</v>
      </c>
      <c r="Q47" s="100">
        <v>2.4329896907216502</v>
      </c>
      <c r="R47" s="100">
        <v>7.2989690721649501</v>
      </c>
      <c r="S47" s="100">
        <v>7.2061855670103103</v>
      </c>
      <c r="T47" s="100">
        <v>4.2783505154639201</v>
      </c>
      <c r="U47" s="100">
        <v>32.670103092783499</v>
      </c>
      <c r="V47" s="100">
        <v>34.041237113402097</v>
      </c>
      <c r="W47" s="100" t="s">
        <v>75</v>
      </c>
      <c r="X47" s="104" t="s">
        <v>52</v>
      </c>
      <c r="Y47" s="105">
        <v>45491</v>
      </c>
      <c r="Z47" s="105" t="s">
        <v>53</v>
      </c>
      <c r="AA47" s="105" t="s">
        <v>68</v>
      </c>
      <c r="AB47" s="105" t="s">
        <v>55</v>
      </c>
    </row>
    <row r="48" spans="1:28" x14ac:dyDescent="0.35">
      <c r="A48" s="101" t="s">
        <v>219</v>
      </c>
      <c r="B48" s="101" t="s">
        <v>220</v>
      </c>
      <c r="C48" s="101" t="s">
        <v>221</v>
      </c>
      <c r="D48" s="101" t="s">
        <v>59</v>
      </c>
      <c r="E48" s="102">
        <v>93250</v>
      </c>
      <c r="F48" s="101" t="s">
        <v>177</v>
      </c>
      <c r="G48" s="101" t="s">
        <v>61</v>
      </c>
      <c r="H48" s="101" t="s">
        <v>51</v>
      </c>
      <c r="I48" s="103">
        <v>139.53125</v>
      </c>
      <c r="J48" s="100">
        <v>171.04123711340199</v>
      </c>
      <c r="K48" s="100">
        <v>58.793814432989798</v>
      </c>
      <c r="L48" s="100">
        <v>94.731958762886606</v>
      </c>
      <c r="M48" s="100">
        <v>151.41237113402099</v>
      </c>
      <c r="N48" s="100">
        <v>246.690721649485</v>
      </c>
      <c r="O48" s="100">
        <v>229.28865979381499</v>
      </c>
      <c r="P48" s="100">
        <v>0</v>
      </c>
      <c r="Q48" s="100">
        <v>0</v>
      </c>
      <c r="R48" s="100">
        <v>150.77319587628901</v>
      </c>
      <c r="S48" s="100">
        <v>22.762886597938099</v>
      </c>
      <c r="T48" s="100">
        <v>15.134020618556701</v>
      </c>
      <c r="U48" s="100">
        <v>287.309278350515</v>
      </c>
      <c r="V48" s="100">
        <v>203.04123711340199</v>
      </c>
      <c r="W48" s="100">
        <v>560</v>
      </c>
      <c r="X48" s="104" t="s">
        <v>52</v>
      </c>
      <c r="Y48" s="105">
        <v>45505</v>
      </c>
      <c r="Z48" s="105" t="s">
        <v>53</v>
      </c>
      <c r="AA48" s="105" t="s">
        <v>54</v>
      </c>
      <c r="AB48" s="105" t="s">
        <v>55</v>
      </c>
    </row>
    <row r="49" spans="1:28" x14ac:dyDescent="0.35">
      <c r="A49" s="101" t="s">
        <v>222</v>
      </c>
      <c r="B49" s="101" t="s">
        <v>223</v>
      </c>
      <c r="C49" s="101" t="s">
        <v>224</v>
      </c>
      <c r="D49" s="101" t="s">
        <v>93</v>
      </c>
      <c r="E49" s="102">
        <v>42754</v>
      </c>
      <c r="F49" s="101" t="s">
        <v>94</v>
      </c>
      <c r="G49" s="101" t="s">
        <v>95</v>
      </c>
      <c r="H49" s="101" t="s">
        <v>51</v>
      </c>
      <c r="I49" s="103">
        <v>1.7894736842105301</v>
      </c>
      <c r="J49" s="100">
        <v>0.60824742268041199</v>
      </c>
      <c r="K49" s="100">
        <v>0.268041237113402</v>
      </c>
      <c r="L49" s="100">
        <v>0.48453608247422703</v>
      </c>
      <c r="M49" s="100">
        <v>0.57731958762886604</v>
      </c>
      <c r="N49" s="100">
        <v>1.24742268041237</v>
      </c>
      <c r="O49" s="100">
        <v>0.62886597938144295</v>
      </c>
      <c r="P49" s="100">
        <v>5.1546391752577303E-2</v>
      </c>
      <c r="Q49" s="100">
        <v>1.03092783505155E-2</v>
      </c>
      <c r="R49" s="100">
        <v>0.10309278350515499</v>
      </c>
      <c r="S49" s="100">
        <v>7.2164948453608199E-2</v>
      </c>
      <c r="T49" s="100">
        <v>0</v>
      </c>
      <c r="U49" s="100">
        <v>1.7628865979381401</v>
      </c>
      <c r="V49" s="100">
        <v>1.4020618556701001</v>
      </c>
      <c r="W49" s="100" t="s">
        <v>75</v>
      </c>
      <c r="X49" s="104" t="s">
        <v>52</v>
      </c>
      <c r="Y49" s="105">
        <v>45526</v>
      </c>
      <c r="Z49" s="105" t="s">
        <v>53</v>
      </c>
      <c r="AA49" s="105" t="s">
        <v>68</v>
      </c>
      <c r="AB49" s="105" t="s">
        <v>55</v>
      </c>
    </row>
    <row r="50" spans="1:28" x14ac:dyDescent="0.35">
      <c r="A50" s="101" t="s">
        <v>225</v>
      </c>
      <c r="B50" s="101" t="s">
        <v>226</v>
      </c>
      <c r="C50" s="101" t="s">
        <v>227</v>
      </c>
      <c r="D50" s="101" t="s">
        <v>228</v>
      </c>
      <c r="E50" s="102">
        <v>939</v>
      </c>
      <c r="F50" s="101" t="s">
        <v>84</v>
      </c>
      <c r="G50" s="101" t="s">
        <v>229</v>
      </c>
      <c r="H50" s="101" t="s">
        <v>51</v>
      </c>
      <c r="I50" s="103">
        <v>8.3157894736842106</v>
      </c>
      <c r="J50" s="100">
        <v>0.31958762886597902</v>
      </c>
      <c r="K50" s="100">
        <v>0.80412371134020599</v>
      </c>
      <c r="L50" s="100">
        <v>4.5979381443299001</v>
      </c>
      <c r="M50" s="100">
        <v>0.71134020618556704</v>
      </c>
      <c r="N50" s="100">
        <v>3.4226804123711299</v>
      </c>
      <c r="O50" s="100">
        <v>2.4639175257732</v>
      </c>
      <c r="P50" s="100">
        <v>0.247422680412371</v>
      </c>
      <c r="Q50" s="100">
        <v>0.298969072164948</v>
      </c>
      <c r="R50" s="100">
        <v>0.30927835051546398</v>
      </c>
      <c r="S50" s="100">
        <v>0</v>
      </c>
      <c r="T50" s="100">
        <v>0.17525773195876301</v>
      </c>
      <c r="U50" s="100">
        <v>5.9484536082474202</v>
      </c>
      <c r="V50" s="100">
        <v>4.0103092783505199</v>
      </c>
      <c r="W50" s="100" t="s">
        <v>75</v>
      </c>
      <c r="X50" s="104"/>
      <c r="Y50" s="105">
        <v>45378</v>
      </c>
      <c r="Z50" s="105"/>
      <c r="AA50" s="105" t="s">
        <v>136</v>
      </c>
      <c r="AB50" s="105" t="s">
        <v>55</v>
      </c>
    </row>
    <row r="51" spans="1:28" x14ac:dyDescent="0.35">
      <c r="A51" s="101" t="s">
        <v>230</v>
      </c>
      <c r="B51" s="101" t="s">
        <v>231</v>
      </c>
      <c r="C51" s="101" t="s">
        <v>232</v>
      </c>
      <c r="D51" s="101" t="s">
        <v>48</v>
      </c>
      <c r="E51" s="102">
        <v>39520</v>
      </c>
      <c r="F51" s="101" t="s">
        <v>49</v>
      </c>
      <c r="G51" s="101" t="s">
        <v>67</v>
      </c>
      <c r="H51" s="101" t="s">
        <v>51</v>
      </c>
      <c r="I51" s="103">
        <v>2.2383900928792602</v>
      </c>
      <c r="J51" s="100">
        <v>5.5979381443298797</v>
      </c>
      <c r="K51" s="100">
        <v>2.9072164948453598</v>
      </c>
      <c r="L51" s="100">
        <v>2.5257731958762899</v>
      </c>
      <c r="M51" s="100">
        <v>0.69072164948453596</v>
      </c>
      <c r="N51" s="100">
        <v>3.4948453608247401</v>
      </c>
      <c r="O51" s="100">
        <v>7.5257731958762699</v>
      </c>
      <c r="P51" s="100">
        <v>9.2783505154639206E-2</v>
      </c>
      <c r="Q51" s="100">
        <v>0.60824742268041199</v>
      </c>
      <c r="R51" s="100">
        <v>0</v>
      </c>
      <c r="S51" s="100">
        <v>0</v>
      </c>
      <c r="T51" s="100">
        <v>1.03092783505155E-2</v>
      </c>
      <c r="U51" s="100">
        <v>11.711340206185501</v>
      </c>
      <c r="V51" s="100">
        <v>5.8762886597937998</v>
      </c>
      <c r="W51" s="100" t="s">
        <v>75</v>
      </c>
      <c r="X51" s="104" t="s">
        <v>52</v>
      </c>
      <c r="Y51" s="105">
        <v>45421</v>
      </c>
      <c r="Z51" s="105" t="s">
        <v>53</v>
      </c>
      <c r="AA51" s="105" t="s">
        <v>68</v>
      </c>
      <c r="AB51" s="105" t="s">
        <v>233</v>
      </c>
    </row>
    <row r="52" spans="1:28" x14ac:dyDescent="0.35">
      <c r="A52" s="101" t="s">
        <v>234</v>
      </c>
      <c r="B52" s="101" t="s">
        <v>235</v>
      </c>
      <c r="C52" s="101" t="s">
        <v>236</v>
      </c>
      <c r="D52" s="101" t="s">
        <v>237</v>
      </c>
      <c r="E52" s="102">
        <v>89015</v>
      </c>
      <c r="F52" s="101" t="s">
        <v>238</v>
      </c>
      <c r="G52" s="101" t="s">
        <v>95</v>
      </c>
      <c r="H52" s="101" t="s">
        <v>51</v>
      </c>
      <c r="I52" s="103">
        <v>12.117647058823501</v>
      </c>
      <c r="J52" s="100">
        <v>7.1649484536082504</v>
      </c>
      <c r="K52" s="100">
        <v>19.154639175257699</v>
      </c>
      <c r="L52" s="100">
        <v>25.309278350515498</v>
      </c>
      <c r="M52" s="100">
        <v>10.5360824742268</v>
      </c>
      <c r="N52" s="100">
        <v>41.690721649484502</v>
      </c>
      <c r="O52" s="100">
        <v>10.8247422680412</v>
      </c>
      <c r="P52" s="100">
        <v>6.7216494845360799</v>
      </c>
      <c r="Q52" s="100">
        <v>2.9278350515463898</v>
      </c>
      <c r="R52" s="100">
        <v>20.494845360824701</v>
      </c>
      <c r="S52" s="100">
        <v>14.814432989690699</v>
      </c>
      <c r="T52" s="100">
        <v>6.0824742268041199</v>
      </c>
      <c r="U52" s="100">
        <v>20.7731958762886</v>
      </c>
      <c r="V52" s="100">
        <v>44.721649484536101</v>
      </c>
      <c r="W52" s="100" t="s">
        <v>75</v>
      </c>
      <c r="X52" s="104" t="s">
        <v>52</v>
      </c>
      <c r="Y52" s="105">
        <v>45554</v>
      </c>
      <c r="Z52" s="105" t="s">
        <v>53</v>
      </c>
      <c r="AA52" s="105" t="s">
        <v>68</v>
      </c>
      <c r="AB52" s="105" t="s">
        <v>55</v>
      </c>
    </row>
    <row r="53" spans="1:28" x14ac:dyDescent="0.35">
      <c r="A53" s="101" t="s">
        <v>239</v>
      </c>
      <c r="B53" s="101" t="s">
        <v>240</v>
      </c>
      <c r="C53" s="101" t="s">
        <v>241</v>
      </c>
      <c r="D53" s="101" t="s">
        <v>242</v>
      </c>
      <c r="E53" s="102">
        <v>96819</v>
      </c>
      <c r="F53" s="101" t="s">
        <v>177</v>
      </c>
      <c r="G53" s="101" t="s">
        <v>229</v>
      </c>
      <c r="H53" s="101" t="s">
        <v>51</v>
      </c>
      <c r="I53" s="103"/>
      <c r="J53" s="100">
        <v>3.3092783505154602</v>
      </c>
      <c r="K53" s="100">
        <v>4.34020618556701</v>
      </c>
      <c r="L53" s="100">
        <v>3.48453608247423</v>
      </c>
      <c r="M53" s="100">
        <v>3.5876288659793798</v>
      </c>
      <c r="N53" s="100">
        <v>8.4226804123711307</v>
      </c>
      <c r="O53" s="100">
        <v>3.4329896907216502</v>
      </c>
      <c r="P53" s="100">
        <v>0</v>
      </c>
      <c r="Q53" s="100">
        <v>2.8659793814432999</v>
      </c>
      <c r="R53" s="100">
        <v>5.4742268041237097</v>
      </c>
      <c r="S53" s="100">
        <v>1.4948453608247401</v>
      </c>
      <c r="T53" s="100">
        <v>0.42268041237113402</v>
      </c>
      <c r="U53" s="100">
        <v>7.3298969072164999</v>
      </c>
      <c r="V53" s="100">
        <v>11.5051546391753</v>
      </c>
      <c r="W53" s="100" t="s">
        <v>75</v>
      </c>
      <c r="X53" s="104"/>
      <c r="Y53" s="105" t="s">
        <v>75</v>
      </c>
      <c r="Z53" s="105" t="s">
        <v>75</v>
      </c>
      <c r="AA53" s="105" t="s">
        <v>75</v>
      </c>
      <c r="AB53" s="105" t="s">
        <v>75</v>
      </c>
    </row>
    <row r="54" spans="1:28" x14ac:dyDescent="0.35">
      <c r="A54" s="101" t="s">
        <v>243</v>
      </c>
      <c r="B54" s="101" t="s">
        <v>244</v>
      </c>
      <c r="C54" s="101" t="s">
        <v>245</v>
      </c>
      <c r="D54" s="101" t="s">
        <v>88</v>
      </c>
      <c r="E54" s="102">
        <v>77032</v>
      </c>
      <c r="F54" s="101" t="s">
        <v>246</v>
      </c>
      <c r="G54" s="101" t="s">
        <v>61</v>
      </c>
      <c r="H54" s="101" t="s">
        <v>51</v>
      </c>
      <c r="I54" s="103">
        <v>42.780219780219802</v>
      </c>
      <c r="J54" s="100">
        <v>839.24742268041905</v>
      </c>
      <c r="K54" s="100">
        <v>6.2886597938144302</v>
      </c>
      <c r="L54" s="100">
        <v>0.57731958762886604</v>
      </c>
      <c r="M54" s="100">
        <v>1.51546391752577</v>
      </c>
      <c r="N54" s="100">
        <v>6.9278350515463902</v>
      </c>
      <c r="O54" s="100">
        <v>483.97938144329902</v>
      </c>
      <c r="P54" s="100">
        <v>1.9690721649484499</v>
      </c>
      <c r="Q54" s="100">
        <v>354.752577319588</v>
      </c>
      <c r="R54" s="100">
        <v>1.6185567010309301</v>
      </c>
      <c r="S54" s="100">
        <v>1.87628865979381</v>
      </c>
      <c r="T54" s="100">
        <v>4.8144329896907196</v>
      </c>
      <c r="U54" s="100">
        <v>839.31958762887302</v>
      </c>
      <c r="V54" s="100">
        <v>471.76288659793801</v>
      </c>
      <c r="W54" s="100">
        <v>750</v>
      </c>
      <c r="X54" s="104" t="s">
        <v>52</v>
      </c>
      <c r="Y54" s="105">
        <v>45519</v>
      </c>
      <c r="Z54" s="105" t="s">
        <v>53</v>
      </c>
      <c r="AA54" s="105" t="s">
        <v>54</v>
      </c>
      <c r="AB54" s="105" t="s">
        <v>55</v>
      </c>
    </row>
    <row r="55" spans="1:28" x14ac:dyDescent="0.35">
      <c r="A55" s="101" t="s">
        <v>247</v>
      </c>
      <c r="B55" s="101" t="s">
        <v>248</v>
      </c>
      <c r="C55" s="101" t="s">
        <v>249</v>
      </c>
      <c r="D55" s="101" t="s">
        <v>88</v>
      </c>
      <c r="E55" s="102">
        <v>77351</v>
      </c>
      <c r="F55" s="101" t="s">
        <v>246</v>
      </c>
      <c r="G55" s="101" t="s">
        <v>50</v>
      </c>
      <c r="H55" s="101" t="s">
        <v>74</v>
      </c>
      <c r="I55" s="103">
        <v>27.278931750741801</v>
      </c>
      <c r="J55" s="100">
        <v>783.59793814431498</v>
      </c>
      <c r="K55" s="100">
        <v>24.958762886597899</v>
      </c>
      <c r="L55" s="100">
        <v>10.237113402061899</v>
      </c>
      <c r="M55" s="100">
        <v>4.1855670103092804</v>
      </c>
      <c r="N55" s="100">
        <v>17.639175257731999</v>
      </c>
      <c r="O55" s="100">
        <v>805.34020618555098</v>
      </c>
      <c r="P55" s="100">
        <v>0</v>
      </c>
      <c r="Q55" s="100">
        <v>0</v>
      </c>
      <c r="R55" s="100">
        <v>6.3711340206185598</v>
      </c>
      <c r="S55" s="100">
        <v>3.19587628865979</v>
      </c>
      <c r="T55" s="100">
        <v>5.1752577319587596</v>
      </c>
      <c r="U55" s="100">
        <v>808.237113402045</v>
      </c>
      <c r="V55" s="100">
        <v>322.53608247423102</v>
      </c>
      <c r="W55" s="100">
        <v>350</v>
      </c>
      <c r="X55" s="104" t="s">
        <v>52</v>
      </c>
      <c r="Y55" s="105">
        <v>45512</v>
      </c>
      <c r="Z55" s="105" t="s">
        <v>53</v>
      </c>
      <c r="AA55" s="105" t="s">
        <v>68</v>
      </c>
      <c r="AB55" s="105" t="s">
        <v>55</v>
      </c>
    </row>
    <row r="56" spans="1:28" x14ac:dyDescent="0.35">
      <c r="A56" s="101" t="s">
        <v>250</v>
      </c>
      <c r="B56" s="101" t="s">
        <v>251</v>
      </c>
      <c r="C56" s="101" t="s">
        <v>252</v>
      </c>
      <c r="D56" s="101" t="s">
        <v>59</v>
      </c>
      <c r="E56" s="102">
        <v>92231</v>
      </c>
      <c r="F56" s="101" t="s">
        <v>253</v>
      </c>
      <c r="G56" s="101" t="s">
        <v>61</v>
      </c>
      <c r="H56" s="101" t="s">
        <v>51</v>
      </c>
      <c r="I56" s="103">
        <v>31.2209302325581</v>
      </c>
      <c r="J56" s="100">
        <v>596.05154639175396</v>
      </c>
      <c r="K56" s="100">
        <v>16.845360824742301</v>
      </c>
      <c r="L56" s="100">
        <v>30.010309278350501</v>
      </c>
      <c r="M56" s="100">
        <v>30.865979381443299</v>
      </c>
      <c r="N56" s="100">
        <v>74.917525773195905</v>
      </c>
      <c r="O56" s="100">
        <v>535.67010309278498</v>
      </c>
      <c r="P56" s="100">
        <v>1.1546391752577301</v>
      </c>
      <c r="Q56" s="100">
        <v>62.0309278350516</v>
      </c>
      <c r="R56" s="100">
        <v>41.793814432989699</v>
      </c>
      <c r="S56" s="100">
        <v>11.8969072164948</v>
      </c>
      <c r="T56" s="100">
        <v>14.2886597938144</v>
      </c>
      <c r="U56" s="100">
        <v>605.79381443299098</v>
      </c>
      <c r="V56" s="100">
        <v>188.60824742268099</v>
      </c>
      <c r="W56" s="100">
        <v>640</v>
      </c>
      <c r="X56" s="104" t="s">
        <v>52</v>
      </c>
      <c r="Y56" s="105">
        <v>45496</v>
      </c>
      <c r="Z56" s="105" t="s">
        <v>53</v>
      </c>
      <c r="AA56" s="105" t="s">
        <v>54</v>
      </c>
      <c r="AB56" s="105" t="s">
        <v>55</v>
      </c>
    </row>
    <row r="57" spans="1:28" x14ac:dyDescent="0.35">
      <c r="A57" s="101" t="s">
        <v>254</v>
      </c>
      <c r="B57" s="101" t="s">
        <v>255</v>
      </c>
      <c r="C57" s="101" t="s">
        <v>256</v>
      </c>
      <c r="D57" s="101" t="s">
        <v>72</v>
      </c>
      <c r="E57" s="102">
        <v>71251</v>
      </c>
      <c r="F57" s="101" t="s">
        <v>49</v>
      </c>
      <c r="G57" s="101" t="s">
        <v>50</v>
      </c>
      <c r="H57" s="101" t="s">
        <v>51</v>
      </c>
      <c r="I57" s="103">
        <v>29.864312267658001</v>
      </c>
      <c r="J57" s="100">
        <v>907.23711340206398</v>
      </c>
      <c r="K57" s="100">
        <v>68.391752577319593</v>
      </c>
      <c r="L57" s="100">
        <v>5.1134020618556697</v>
      </c>
      <c r="M57" s="100">
        <v>2.89690721649484</v>
      </c>
      <c r="N57" s="100">
        <v>9.9175257731958695</v>
      </c>
      <c r="O57" s="100">
        <v>958.59793814432999</v>
      </c>
      <c r="P57" s="100">
        <v>2.7319587628865998</v>
      </c>
      <c r="Q57" s="100">
        <v>12.3917525773196</v>
      </c>
      <c r="R57" s="100">
        <v>1.6185567010309301</v>
      </c>
      <c r="S57" s="100">
        <v>1.8659793814432999</v>
      </c>
      <c r="T57" s="100">
        <v>0.44329896907216498</v>
      </c>
      <c r="U57" s="100">
        <v>979.71134020618695</v>
      </c>
      <c r="V57" s="100">
        <v>451.34020618557003</v>
      </c>
      <c r="W57" s="100">
        <v>500</v>
      </c>
      <c r="X57" s="104" t="s">
        <v>52</v>
      </c>
      <c r="Y57" s="105">
        <v>45638</v>
      </c>
      <c r="Z57" s="105"/>
      <c r="AA57" s="105" t="s">
        <v>54</v>
      </c>
      <c r="AB57" s="105" t="s">
        <v>79</v>
      </c>
    </row>
    <row r="58" spans="1:28" x14ac:dyDescent="0.35">
      <c r="A58" s="101" t="s">
        <v>257</v>
      </c>
      <c r="B58" s="101" t="s">
        <v>258</v>
      </c>
      <c r="C58" s="101" t="s">
        <v>259</v>
      </c>
      <c r="D58" s="101" t="s">
        <v>260</v>
      </c>
      <c r="E58" s="102">
        <v>83442</v>
      </c>
      <c r="F58" s="101" t="s">
        <v>238</v>
      </c>
      <c r="G58" s="101" t="s">
        <v>67</v>
      </c>
      <c r="H58" s="101" t="s">
        <v>51</v>
      </c>
      <c r="I58" s="103">
        <v>2.4375</v>
      </c>
      <c r="J58" s="100">
        <v>6.18556701030928E-2</v>
      </c>
      <c r="K58" s="100">
        <v>0.15463917525773199</v>
      </c>
      <c r="L58" s="100">
        <v>0.95876288659793796</v>
      </c>
      <c r="M58" s="100">
        <v>0.52577319587628901</v>
      </c>
      <c r="N58" s="100">
        <v>1.4742268041237101</v>
      </c>
      <c r="O58" s="100">
        <v>0.22680412371134001</v>
      </c>
      <c r="P58" s="100">
        <v>0</v>
      </c>
      <c r="Q58" s="100">
        <v>0</v>
      </c>
      <c r="R58" s="100">
        <v>5.1546391752577303E-2</v>
      </c>
      <c r="S58" s="100">
        <v>1.03092783505155E-2</v>
      </c>
      <c r="T58" s="100">
        <v>0</v>
      </c>
      <c r="U58" s="100">
        <v>1.63917525773196</v>
      </c>
      <c r="V58" s="100">
        <v>1.3814432989690699</v>
      </c>
      <c r="W58" s="100" t="s">
        <v>75</v>
      </c>
      <c r="X58" s="104" t="s">
        <v>52</v>
      </c>
      <c r="Y58" s="105">
        <v>45491</v>
      </c>
      <c r="Z58" s="105" t="s">
        <v>53</v>
      </c>
      <c r="AA58" s="105" t="s">
        <v>68</v>
      </c>
      <c r="AB58" s="105" t="s">
        <v>55</v>
      </c>
    </row>
    <row r="59" spans="1:28" x14ac:dyDescent="0.35">
      <c r="A59" s="101" t="s">
        <v>261</v>
      </c>
      <c r="B59" s="101" t="s">
        <v>262</v>
      </c>
      <c r="C59" s="101" t="s">
        <v>263</v>
      </c>
      <c r="D59" s="101" t="s">
        <v>88</v>
      </c>
      <c r="E59" s="102">
        <v>77301</v>
      </c>
      <c r="F59" s="101" t="s">
        <v>246</v>
      </c>
      <c r="G59" s="101" t="s">
        <v>67</v>
      </c>
      <c r="H59" s="101" t="s">
        <v>51</v>
      </c>
      <c r="I59" s="103">
        <v>27.171597633136098</v>
      </c>
      <c r="J59" s="100">
        <v>725.21649484536204</v>
      </c>
      <c r="K59" s="100">
        <v>49.690721649484701</v>
      </c>
      <c r="L59" s="100">
        <v>18.5463917525773</v>
      </c>
      <c r="M59" s="100">
        <v>9.7835051546391707</v>
      </c>
      <c r="N59" s="100">
        <v>37.237113402061901</v>
      </c>
      <c r="O59" s="100">
        <v>766.000000000005</v>
      </c>
      <c r="P59" s="100">
        <v>0</v>
      </c>
      <c r="Q59" s="100">
        <v>0</v>
      </c>
      <c r="R59" s="100">
        <v>8.7731958762886606</v>
      </c>
      <c r="S59" s="100">
        <v>5.9587628865979401</v>
      </c>
      <c r="T59" s="100">
        <v>9.0721649484536098</v>
      </c>
      <c r="U59" s="100">
        <v>779.43298969072703</v>
      </c>
      <c r="V59" s="100">
        <v>703.62886597938405</v>
      </c>
      <c r="W59" s="100" t="s">
        <v>75</v>
      </c>
      <c r="X59" s="104" t="s">
        <v>52</v>
      </c>
      <c r="Y59" s="105">
        <v>45645</v>
      </c>
      <c r="Z59" s="105"/>
      <c r="AA59" s="105" t="s">
        <v>68</v>
      </c>
      <c r="AB59" s="105" t="s">
        <v>79</v>
      </c>
    </row>
    <row r="60" spans="1:28" x14ac:dyDescent="0.35">
      <c r="A60" s="101" t="s">
        <v>264</v>
      </c>
      <c r="B60" s="101" t="s">
        <v>265</v>
      </c>
      <c r="C60" s="101" t="s">
        <v>266</v>
      </c>
      <c r="D60" s="101" t="s">
        <v>213</v>
      </c>
      <c r="E60" s="102">
        <v>56201</v>
      </c>
      <c r="F60" s="101" t="s">
        <v>214</v>
      </c>
      <c r="G60" s="101" t="s">
        <v>67</v>
      </c>
      <c r="H60" s="101" t="s">
        <v>51</v>
      </c>
      <c r="I60" s="103">
        <v>52.285714285714299</v>
      </c>
      <c r="J60" s="100">
        <v>22.577319587628899</v>
      </c>
      <c r="K60" s="100">
        <v>21.082474226804099</v>
      </c>
      <c r="L60" s="100">
        <v>65.690721649484601</v>
      </c>
      <c r="M60" s="100">
        <v>27.948453608247402</v>
      </c>
      <c r="N60" s="100">
        <v>79.432989690721698</v>
      </c>
      <c r="O60" s="100">
        <v>46.876288659793801</v>
      </c>
      <c r="P60" s="100">
        <v>6.9175257731958801</v>
      </c>
      <c r="Q60" s="100">
        <v>4.0721649484536098</v>
      </c>
      <c r="R60" s="100">
        <v>35.958762886597903</v>
      </c>
      <c r="S60" s="100">
        <v>14.134020618556701</v>
      </c>
      <c r="T60" s="100">
        <v>14.6082474226804</v>
      </c>
      <c r="U60" s="100">
        <v>72.597938144329902</v>
      </c>
      <c r="V60" s="100">
        <v>99.9690721649485</v>
      </c>
      <c r="W60" s="100" t="s">
        <v>75</v>
      </c>
      <c r="X60" s="104" t="s">
        <v>52</v>
      </c>
      <c r="Y60" s="105">
        <v>45533</v>
      </c>
      <c r="Z60" s="105" t="s">
        <v>53</v>
      </c>
      <c r="AA60" s="105" t="s">
        <v>68</v>
      </c>
      <c r="AB60" s="105" t="s">
        <v>55</v>
      </c>
    </row>
    <row r="61" spans="1:28" x14ac:dyDescent="0.35">
      <c r="A61" s="101" t="s">
        <v>267</v>
      </c>
      <c r="B61" s="101" t="s">
        <v>268</v>
      </c>
      <c r="C61" s="101" t="s">
        <v>269</v>
      </c>
      <c r="D61" s="101" t="s">
        <v>88</v>
      </c>
      <c r="E61" s="102">
        <v>78118</v>
      </c>
      <c r="F61" s="101" t="s">
        <v>270</v>
      </c>
      <c r="G61" s="101" t="s">
        <v>50</v>
      </c>
      <c r="H61" s="101" t="s">
        <v>51</v>
      </c>
      <c r="I61" s="103">
        <v>44.484126984127002</v>
      </c>
      <c r="J61" s="100">
        <v>1103.7731958762699</v>
      </c>
      <c r="K61" s="100">
        <v>18.783505154639201</v>
      </c>
      <c r="L61" s="100">
        <v>1.0412371134020599</v>
      </c>
      <c r="M61" s="100">
        <v>0</v>
      </c>
      <c r="N61" s="100">
        <v>7.9381443298969101</v>
      </c>
      <c r="O61" s="100">
        <v>771.639175257749</v>
      </c>
      <c r="P61" s="100">
        <v>3.14432989690722</v>
      </c>
      <c r="Q61" s="100">
        <v>340.876288659794</v>
      </c>
      <c r="R61" s="100">
        <v>0.50515463917525805</v>
      </c>
      <c r="S61" s="100">
        <v>0.58762886597938102</v>
      </c>
      <c r="T61" s="100">
        <v>8.5567010309278402</v>
      </c>
      <c r="U61" s="100">
        <v>1113.94845360823</v>
      </c>
      <c r="V61" s="100">
        <v>704.35051546394595</v>
      </c>
      <c r="W61" s="100">
        <v>928</v>
      </c>
      <c r="X61" s="104" t="s">
        <v>52</v>
      </c>
      <c r="Y61" s="105">
        <v>45554</v>
      </c>
      <c r="Z61" s="105" t="s">
        <v>53</v>
      </c>
      <c r="AA61" s="105" t="s">
        <v>54</v>
      </c>
      <c r="AB61" s="105" t="s">
        <v>55</v>
      </c>
    </row>
    <row r="62" spans="1:28" x14ac:dyDescent="0.35">
      <c r="A62" s="101" t="s">
        <v>271</v>
      </c>
      <c r="B62" s="101" t="s">
        <v>272</v>
      </c>
      <c r="C62" s="101" t="s">
        <v>273</v>
      </c>
      <c r="D62" s="101" t="s">
        <v>274</v>
      </c>
      <c r="E62" s="102">
        <v>74647</v>
      </c>
      <c r="F62" s="101" t="s">
        <v>94</v>
      </c>
      <c r="G62" s="101" t="s">
        <v>67</v>
      </c>
      <c r="H62" s="101" t="s">
        <v>51</v>
      </c>
      <c r="I62" s="103">
        <v>77.428571428571402</v>
      </c>
      <c r="J62" s="100">
        <v>37.587628865979397</v>
      </c>
      <c r="K62" s="100">
        <v>16.422680412371101</v>
      </c>
      <c r="L62" s="100">
        <v>18.3917525773196</v>
      </c>
      <c r="M62" s="100">
        <v>13.8865979381443</v>
      </c>
      <c r="N62" s="100">
        <v>40.402061855670098</v>
      </c>
      <c r="O62" s="100">
        <v>45.886597938144398</v>
      </c>
      <c r="P62" s="100">
        <v>0</v>
      </c>
      <c r="Q62" s="100">
        <v>0</v>
      </c>
      <c r="R62" s="100">
        <v>15.1134020618557</v>
      </c>
      <c r="S62" s="100">
        <v>11.185567010309301</v>
      </c>
      <c r="T62" s="100">
        <v>6.7422680412371099</v>
      </c>
      <c r="U62" s="100">
        <v>53.247422680412399</v>
      </c>
      <c r="V62" s="100">
        <v>64.443298969072202</v>
      </c>
      <c r="W62" s="100" t="s">
        <v>75</v>
      </c>
      <c r="X62" s="104" t="s">
        <v>52</v>
      </c>
      <c r="Y62" s="105">
        <v>45512</v>
      </c>
      <c r="Z62" s="105" t="s">
        <v>53</v>
      </c>
      <c r="AA62" s="105" t="s">
        <v>68</v>
      </c>
      <c r="AB62" s="105" t="s">
        <v>55</v>
      </c>
    </row>
    <row r="63" spans="1:28" x14ac:dyDescent="0.35">
      <c r="A63" s="101" t="s">
        <v>275</v>
      </c>
      <c r="B63" s="101" t="s">
        <v>276</v>
      </c>
      <c r="C63" s="101" t="s">
        <v>277</v>
      </c>
      <c r="D63" s="101" t="s">
        <v>278</v>
      </c>
      <c r="E63" s="102">
        <v>37918</v>
      </c>
      <c r="F63" s="101" t="s">
        <v>49</v>
      </c>
      <c r="G63" s="101" t="s">
        <v>95</v>
      </c>
      <c r="H63" s="101" t="s">
        <v>51</v>
      </c>
      <c r="I63" s="103">
        <v>1.71830985915493</v>
      </c>
      <c r="J63" s="100">
        <v>1.2061855670103101</v>
      </c>
      <c r="K63" s="100">
        <v>2.2268041237113398</v>
      </c>
      <c r="L63" s="100">
        <v>1.85567010309278</v>
      </c>
      <c r="M63" s="100">
        <v>0.62886597938144295</v>
      </c>
      <c r="N63" s="100">
        <v>4.0309278350515401</v>
      </c>
      <c r="O63" s="100">
        <v>1.71134020618556</v>
      </c>
      <c r="P63" s="100">
        <v>9.2783505154639206E-2</v>
      </c>
      <c r="Q63" s="100">
        <v>8.2474226804123696E-2</v>
      </c>
      <c r="R63" s="100">
        <v>3.09278350515464E-2</v>
      </c>
      <c r="S63" s="100">
        <v>2.06185567010309E-2</v>
      </c>
      <c r="T63" s="100">
        <v>0</v>
      </c>
      <c r="U63" s="100">
        <v>5.8659793814432799</v>
      </c>
      <c r="V63" s="100">
        <v>3.89690721649484</v>
      </c>
      <c r="W63" s="100" t="s">
        <v>75</v>
      </c>
      <c r="X63" s="104" t="s">
        <v>135</v>
      </c>
      <c r="Y63" s="105">
        <v>45561</v>
      </c>
      <c r="Z63" s="105" t="s">
        <v>53</v>
      </c>
      <c r="AA63" s="105" t="s">
        <v>136</v>
      </c>
      <c r="AB63" s="105" t="s">
        <v>55</v>
      </c>
    </row>
    <row r="64" spans="1:28" x14ac:dyDescent="0.35">
      <c r="A64" s="101" t="s">
        <v>279</v>
      </c>
      <c r="B64" s="101" t="s">
        <v>280</v>
      </c>
      <c r="C64" s="101" t="s">
        <v>281</v>
      </c>
      <c r="D64" s="101" t="s">
        <v>83</v>
      </c>
      <c r="E64" s="102">
        <v>33194</v>
      </c>
      <c r="F64" s="101" t="s">
        <v>84</v>
      </c>
      <c r="G64" s="101" t="s">
        <v>104</v>
      </c>
      <c r="H64" s="101" t="s">
        <v>74</v>
      </c>
      <c r="I64" s="103">
        <v>46.5113350125945</v>
      </c>
      <c r="J64" s="100">
        <v>14.381443298969099</v>
      </c>
      <c r="K64" s="100">
        <v>13.8865979381443</v>
      </c>
      <c r="L64" s="100">
        <v>249.04123711340301</v>
      </c>
      <c r="M64" s="100">
        <v>296.628865979382</v>
      </c>
      <c r="N64" s="100">
        <v>391.23711340206398</v>
      </c>
      <c r="O64" s="100">
        <v>182.701030927836</v>
      </c>
      <c r="P64" s="100">
        <v>0</v>
      </c>
      <c r="Q64" s="100">
        <v>0</v>
      </c>
      <c r="R64" s="100">
        <v>183.32989690721701</v>
      </c>
      <c r="S64" s="100">
        <v>44.814432989690701</v>
      </c>
      <c r="T64" s="100">
        <v>24.175257731958698</v>
      </c>
      <c r="U64" s="100">
        <v>321.61855670103199</v>
      </c>
      <c r="V64" s="100">
        <v>386.47422680412598</v>
      </c>
      <c r="W64" s="100">
        <v>450</v>
      </c>
      <c r="X64" s="104" t="s">
        <v>52</v>
      </c>
      <c r="Y64" s="105">
        <v>45547</v>
      </c>
      <c r="Z64" s="105" t="s">
        <v>53</v>
      </c>
      <c r="AA64" s="105" t="s">
        <v>54</v>
      </c>
      <c r="AB64" s="105" t="s">
        <v>55</v>
      </c>
    </row>
    <row r="65" spans="1:28" x14ac:dyDescent="0.35">
      <c r="A65" s="101" t="s">
        <v>282</v>
      </c>
      <c r="B65" s="101" t="s">
        <v>283</v>
      </c>
      <c r="C65" s="101" t="s">
        <v>284</v>
      </c>
      <c r="D65" s="101" t="s">
        <v>118</v>
      </c>
      <c r="E65" s="102">
        <v>85344</v>
      </c>
      <c r="F65" s="101" t="s">
        <v>119</v>
      </c>
      <c r="G65" s="101" t="s">
        <v>95</v>
      </c>
      <c r="H65" s="101" t="s">
        <v>51</v>
      </c>
      <c r="I65" s="103">
        <v>1.75</v>
      </c>
      <c r="J65" s="100">
        <v>0.268041237113402</v>
      </c>
      <c r="K65" s="100">
        <v>0.75257731958762897</v>
      </c>
      <c r="L65" s="100">
        <v>0</v>
      </c>
      <c r="M65" s="100">
        <v>0</v>
      </c>
      <c r="N65" s="100">
        <v>0.92783505154639201</v>
      </c>
      <c r="O65" s="100">
        <v>9.2783505154639206E-2</v>
      </c>
      <c r="P65" s="100">
        <v>0</v>
      </c>
      <c r="Q65" s="100">
        <v>0</v>
      </c>
      <c r="R65" s="100">
        <v>6.18556701030928E-2</v>
      </c>
      <c r="S65" s="100">
        <v>9.2783505154639206E-2</v>
      </c>
      <c r="T65" s="100">
        <v>0.35051546391752603</v>
      </c>
      <c r="U65" s="100">
        <v>0.51546391752577303</v>
      </c>
      <c r="V65" s="100">
        <v>0.865979381443299</v>
      </c>
      <c r="W65" s="100" t="s">
        <v>75</v>
      </c>
      <c r="X65" s="104" t="s">
        <v>52</v>
      </c>
      <c r="Y65" s="105">
        <v>45505</v>
      </c>
      <c r="Z65" s="105" t="s">
        <v>53</v>
      </c>
      <c r="AA65" s="105" t="s">
        <v>68</v>
      </c>
      <c r="AB65" s="105" t="s">
        <v>55</v>
      </c>
    </row>
    <row r="66" spans="1:28" x14ac:dyDescent="0.35">
      <c r="A66" s="101" t="s">
        <v>285</v>
      </c>
      <c r="B66" s="101" t="s">
        <v>286</v>
      </c>
      <c r="C66" s="101" t="s">
        <v>287</v>
      </c>
      <c r="D66" s="101" t="s">
        <v>88</v>
      </c>
      <c r="E66" s="102">
        <v>78041</v>
      </c>
      <c r="F66" s="101" t="s">
        <v>157</v>
      </c>
      <c r="G66" s="101" t="s">
        <v>50</v>
      </c>
      <c r="H66" s="101" t="s">
        <v>51</v>
      </c>
      <c r="I66" s="103">
        <v>16.805970149253699</v>
      </c>
      <c r="J66" s="100">
        <v>341.85567010309501</v>
      </c>
      <c r="K66" s="100">
        <v>1.82474226804124</v>
      </c>
      <c r="L66" s="100">
        <v>1.3814432989690699</v>
      </c>
      <c r="M66" s="100">
        <v>4.0927835051546397</v>
      </c>
      <c r="N66" s="100">
        <v>0</v>
      </c>
      <c r="O66" s="100">
        <v>0.75257731958762897</v>
      </c>
      <c r="P66" s="100">
        <v>8.1649484536082504</v>
      </c>
      <c r="Q66" s="100">
        <v>340.23711340206398</v>
      </c>
      <c r="R66" s="100">
        <v>0.65979381443299001</v>
      </c>
      <c r="S66" s="100">
        <v>0.45360824742268002</v>
      </c>
      <c r="T66" s="100">
        <v>4.5051546391752604</v>
      </c>
      <c r="U66" s="100">
        <v>343.53608247422898</v>
      </c>
      <c r="V66" s="100">
        <v>241.24742268041501</v>
      </c>
      <c r="W66" s="100" t="s">
        <v>75</v>
      </c>
      <c r="X66" s="104" t="s">
        <v>52</v>
      </c>
      <c r="Y66" s="105">
        <v>45666</v>
      </c>
      <c r="Z66" s="105"/>
      <c r="AA66" s="105" t="s">
        <v>68</v>
      </c>
      <c r="AB66" s="105" t="s">
        <v>79</v>
      </c>
    </row>
    <row r="67" spans="1:28" x14ac:dyDescent="0.35">
      <c r="A67" s="101" t="s">
        <v>288</v>
      </c>
      <c r="B67" s="101" t="s">
        <v>289</v>
      </c>
      <c r="C67" s="101" t="s">
        <v>290</v>
      </c>
      <c r="D67" s="101" t="s">
        <v>88</v>
      </c>
      <c r="E67" s="102">
        <v>76642</v>
      </c>
      <c r="F67" s="101" t="s">
        <v>246</v>
      </c>
      <c r="G67" s="101" t="s">
        <v>95</v>
      </c>
      <c r="H67" s="101" t="s">
        <v>74</v>
      </c>
      <c r="I67" s="103">
        <v>30.521739130434799</v>
      </c>
      <c r="J67" s="100">
        <v>8.7525773195876297</v>
      </c>
      <c r="K67" s="100">
        <v>5.1546391752577303E-2</v>
      </c>
      <c r="L67" s="100">
        <v>1.9381443298969101</v>
      </c>
      <c r="M67" s="100">
        <v>2.36082474226804</v>
      </c>
      <c r="N67" s="100">
        <v>2.7938144329896901</v>
      </c>
      <c r="O67" s="100">
        <v>10.3092783505155</v>
      </c>
      <c r="P67" s="100">
        <v>0</v>
      </c>
      <c r="Q67" s="100">
        <v>0</v>
      </c>
      <c r="R67" s="100">
        <v>0</v>
      </c>
      <c r="S67" s="100">
        <v>0</v>
      </c>
      <c r="T67" s="100">
        <v>0</v>
      </c>
      <c r="U67" s="100">
        <v>13.103092783505099</v>
      </c>
      <c r="V67" s="100">
        <v>9.8144329896907205</v>
      </c>
      <c r="W67" s="100" t="s">
        <v>75</v>
      </c>
      <c r="X67" s="104" t="s">
        <v>52</v>
      </c>
      <c r="Y67" s="105">
        <v>45561</v>
      </c>
      <c r="Z67" s="105" t="s">
        <v>53</v>
      </c>
      <c r="AA67" s="105" t="s">
        <v>68</v>
      </c>
      <c r="AB67" s="105" t="s">
        <v>55</v>
      </c>
    </row>
    <row r="68" spans="1:28" x14ac:dyDescent="0.35">
      <c r="A68" s="101" t="s">
        <v>291</v>
      </c>
      <c r="B68" s="101" t="s">
        <v>292</v>
      </c>
      <c r="C68" s="101" t="s">
        <v>293</v>
      </c>
      <c r="D68" s="101" t="s">
        <v>48</v>
      </c>
      <c r="E68" s="102">
        <v>39046</v>
      </c>
      <c r="F68" s="101" t="s">
        <v>49</v>
      </c>
      <c r="G68" s="101" t="s">
        <v>95</v>
      </c>
      <c r="H68" s="101" t="s">
        <v>51</v>
      </c>
      <c r="I68" s="103">
        <v>2.0499999999999998</v>
      </c>
      <c r="J68" s="100">
        <v>0.41237113402061898</v>
      </c>
      <c r="K68" s="100">
        <v>0.48453608247422703</v>
      </c>
      <c r="L68" s="100">
        <v>0.63917525773195905</v>
      </c>
      <c r="M68" s="100">
        <v>9.2783505154639206E-2</v>
      </c>
      <c r="N68" s="100">
        <v>0.83505154639175205</v>
      </c>
      <c r="O68" s="100">
        <v>0.76288659793814395</v>
      </c>
      <c r="P68" s="100">
        <v>3.09278350515464E-2</v>
      </c>
      <c r="Q68" s="100">
        <v>0</v>
      </c>
      <c r="R68" s="100">
        <v>0</v>
      </c>
      <c r="S68" s="100">
        <v>6.18556701030928E-2</v>
      </c>
      <c r="T68" s="100">
        <v>0</v>
      </c>
      <c r="U68" s="100">
        <v>1.5670103092783501</v>
      </c>
      <c r="V68" s="100">
        <v>0.95876288659793796</v>
      </c>
      <c r="W68" s="100" t="s">
        <v>75</v>
      </c>
      <c r="X68" s="104" t="s">
        <v>52</v>
      </c>
      <c r="Y68" s="105">
        <v>45561</v>
      </c>
      <c r="Z68" s="105" t="s">
        <v>53</v>
      </c>
      <c r="AA68" s="105" t="s">
        <v>294</v>
      </c>
      <c r="AB68" s="105" t="s">
        <v>55</v>
      </c>
    </row>
    <row r="69" spans="1:28" x14ac:dyDescent="0.35">
      <c r="A69" s="101" t="s">
        <v>295</v>
      </c>
      <c r="B69" s="101" t="s">
        <v>296</v>
      </c>
      <c r="C69" s="101" t="s">
        <v>297</v>
      </c>
      <c r="D69" s="101" t="s">
        <v>59</v>
      </c>
      <c r="E69" s="102">
        <v>93301</v>
      </c>
      <c r="F69" s="101" t="s">
        <v>177</v>
      </c>
      <c r="G69" s="101" t="s">
        <v>61</v>
      </c>
      <c r="H69" s="101" t="s">
        <v>51</v>
      </c>
      <c r="I69" s="103">
        <v>307.33333333333297</v>
      </c>
      <c r="J69" s="100">
        <v>0</v>
      </c>
      <c r="K69" s="100">
        <v>1.7731958762886599</v>
      </c>
      <c r="L69" s="100">
        <v>11.7113402061856</v>
      </c>
      <c r="M69" s="100">
        <v>37.298969072164901</v>
      </c>
      <c r="N69" s="100">
        <v>50.783505154639201</v>
      </c>
      <c r="O69" s="100">
        <v>0</v>
      </c>
      <c r="P69" s="100">
        <v>0</v>
      </c>
      <c r="Q69" s="100">
        <v>0</v>
      </c>
      <c r="R69" s="100">
        <v>42.814432989690701</v>
      </c>
      <c r="S69" s="100">
        <v>2.0412371134020599</v>
      </c>
      <c r="T69" s="100">
        <v>0.11340206185567001</v>
      </c>
      <c r="U69" s="100">
        <v>5.8144329896907196</v>
      </c>
      <c r="V69" s="100">
        <v>39.494845360824698</v>
      </c>
      <c r="W69" s="100">
        <v>320</v>
      </c>
      <c r="X69" s="104" t="s">
        <v>52</v>
      </c>
      <c r="Y69" s="105">
        <v>45456</v>
      </c>
      <c r="Z69" s="105" t="s">
        <v>53</v>
      </c>
      <c r="AA69" s="105" t="s">
        <v>54</v>
      </c>
      <c r="AB69" s="105" t="s">
        <v>55</v>
      </c>
    </row>
    <row r="70" spans="1:28" x14ac:dyDescent="0.35">
      <c r="A70" s="101" t="s">
        <v>298</v>
      </c>
      <c r="B70" s="101" t="s">
        <v>299</v>
      </c>
      <c r="C70" s="101" t="s">
        <v>300</v>
      </c>
      <c r="D70" s="101" t="s">
        <v>108</v>
      </c>
      <c r="E70" s="102">
        <v>48161</v>
      </c>
      <c r="F70" s="101" t="s">
        <v>109</v>
      </c>
      <c r="G70" s="101" t="s">
        <v>67</v>
      </c>
      <c r="H70" s="101" t="s">
        <v>74</v>
      </c>
      <c r="I70" s="103">
        <v>79.7</v>
      </c>
      <c r="J70" s="100">
        <v>58.597938144329902</v>
      </c>
      <c r="K70" s="100">
        <v>8.9072164948453594</v>
      </c>
      <c r="L70" s="100">
        <v>0</v>
      </c>
      <c r="M70" s="100">
        <v>0</v>
      </c>
      <c r="N70" s="100">
        <v>0</v>
      </c>
      <c r="O70" s="100">
        <v>67.505154639175203</v>
      </c>
      <c r="P70" s="100">
        <v>0</v>
      </c>
      <c r="Q70" s="100">
        <v>0</v>
      </c>
      <c r="R70" s="100">
        <v>0</v>
      </c>
      <c r="S70" s="100">
        <v>0</v>
      </c>
      <c r="T70" s="100">
        <v>0</v>
      </c>
      <c r="U70" s="100">
        <v>67.505154639175203</v>
      </c>
      <c r="V70" s="100">
        <v>15.680412371134</v>
      </c>
      <c r="W70" s="100" t="s">
        <v>75</v>
      </c>
      <c r="X70" s="104" t="s">
        <v>52</v>
      </c>
      <c r="Y70" s="105">
        <v>45547</v>
      </c>
      <c r="Z70" s="105" t="s">
        <v>53</v>
      </c>
      <c r="AA70" s="105" t="s">
        <v>68</v>
      </c>
      <c r="AB70" s="105" t="s">
        <v>55</v>
      </c>
    </row>
    <row r="71" spans="1:28" x14ac:dyDescent="0.35">
      <c r="A71" s="101" t="s">
        <v>301</v>
      </c>
      <c r="B71" s="101" t="s">
        <v>302</v>
      </c>
      <c r="C71" s="101" t="s">
        <v>263</v>
      </c>
      <c r="D71" s="101" t="s">
        <v>88</v>
      </c>
      <c r="E71" s="102">
        <v>77301</v>
      </c>
      <c r="F71" s="101" t="s">
        <v>246</v>
      </c>
      <c r="G71" s="101" t="s">
        <v>61</v>
      </c>
      <c r="H71" s="101" t="s">
        <v>51</v>
      </c>
      <c r="I71" s="103">
        <v>27.140350877193001</v>
      </c>
      <c r="J71" s="100">
        <v>143.19587628866</v>
      </c>
      <c r="K71" s="100">
        <v>545.81443298969202</v>
      </c>
      <c r="L71" s="100">
        <v>363.36082474226902</v>
      </c>
      <c r="M71" s="100">
        <v>183.39175257732001</v>
      </c>
      <c r="N71" s="100">
        <v>673.07216494845704</v>
      </c>
      <c r="O71" s="100">
        <v>456.319587628867</v>
      </c>
      <c r="P71" s="100">
        <v>52.340206185567098</v>
      </c>
      <c r="Q71" s="100">
        <v>54.0309278350516</v>
      </c>
      <c r="R71" s="100">
        <v>317.61855670103301</v>
      </c>
      <c r="S71" s="100">
        <v>189.84536082474199</v>
      </c>
      <c r="T71" s="100">
        <v>182.54639175257799</v>
      </c>
      <c r="U71" s="100">
        <v>545.75257731959005</v>
      </c>
      <c r="V71" s="100">
        <v>771.46391752577802</v>
      </c>
      <c r="W71" s="100">
        <v>750</v>
      </c>
      <c r="X71" s="104" t="s">
        <v>52</v>
      </c>
      <c r="Y71" s="105">
        <v>45631</v>
      </c>
      <c r="Z71" s="105" t="s">
        <v>53</v>
      </c>
      <c r="AA71" s="105" t="s">
        <v>54</v>
      </c>
      <c r="AB71" s="105" t="s">
        <v>55</v>
      </c>
    </row>
    <row r="72" spans="1:28" x14ac:dyDescent="0.35">
      <c r="A72" s="101" t="s">
        <v>303</v>
      </c>
      <c r="B72" s="101" t="s">
        <v>304</v>
      </c>
      <c r="C72" s="101" t="s">
        <v>305</v>
      </c>
      <c r="D72" s="101" t="s">
        <v>149</v>
      </c>
      <c r="E72" s="102">
        <v>16866</v>
      </c>
      <c r="F72" s="101" t="s">
        <v>150</v>
      </c>
      <c r="G72" s="101" t="s">
        <v>50</v>
      </c>
      <c r="H72" s="101" t="s">
        <v>51</v>
      </c>
      <c r="I72" s="103">
        <v>128.5</v>
      </c>
      <c r="J72" s="100">
        <v>165.41237113402099</v>
      </c>
      <c r="K72" s="100">
        <v>92.608247422680506</v>
      </c>
      <c r="L72" s="100">
        <v>519.52577319587601</v>
      </c>
      <c r="M72" s="100">
        <v>394.958762886599</v>
      </c>
      <c r="N72" s="100">
        <v>676.37113402062005</v>
      </c>
      <c r="O72" s="100">
        <v>448.185567010309</v>
      </c>
      <c r="P72" s="100">
        <v>24.876288659793801</v>
      </c>
      <c r="Q72" s="100">
        <v>23.072164948453601</v>
      </c>
      <c r="R72" s="100">
        <v>337.71134020618598</v>
      </c>
      <c r="S72" s="100">
        <v>96.195876288659804</v>
      </c>
      <c r="T72" s="100">
        <v>92.680412371133997</v>
      </c>
      <c r="U72" s="100">
        <v>645.91752577319596</v>
      </c>
      <c r="V72" s="100">
        <v>680.40206185567104</v>
      </c>
      <c r="W72" s="100">
        <v>800</v>
      </c>
      <c r="X72" s="104" t="s">
        <v>52</v>
      </c>
      <c r="Y72" s="105">
        <v>45505</v>
      </c>
      <c r="Z72" s="105" t="s">
        <v>53</v>
      </c>
      <c r="AA72" s="105" t="s">
        <v>54</v>
      </c>
      <c r="AB72" s="105" t="s">
        <v>55</v>
      </c>
    </row>
    <row r="73" spans="1:28" x14ac:dyDescent="0.35">
      <c r="A73" s="101" t="s">
        <v>306</v>
      </c>
      <c r="B73" s="101" t="s">
        <v>307</v>
      </c>
      <c r="C73" s="101" t="s">
        <v>308</v>
      </c>
      <c r="D73" s="101" t="s">
        <v>237</v>
      </c>
      <c r="E73" s="102">
        <v>89060</v>
      </c>
      <c r="F73" s="101" t="s">
        <v>238</v>
      </c>
      <c r="G73" s="101" t="s">
        <v>309</v>
      </c>
      <c r="H73" s="101" t="s">
        <v>51</v>
      </c>
      <c r="I73" s="103">
        <v>87.636363636363598</v>
      </c>
      <c r="J73" s="100">
        <v>90.412371134020702</v>
      </c>
      <c r="K73" s="100">
        <v>59.567010309278402</v>
      </c>
      <c r="L73" s="100">
        <v>46.9690721649484</v>
      </c>
      <c r="M73" s="100">
        <v>43.835051546391803</v>
      </c>
      <c r="N73" s="100">
        <v>141.90721649484601</v>
      </c>
      <c r="O73" s="100">
        <v>98.731958762886705</v>
      </c>
      <c r="P73" s="100">
        <v>0.14432989690721601</v>
      </c>
      <c r="Q73" s="100">
        <v>0</v>
      </c>
      <c r="R73" s="100">
        <v>66.958762886597896</v>
      </c>
      <c r="S73" s="100">
        <v>33.670103092783499</v>
      </c>
      <c r="T73" s="100">
        <v>19.783505154639201</v>
      </c>
      <c r="U73" s="100">
        <v>120.371134020619</v>
      </c>
      <c r="V73" s="100">
        <v>163.78350515463899</v>
      </c>
      <c r="W73" s="100" t="s">
        <v>75</v>
      </c>
      <c r="X73" s="104" t="s">
        <v>52</v>
      </c>
      <c r="Y73" s="105">
        <v>45554</v>
      </c>
      <c r="Z73" s="105" t="s">
        <v>53</v>
      </c>
      <c r="AA73" s="105" t="s">
        <v>68</v>
      </c>
      <c r="AB73" s="105" t="s">
        <v>55</v>
      </c>
    </row>
    <row r="74" spans="1:28" x14ac:dyDescent="0.35">
      <c r="A74" s="101" t="s">
        <v>310</v>
      </c>
      <c r="B74" s="101" t="s">
        <v>311</v>
      </c>
      <c r="C74" s="101" t="s">
        <v>312</v>
      </c>
      <c r="D74" s="101" t="s">
        <v>313</v>
      </c>
      <c r="E74" s="102">
        <v>98421</v>
      </c>
      <c r="F74" s="101" t="s">
        <v>314</v>
      </c>
      <c r="G74" s="101" t="s">
        <v>61</v>
      </c>
      <c r="H74" s="101" t="s">
        <v>51</v>
      </c>
      <c r="I74" s="103">
        <v>86.019230769230802</v>
      </c>
      <c r="J74" s="100">
        <v>342.59793814433101</v>
      </c>
      <c r="K74" s="100">
        <v>70.670103092783506</v>
      </c>
      <c r="L74" s="100">
        <v>131.28865979381499</v>
      </c>
      <c r="M74" s="100">
        <v>163.85567010309299</v>
      </c>
      <c r="N74" s="100">
        <v>286.77319587628898</v>
      </c>
      <c r="O74" s="100">
        <v>334.42268041237202</v>
      </c>
      <c r="P74" s="100">
        <v>34.525773195876297</v>
      </c>
      <c r="Q74" s="100">
        <v>52.690721649484601</v>
      </c>
      <c r="R74" s="100">
        <v>186.77319587628901</v>
      </c>
      <c r="S74" s="100">
        <v>44.298969072165001</v>
      </c>
      <c r="T74" s="100">
        <v>23.154639175257699</v>
      </c>
      <c r="U74" s="100">
        <v>454.18556701031099</v>
      </c>
      <c r="V74" s="100">
        <v>470.81443298969202</v>
      </c>
      <c r="W74" s="100">
        <v>1181</v>
      </c>
      <c r="X74" s="104" t="s">
        <v>52</v>
      </c>
      <c r="Y74" s="105">
        <v>45519</v>
      </c>
      <c r="Z74" s="105" t="s">
        <v>53</v>
      </c>
      <c r="AA74" s="105" t="s">
        <v>54</v>
      </c>
      <c r="AB74" s="105" t="s">
        <v>55</v>
      </c>
    </row>
    <row r="75" spans="1:28" x14ac:dyDescent="0.35">
      <c r="A75" s="101" t="s">
        <v>315</v>
      </c>
      <c r="B75" s="101" t="s">
        <v>316</v>
      </c>
      <c r="C75" s="101" t="s">
        <v>317</v>
      </c>
      <c r="D75" s="101" t="s">
        <v>133</v>
      </c>
      <c r="E75" s="102">
        <v>5488</v>
      </c>
      <c r="F75" s="101" t="s">
        <v>134</v>
      </c>
      <c r="G75" s="101" t="s">
        <v>95</v>
      </c>
      <c r="H75" s="101" t="s">
        <v>51</v>
      </c>
      <c r="I75" s="103">
        <v>2.1014492753623202</v>
      </c>
      <c r="J75" s="100">
        <v>4.2268041237113296</v>
      </c>
      <c r="K75" s="100">
        <v>9.2783505154639206E-2</v>
      </c>
      <c r="L75" s="100">
        <v>0.247422680412371</v>
      </c>
      <c r="M75" s="100">
        <v>5.1546391752577303E-2</v>
      </c>
      <c r="N75" s="100">
        <v>0.15463917525773199</v>
      </c>
      <c r="O75" s="100">
        <v>4.4226804123711201</v>
      </c>
      <c r="P75" s="100">
        <v>0</v>
      </c>
      <c r="Q75" s="100">
        <v>4.1237113402061903E-2</v>
      </c>
      <c r="R75" s="100">
        <v>0</v>
      </c>
      <c r="S75" s="100">
        <v>1.03092783505155E-2</v>
      </c>
      <c r="T75" s="100">
        <v>0</v>
      </c>
      <c r="U75" s="100">
        <v>4.6082474226804004</v>
      </c>
      <c r="V75" s="100">
        <v>3.89690721649484</v>
      </c>
      <c r="W75" s="100" t="s">
        <v>75</v>
      </c>
      <c r="X75" s="104" t="s">
        <v>52</v>
      </c>
      <c r="Y75" s="105">
        <v>45470</v>
      </c>
      <c r="Z75" s="105" t="s">
        <v>53</v>
      </c>
      <c r="AA75" s="105" t="s">
        <v>68</v>
      </c>
      <c r="AB75" s="105" t="s">
        <v>55</v>
      </c>
    </row>
    <row r="76" spans="1:28" x14ac:dyDescent="0.35">
      <c r="A76" s="101" t="s">
        <v>318</v>
      </c>
      <c r="B76" s="101" t="s">
        <v>319</v>
      </c>
      <c r="C76" s="101" t="s">
        <v>320</v>
      </c>
      <c r="D76" s="101" t="s">
        <v>83</v>
      </c>
      <c r="E76" s="102">
        <v>32839</v>
      </c>
      <c r="F76" s="101" t="s">
        <v>84</v>
      </c>
      <c r="G76" s="101" t="s">
        <v>95</v>
      </c>
      <c r="H76" s="101" t="s">
        <v>51</v>
      </c>
      <c r="I76" s="103">
        <v>2.27868852459016</v>
      </c>
      <c r="J76" s="100">
        <v>0.87628865979381398</v>
      </c>
      <c r="K76" s="100">
        <v>1.5360824742268</v>
      </c>
      <c r="L76" s="100">
        <v>2.1855670103092701</v>
      </c>
      <c r="M76" s="100">
        <v>1.1649484536082499</v>
      </c>
      <c r="N76" s="100">
        <v>2.3092783505154602</v>
      </c>
      <c r="O76" s="100">
        <v>2.9278350515463898</v>
      </c>
      <c r="P76" s="100">
        <v>0.15463917525773199</v>
      </c>
      <c r="Q76" s="100">
        <v>0.37113402061855699</v>
      </c>
      <c r="R76" s="100">
        <v>7.2164948453608199E-2</v>
      </c>
      <c r="S76" s="100">
        <v>5.1546391752577303E-2</v>
      </c>
      <c r="T76" s="100">
        <v>0</v>
      </c>
      <c r="U76" s="100">
        <v>5.6391752577319396</v>
      </c>
      <c r="V76" s="100">
        <v>3.05154639175257</v>
      </c>
      <c r="W76" s="100" t="s">
        <v>75</v>
      </c>
      <c r="X76" s="104" t="s">
        <v>52</v>
      </c>
      <c r="Y76" s="105">
        <v>45519</v>
      </c>
      <c r="Z76" s="105" t="s">
        <v>53</v>
      </c>
      <c r="AA76" s="105" t="s">
        <v>68</v>
      </c>
      <c r="AB76" s="105" t="s">
        <v>79</v>
      </c>
    </row>
    <row r="77" spans="1:28" x14ac:dyDescent="0.35">
      <c r="A77" s="101" t="s">
        <v>321</v>
      </c>
      <c r="B77" s="101" t="s">
        <v>322</v>
      </c>
      <c r="C77" s="101" t="s">
        <v>323</v>
      </c>
      <c r="D77" s="101" t="s">
        <v>102</v>
      </c>
      <c r="E77" s="102">
        <v>10924</v>
      </c>
      <c r="F77" s="101" t="s">
        <v>324</v>
      </c>
      <c r="G77" s="101" t="s">
        <v>67</v>
      </c>
      <c r="H77" s="101" t="s">
        <v>51</v>
      </c>
      <c r="I77" s="103">
        <v>38.299999999999997</v>
      </c>
      <c r="J77" s="100">
        <v>26.2268041237113</v>
      </c>
      <c r="K77" s="100">
        <v>30.113402061855702</v>
      </c>
      <c r="L77" s="100">
        <v>8.5463917525773194</v>
      </c>
      <c r="M77" s="100">
        <v>10.9175257731959</v>
      </c>
      <c r="N77" s="100">
        <v>46.360824742268001</v>
      </c>
      <c r="O77" s="100">
        <v>29.443298969072199</v>
      </c>
      <c r="P77" s="100">
        <v>0</v>
      </c>
      <c r="Q77" s="100">
        <v>0</v>
      </c>
      <c r="R77" s="100">
        <v>9.6288659793814393</v>
      </c>
      <c r="S77" s="100">
        <v>11.845360824742301</v>
      </c>
      <c r="T77" s="100">
        <v>14.298969072164899</v>
      </c>
      <c r="U77" s="100">
        <v>40.0309278350515</v>
      </c>
      <c r="V77" s="100">
        <v>40.835051546391703</v>
      </c>
      <c r="W77" s="100" t="s">
        <v>75</v>
      </c>
      <c r="X77" s="104" t="s">
        <v>52</v>
      </c>
      <c r="Y77" s="105">
        <v>45638</v>
      </c>
      <c r="Z77" s="105" t="s">
        <v>53</v>
      </c>
      <c r="AA77" s="105" t="s">
        <v>68</v>
      </c>
      <c r="AB77" s="105" t="s">
        <v>55</v>
      </c>
    </row>
    <row r="78" spans="1:28" x14ac:dyDescent="0.35">
      <c r="A78" s="101" t="s">
        <v>325</v>
      </c>
      <c r="B78" s="101" t="s">
        <v>326</v>
      </c>
      <c r="C78" s="101" t="s">
        <v>327</v>
      </c>
      <c r="D78" s="101" t="s">
        <v>59</v>
      </c>
      <c r="E78" s="102">
        <v>92154</v>
      </c>
      <c r="F78" s="101" t="s">
        <v>253</v>
      </c>
      <c r="G78" s="101" t="s">
        <v>61</v>
      </c>
      <c r="H78" s="101" t="s">
        <v>51</v>
      </c>
      <c r="I78" s="103">
        <v>20.1973018549747</v>
      </c>
      <c r="J78" s="100">
        <v>833.84536082478098</v>
      </c>
      <c r="K78" s="100">
        <v>463.03092783506401</v>
      </c>
      <c r="L78" s="100">
        <v>38.443298969072202</v>
      </c>
      <c r="M78" s="100">
        <v>41.247422680412399</v>
      </c>
      <c r="N78" s="100">
        <v>141.309278350516</v>
      </c>
      <c r="O78" s="100">
        <v>974.68041237119598</v>
      </c>
      <c r="P78" s="100">
        <v>16.3917525773196</v>
      </c>
      <c r="Q78" s="100">
        <v>244.18556701031</v>
      </c>
      <c r="R78" s="100">
        <v>64.505154639175302</v>
      </c>
      <c r="S78" s="100">
        <v>32.237113402061802</v>
      </c>
      <c r="T78" s="100">
        <v>26.587628865979401</v>
      </c>
      <c r="U78" s="100">
        <v>1253.23711340206</v>
      </c>
      <c r="V78" s="100">
        <v>523.31958762889303</v>
      </c>
      <c r="W78" s="100">
        <v>750</v>
      </c>
      <c r="X78" s="104" t="s">
        <v>52</v>
      </c>
      <c r="Y78" s="105">
        <v>45603</v>
      </c>
      <c r="Z78" s="105" t="s">
        <v>53</v>
      </c>
      <c r="AA78" s="105" t="s">
        <v>54</v>
      </c>
      <c r="AB78" s="105" t="s">
        <v>55</v>
      </c>
    </row>
    <row r="79" spans="1:28" x14ac:dyDescent="0.35">
      <c r="A79" s="101" t="s">
        <v>328</v>
      </c>
      <c r="B79" s="101" t="s">
        <v>329</v>
      </c>
      <c r="C79" s="101" t="s">
        <v>330</v>
      </c>
      <c r="D79" s="101" t="s">
        <v>140</v>
      </c>
      <c r="E79" s="102">
        <v>88081</v>
      </c>
      <c r="F79" s="101" t="s">
        <v>141</v>
      </c>
      <c r="G79" s="101" t="s">
        <v>50</v>
      </c>
      <c r="H79" s="101" t="s">
        <v>51</v>
      </c>
      <c r="I79" s="103">
        <v>21.712446351931298</v>
      </c>
      <c r="J79" s="100">
        <v>720.74226804127795</v>
      </c>
      <c r="K79" s="100">
        <v>50.206185567010401</v>
      </c>
      <c r="L79" s="100">
        <v>27.3917525773196</v>
      </c>
      <c r="M79" s="100">
        <v>10.0824742268041</v>
      </c>
      <c r="N79" s="100">
        <v>93.8144329896908</v>
      </c>
      <c r="O79" s="100">
        <v>532.05154639178204</v>
      </c>
      <c r="P79" s="100">
        <v>4.3505154639175299</v>
      </c>
      <c r="Q79" s="100">
        <v>178.20618556701001</v>
      </c>
      <c r="R79" s="100">
        <v>23.185567010309299</v>
      </c>
      <c r="S79" s="100">
        <v>14.979381443298999</v>
      </c>
      <c r="T79" s="100">
        <v>40.412371134020702</v>
      </c>
      <c r="U79" s="100">
        <v>729.84536082478303</v>
      </c>
      <c r="V79" s="100">
        <v>685.247422680456</v>
      </c>
      <c r="W79" s="100">
        <v>500</v>
      </c>
      <c r="X79" s="104" t="s">
        <v>52</v>
      </c>
      <c r="Y79" s="105">
        <v>45603</v>
      </c>
      <c r="Z79" s="105" t="s">
        <v>53</v>
      </c>
      <c r="AA79" s="105" t="s">
        <v>54</v>
      </c>
      <c r="AB79" s="105" t="s">
        <v>55</v>
      </c>
    </row>
    <row r="80" spans="1:28" x14ac:dyDescent="0.35">
      <c r="A80" s="101" t="s">
        <v>331</v>
      </c>
      <c r="B80" s="101" t="s">
        <v>332</v>
      </c>
      <c r="C80" s="101" t="s">
        <v>333</v>
      </c>
      <c r="D80" s="101" t="s">
        <v>334</v>
      </c>
      <c r="E80" s="102">
        <v>68949</v>
      </c>
      <c r="F80" s="101" t="s">
        <v>214</v>
      </c>
      <c r="G80" s="101" t="s">
        <v>95</v>
      </c>
      <c r="H80" s="101" t="s">
        <v>51</v>
      </c>
      <c r="I80" s="103">
        <v>90.75</v>
      </c>
      <c r="J80" s="100">
        <v>0.80412371134020599</v>
      </c>
      <c r="K80" s="100">
        <v>6.0721649484536098</v>
      </c>
      <c r="L80" s="100">
        <v>8.4329896907216497</v>
      </c>
      <c r="M80" s="100">
        <v>11.278350515463901</v>
      </c>
      <c r="N80" s="100">
        <v>23.762886597938099</v>
      </c>
      <c r="O80" s="100">
        <v>2.2371134020618602</v>
      </c>
      <c r="P80" s="100">
        <v>0.58762886597938102</v>
      </c>
      <c r="Q80" s="100">
        <v>0</v>
      </c>
      <c r="R80" s="100">
        <v>7.4123711340206198</v>
      </c>
      <c r="S80" s="100">
        <v>6.7216494845360799</v>
      </c>
      <c r="T80" s="100">
        <v>2.6185567010309301</v>
      </c>
      <c r="U80" s="100">
        <v>9.8350515463917496</v>
      </c>
      <c r="V80" s="100">
        <v>20.783505154639201</v>
      </c>
      <c r="W80" s="100" t="s">
        <v>75</v>
      </c>
      <c r="X80" s="104" t="s">
        <v>52</v>
      </c>
      <c r="Y80" s="105">
        <v>45435</v>
      </c>
      <c r="Z80" s="105" t="s">
        <v>53</v>
      </c>
      <c r="AA80" s="105" t="s">
        <v>68</v>
      </c>
      <c r="AB80" s="105" t="s">
        <v>55</v>
      </c>
    </row>
    <row r="81" spans="1:28" x14ac:dyDescent="0.35">
      <c r="A81" s="101" t="s">
        <v>335</v>
      </c>
      <c r="B81" s="101" t="s">
        <v>336</v>
      </c>
      <c r="C81" s="101" t="s">
        <v>337</v>
      </c>
      <c r="D81" s="101" t="s">
        <v>338</v>
      </c>
      <c r="E81" s="102">
        <v>35447</v>
      </c>
      <c r="F81" s="101" t="s">
        <v>49</v>
      </c>
      <c r="G81" s="101" t="s">
        <v>67</v>
      </c>
      <c r="H81" s="101" t="s">
        <v>51</v>
      </c>
      <c r="I81" s="103">
        <v>2.7784615384615399</v>
      </c>
      <c r="J81" s="100">
        <v>4.8969072164948404</v>
      </c>
      <c r="K81" s="100">
        <v>9.9072164948453292</v>
      </c>
      <c r="L81" s="100">
        <v>9.4948453608247192</v>
      </c>
      <c r="M81" s="100">
        <v>4.2371134020618504</v>
      </c>
      <c r="N81" s="100">
        <v>13.3195876288659</v>
      </c>
      <c r="O81" s="100">
        <v>12.0309278350515</v>
      </c>
      <c r="P81" s="100">
        <v>2.0515463917525798</v>
      </c>
      <c r="Q81" s="100">
        <v>1.1340206185567001</v>
      </c>
      <c r="R81" s="100">
        <v>0.23711340206185599</v>
      </c>
      <c r="S81" s="100">
        <v>0.27835051546391698</v>
      </c>
      <c r="T81" s="100">
        <v>0.11340206185567001</v>
      </c>
      <c r="U81" s="100">
        <v>27.907216494845301</v>
      </c>
      <c r="V81" s="100">
        <v>18.938144329896801</v>
      </c>
      <c r="W81" s="100" t="s">
        <v>75</v>
      </c>
      <c r="X81" s="104" t="s">
        <v>52</v>
      </c>
      <c r="Y81" s="105">
        <v>45512</v>
      </c>
      <c r="Z81" s="105" t="s">
        <v>53</v>
      </c>
      <c r="AA81" s="105" t="s">
        <v>68</v>
      </c>
      <c r="AB81" s="105" t="s">
        <v>55</v>
      </c>
    </row>
    <row r="82" spans="1:28" x14ac:dyDescent="0.35">
      <c r="A82" s="101" t="s">
        <v>339</v>
      </c>
      <c r="B82" s="101" t="s">
        <v>340</v>
      </c>
      <c r="C82" s="101" t="s">
        <v>341</v>
      </c>
      <c r="D82" s="101" t="s">
        <v>149</v>
      </c>
      <c r="E82" s="102">
        <v>18428</v>
      </c>
      <c r="F82" s="101" t="s">
        <v>150</v>
      </c>
      <c r="G82" s="101" t="s">
        <v>67</v>
      </c>
      <c r="H82" s="101" t="s">
        <v>74</v>
      </c>
      <c r="I82" s="103">
        <v>30.744186046511601</v>
      </c>
      <c r="J82" s="100">
        <v>103.80412371134</v>
      </c>
      <c r="K82" s="100">
        <v>16.298969072164901</v>
      </c>
      <c r="L82" s="100">
        <v>30.1958762886598</v>
      </c>
      <c r="M82" s="100">
        <v>26.9381443298969</v>
      </c>
      <c r="N82" s="100">
        <v>58.649484536082497</v>
      </c>
      <c r="O82" s="100">
        <v>118.587628865979</v>
      </c>
      <c r="P82" s="100">
        <v>0</v>
      </c>
      <c r="Q82" s="100">
        <v>0</v>
      </c>
      <c r="R82" s="100">
        <v>22.721649484536101</v>
      </c>
      <c r="S82" s="100">
        <v>13.1443298969072</v>
      </c>
      <c r="T82" s="100">
        <v>7.5360824742268004</v>
      </c>
      <c r="U82" s="100">
        <v>133.83505154639201</v>
      </c>
      <c r="V82" s="100">
        <v>149.876288659794</v>
      </c>
      <c r="W82" s="100">
        <v>100</v>
      </c>
      <c r="X82" s="104" t="s">
        <v>52</v>
      </c>
      <c r="Y82" s="105">
        <v>45533</v>
      </c>
      <c r="Z82" s="105" t="s">
        <v>53</v>
      </c>
      <c r="AA82" s="105" t="s">
        <v>54</v>
      </c>
      <c r="AB82" s="105" t="s">
        <v>55</v>
      </c>
    </row>
    <row r="83" spans="1:28" x14ac:dyDescent="0.35">
      <c r="A83" s="101" t="s">
        <v>342</v>
      </c>
      <c r="B83" s="101" t="s">
        <v>343</v>
      </c>
      <c r="C83" s="101" t="s">
        <v>344</v>
      </c>
      <c r="D83" s="101" t="s">
        <v>72</v>
      </c>
      <c r="E83" s="102">
        <v>70576</v>
      </c>
      <c r="F83" s="101" t="s">
        <v>49</v>
      </c>
      <c r="G83" s="101" t="s">
        <v>50</v>
      </c>
      <c r="H83" s="101" t="s">
        <v>74</v>
      </c>
      <c r="I83" s="103">
        <v>28.938356164383599</v>
      </c>
      <c r="J83" s="100">
        <v>248.618556701036</v>
      </c>
      <c r="K83" s="100">
        <v>100.39175257732001</v>
      </c>
      <c r="L83" s="100">
        <v>167.00000000000199</v>
      </c>
      <c r="M83" s="100">
        <v>94.432989690722707</v>
      </c>
      <c r="N83" s="100">
        <v>262.70103092783899</v>
      </c>
      <c r="O83" s="100">
        <v>347.74226804124902</v>
      </c>
      <c r="P83" s="100">
        <v>0</v>
      </c>
      <c r="Q83" s="100">
        <v>0</v>
      </c>
      <c r="R83" s="100">
        <v>43.989690721649502</v>
      </c>
      <c r="S83" s="100">
        <v>23.072164948453601</v>
      </c>
      <c r="T83" s="100">
        <v>24.907216494845301</v>
      </c>
      <c r="U83" s="100">
        <v>518.47422680414797</v>
      </c>
      <c r="V83" s="100">
        <v>534.23711340208899</v>
      </c>
      <c r="W83" s="100" t="s">
        <v>75</v>
      </c>
      <c r="X83" s="104" t="s">
        <v>52</v>
      </c>
      <c r="Y83" s="105">
        <v>45505</v>
      </c>
      <c r="Z83" s="105" t="s">
        <v>53</v>
      </c>
      <c r="AA83" s="105" t="s">
        <v>54</v>
      </c>
      <c r="AB83" s="105" t="s">
        <v>55</v>
      </c>
    </row>
    <row r="84" spans="1:28" x14ac:dyDescent="0.35">
      <c r="A84" s="101" t="s">
        <v>345</v>
      </c>
      <c r="B84" s="101" t="s">
        <v>346</v>
      </c>
      <c r="C84" s="101" t="s">
        <v>347</v>
      </c>
      <c r="D84" s="101" t="s">
        <v>83</v>
      </c>
      <c r="E84" s="102">
        <v>33762</v>
      </c>
      <c r="F84" s="101" t="s">
        <v>84</v>
      </c>
      <c r="G84" s="101" t="s">
        <v>95</v>
      </c>
      <c r="H84" s="101" t="s">
        <v>51</v>
      </c>
      <c r="I84" s="103">
        <v>1.66336633663366</v>
      </c>
      <c r="J84" s="100">
        <v>0.44329896907216498</v>
      </c>
      <c r="K84" s="100">
        <v>1.19587628865979</v>
      </c>
      <c r="L84" s="100">
        <v>1.92783505154639</v>
      </c>
      <c r="M84" s="100">
        <v>0.55670103092783496</v>
      </c>
      <c r="N84" s="100">
        <v>2.1340206185567001</v>
      </c>
      <c r="O84" s="100">
        <v>1.8659793814432999</v>
      </c>
      <c r="P84" s="100">
        <v>4.1237113402061903E-2</v>
      </c>
      <c r="Q84" s="100">
        <v>8.2474226804123696E-2</v>
      </c>
      <c r="R84" s="100">
        <v>0</v>
      </c>
      <c r="S84" s="100">
        <v>1.03092783505155E-2</v>
      </c>
      <c r="T84" s="100">
        <v>2.06185567010309E-2</v>
      </c>
      <c r="U84" s="100">
        <v>4.09278350515463</v>
      </c>
      <c r="V84" s="100">
        <v>2.3814432989690699</v>
      </c>
      <c r="W84" s="100" t="s">
        <v>75</v>
      </c>
      <c r="X84" s="104" t="s">
        <v>52</v>
      </c>
      <c r="Y84" s="105">
        <v>45561</v>
      </c>
      <c r="Z84" s="105" t="s">
        <v>53</v>
      </c>
      <c r="AA84" s="105" t="s">
        <v>68</v>
      </c>
      <c r="AB84" s="105" t="s">
        <v>55</v>
      </c>
    </row>
    <row r="85" spans="1:28" x14ac:dyDescent="0.35">
      <c r="A85" s="101" t="s">
        <v>348</v>
      </c>
      <c r="B85" s="101" t="s">
        <v>349</v>
      </c>
      <c r="C85" s="101" t="s">
        <v>350</v>
      </c>
      <c r="D85" s="101" t="s">
        <v>351</v>
      </c>
      <c r="E85" s="102">
        <v>82201</v>
      </c>
      <c r="F85" s="101" t="s">
        <v>172</v>
      </c>
      <c r="G85" s="101" t="s">
        <v>95</v>
      </c>
      <c r="H85" s="101" t="s">
        <v>51</v>
      </c>
      <c r="I85" s="103">
        <v>1.75</v>
      </c>
      <c r="J85" s="100">
        <v>0.27835051546391798</v>
      </c>
      <c r="K85" s="100">
        <v>0.216494845360825</v>
      </c>
      <c r="L85" s="100">
        <v>0.41237113402061898</v>
      </c>
      <c r="M85" s="100">
        <v>0.22680412371134001</v>
      </c>
      <c r="N85" s="100">
        <v>0.77319587628866004</v>
      </c>
      <c r="O85" s="100">
        <v>0.36082474226804101</v>
      </c>
      <c r="P85" s="100">
        <v>0</v>
      </c>
      <c r="Q85" s="100">
        <v>0</v>
      </c>
      <c r="R85" s="100">
        <v>0.14432989690721601</v>
      </c>
      <c r="S85" s="100">
        <v>6.18556701030928E-2</v>
      </c>
      <c r="T85" s="100">
        <v>3.09278350515464E-2</v>
      </c>
      <c r="U85" s="100">
        <v>0.89690721649484495</v>
      </c>
      <c r="V85" s="100">
        <v>0.731958762886598</v>
      </c>
      <c r="W85" s="100" t="s">
        <v>75</v>
      </c>
      <c r="X85" s="104" t="s">
        <v>135</v>
      </c>
      <c r="Y85" s="105">
        <v>45373</v>
      </c>
      <c r="Z85" s="105" t="s">
        <v>53</v>
      </c>
      <c r="AA85" s="105" t="s">
        <v>136</v>
      </c>
      <c r="AB85" s="105" t="s">
        <v>55</v>
      </c>
    </row>
    <row r="86" spans="1:28" x14ac:dyDescent="0.35">
      <c r="A86" s="101" t="s">
        <v>352</v>
      </c>
      <c r="B86" s="101" t="s">
        <v>353</v>
      </c>
      <c r="C86" s="101" t="s">
        <v>354</v>
      </c>
      <c r="D86" s="101" t="s">
        <v>355</v>
      </c>
      <c r="E86" s="102">
        <v>2360</v>
      </c>
      <c r="F86" s="101" t="s">
        <v>134</v>
      </c>
      <c r="G86" s="101" t="s">
        <v>67</v>
      </c>
      <c r="H86" s="101" t="s">
        <v>74</v>
      </c>
      <c r="I86" s="103">
        <v>78.284153005464503</v>
      </c>
      <c r="J86" s="100">
        <v>118.969072164949</v>
      </c>
      <c r="K86" s="100">
        <v>21.2577319587629</v>
      </c>
      <c r="L86" s="100">
        <v>117.89690721649499</v>
      </c>
      <c r="M86" s="100">
        <v>110.556701030928</v>
      </c>
      <c r="N86" s="100">
        <v>130.47422680412399</v>
      </c>
      <c r="O86" s="100">
        <v>238.20618556701001</v>
      </c>
      <c r="P86" s="100">
        <v>0</v>
      </c>
      <c r="Q86" s="100">
        <v>0</v>
      </c>
      <c r="R86" s="100">
        <v>44.567010309278402</v>
      </c>
      <c r="S86" s="100">
        <v>15.3505154639175</v>
      </c>
      <c r="T86" s="100">
        <v>19.917525773195901</v>
      </c>
      <c r="U86" s="100">
        <v>288.84536082474301</v>
      </c>
      <c r="V86" s="100">
        <v>200.505154639175</v>
      </c>
      <c r="W86" s="100" t="s">
        <v>75</v>
      </c>
      <c r="X86" s="104" t="s">
        <v>52</v>
      </c>
      <c r="Y86" s="105">
        <v>45617</v>
      </c>
      <c r="Z86" s="105" t="s">
        <v>53</v>
      </c>
      <c r="AA86" s="105" t="s">
        <v>68</v>
      </c>
      <c r="AB86" s="105" t="s">
        <v>55</v>
      </c>
    </row>
    <row r="87" spans="1:28" x14ac:dyDescent="0.35">
      <c r="A87" s="101" t="s">
        <v>356</v>
      </c>
      <c r="B87" s="101" t="s">
        <v>357</v>
      </c>
      <c r="C87" s="101" t="s">
        <v>358</v>
      </c>
      <c r="D87" s="101" t="s">
        <v>359</v>
      </c>
      <c r="E87" s="102">
        <v>50313</v>
      </c>
      <c r="F87" s="101" t="s">
        <v>214</v>
      </c>
      <c r="G87" s="101" t="s">
        <v>95</v>
      </c>
      <c r="H87" s="101" t="s">
        <v>51</v>
      </c>
      <c r="I87" s="103">
        <v>87.6666666666667</v>
      </c>
      <c r="J87" s="100">
        <v>1.87628865979381</v>
      </c>
      <c r="K87" s="100">
        <v>9.7731958762886606</v>
      </c>
      <c r="L87" s="100">
        <v>6.4948453608247396</v>
      </c>
      <c r="M87" s="100">
        <v>10.2474226804124</v>
      </c>
      <c r="N87" s="100">
        <v>26.2886597938144</v>
      </c>
      <c r="O87" s="100">
        <v>1.4329896907216499</v>
      </c>
      <c r="P87" s="100">
        <v>0</v>
      </c>
      <c r="Q87" s="100">
        <v>0.67010309278350499</v>
      </c>
      <c r="R87" s="100">
        <v>12.731958762886601</v>
      </c>
      <c r="S87" s="100">
        <v>1.1546391752577301</v>
      </c>
      <c r="T87" s="100">
        <v>2.5360824742268</v>
      </c>
      <c r="U87" s="100">
        <v>11.9690721649484</v>
      </c>
      <c r="V87" s="100">
        <v>26.958762886597899</v>
      </c>
      <c r="W87" s="100" t="s">
        <v>75</v>
      </c>
      <c r="X87" s="104" t="s">
        <v>52</v>
      </c>
      <c r="Y87" s="105">
        <v>45505</v>
      </c>
      <c r="Z87" s="105" t="s">
        <v>53</v>
      </c>
      <c r="AA87" s="105" t="s">
        <v>68</v>
      </c>
      <c r="AB87" s="105" t="s">
        <v>55</v>
      </c>
    </row>
    <row r="88" spans="1:28" x14ac:dyDescent="0.35">
      <c r="A88" s="101" t="s">
        <v>360</v>
      </c>
      <c r="B88" s="101" t="s">
        <v>361</v>
      </c>
      <c r="C88" s="101" t="s">
        <v>362</v>
      </c>
      <c r="D88" s="101" t="s">
        <v>88</v>
      </c>
      <c r="E88" s="102">
        <v>78566</v>
      </c>
      <c r="F88" s="101" t="s">
        <v>157</v>
      </c>
      <c r="G88" s="101" t="s">
        <v>104</v>
      </c>
      <c r="H88" s="101" t="s">
        <v>51</v>
      </c>
      <c r="I88" s="103">
        <v>7.8057630736392696</v>
      </c>
      <c r="J88" s="100">
        <v>909.34020618558998</v>
      </c>
      <c r="K88" s="100">
        <v>28.123711340206199</v>
      </c>
      <c r="L88" s="100">
        <v>0.15463917525773199</v>
      </c>
      <c r="M88" s="100">
        <v>3.0309278350515498</v>
      </c>
      <c r="N88" s="100">
        <v>89.309278350515598</v>
      </c>
      <c r="O88" s="100">
        <v>850.783505154659</v>
      </c>
      <c r="P88" s="100">
        <v>5.1546391752577303E-2</v>
      </c>
      <c r="Q88" s="100">
        <v>0.50515463917525805</v>
      </c>
      <c r="R88" s="100">
        <v>24.659793814433002</v>
      </c>
      <c r="S88" s="100">
        <v>25.360824742268001</v>
      </c>
      <c r="T88" s="100">
        <v>32.711340206185497</v>
      </c>
      <c r="U88" s="100">
        <v>857.91752577321699</v>
      </c>
      <c r="V88" s="100">
        <v>622.53608247423597</v>
      </c>
      <c r="W88" s="100">
        <v>650</v>
      </c>
      <c r="X88" s="104" t="s">
        <v>52</v>
      </c>
      <c r="Y88" s="105">
        <v>45547</v>
      </c>
      <c r="Z88" s="105" t="s">
        <v>53</v>
      </c>
      <c r="AA88" s="105" t="s">
        <v>54</v>
      </c>
      <c r="AB88" s="105" t="s">
        <v>55</v>
      </c>
    </row>
    <row r="89" spans="1:28" x14ac:dyDescent="0.35">
      <c r="A89" s="101" t="s">
        <v>363</v>
      </c>
      <c r="B89" s="101" t="s">
        <v>364</v>
      </c>
      <c r="C89" s="101" t="s">
        <v>365</v>
      </c>
      <c r="D89" s="101" t="s">
        <v>359</v>
      </c>
      <c r="E89" s="102">
        <v>51501</v>
      </c>
      <c r="F89" s="101" t="s">
        <v>214</v>
      </c>
      <c r="G89" s="101" t="s">
        <v>95</v>
      </c>
      <c r="H89" s="101" t="s">
        <v>51</v>
      </c>
      <c r="I89" s="103">
        <v>52.125</v>
      </c>
      <c r="J89" s="100">
        <v>0.41237113402061898</v>
      </c>
      <c r="K89" s="100">
        <v>3.1134020618556701</v>
      </c>
      <c r="L89" s="100">
        <v>10.381443298969099</v>
      </c>
      <c r="M89" s="100">
        <v>17.2577319587629</v>
      </c>
      <c r="N89" s="100">
        <v>29.711340206185501</v>
      </c>
      <c r="O89" s="100">
        <v>1.28865979381443</v>
      </c>
      <c r="P89" s="100">
        <v>0.164948453608247</v>
      </c>
      <c r="Q89" s="100">
        <v>0</v>
      </c>
      <c r="R89" s="100">
        <v>9.36082474226804</v>
      </c>
      <c r="S89" s="100">
        <v>2.97938144329897</v>
      </c>
      <c r="T89" s="100">
        <v>1.5670103092783501</v>
      </c>
      <c r="U89" s="100">
        <v>17.2577319587629</v>
      </c>
      <c r="V89" s="100">
        <v>28.597938144329898</v>
      </c>
      <c r="W89" s="100" t="s">
        <v>75</v>
      </c>
      <c r="X89" s="104" t="s">
        <v>52</v>
      </c>
      <c r="Y89" s="105">
        <v>45589</v>
      </c>
      <c r="Z89" s="105" t="s">
        <v>53</v>
      </c>
      <c r="AA89" s="105" t="s">
        <v>68</v>
      </c>
      <c r="AB89" s="105" t="s">
        <v>55</v>
      </c>
    </row>
    <row r="90" spans="1:28" x14ac:dyDescent="0.35">
      <c r="A90" s="101" t="s">
        <v>366</v>
      </c>
      <c r="B90" s="101" t="s">
        <v>367</v>
      </c>
      <c r="C90" s="101" t="s">
        <v>368</v>
      </c>
      <c r="D90" s="101" t="s">
        <v>88</v>
      </c>
      <c r="E90" s="102">
        <v>76009</v>
      </c>
      <c r="F90" s="101" t="s">
        <v>89</v>
      </c>
      <c r="G90" s="101" t="s">
        <v>50</v>
      </c>
      <c r="H90" s="101" t="s">
        <v>51</v>
      </c>
      <c r="I90" s="103">
        <v>9.5808823529411793</v>
      </c>
      <c r="J90" s="100">
        <v>210.969072164951</v>
      </c>
      <c r="K90" s="100">
        <v>74.938144329897398</v>
      </c>
      <c r="L90" s="100">
        <v>190.96907216495001</v>
      </c>
      <c r="M90" s="100">
        <v>111.18556701031</v>
      </c>
      <c r="N90" s="100">
        <v>251.216494845363</v>
      </c>
      <c r="O90" s="100">
        <v>288.82474226804402</v>
      </c>
      <c r="P90" s="100">
        <v>18.701030927834999</v>
      </c>
      <c r="Q90" s="100">
        <v>29.3195876288659</v>
      </c>
      <c r="R90" s="100">
        <v>104.06185567010399</v>
      </c>
      <c r="S90" s="100">
        <v>61.742268041237303</v>
      </c>
      <c r="T90" s="100">
        <v>51.556701030927996</v>
      </c>
      <c r="U90" s="100">
        <v>370.70103092783899</v>
      </c>
      <c r="V90" s="100">
        <v>380.082474226812</v>
      </c>
      <c r="W90" s="100">
        <v>525</v>
      </c>
      <c r="X90" s="104" t="s">
        <v>52</v>
      </c>
      <c r="Y90" s="105">
        <v>45645</v>
      </c>
      <c r="Z90" s="105"/>
      <c r="AA90" s="105" t="s">
        <v>369</v>
      </c>
      <c r="AB90" s="105" t="s">
        <v>79</v>
      </c>
    </row>
    <row r="91" spans="1:28" x14ac:dyDescent="0.35">
      <c r="A91" s="101" t="s">
        <v>370</v>
      </c>
      <c r="B91" s="101" t="s">
        <v>371</v>
      </c>
      <c r="C91" s="101" t="s">
        <v>372</v>
      </c>
      <c r="D91" s="101" t="s">
        <v>113</v>
      </c>
      <c r="E91" s="102">
        <v>23901</v>
      </c>
      <c r="F91" s="101" t="s">
        <v>114</v>
      </c>
      <c r="G91" s="101" t="s">
        <v>50</v>
      </c>
      <c r="H91" s="101" t="s">
        <v>74</v>
      </c>
      <c r="I91" s="103">
        <v>87.681159420289902</v>
      </c>
      <c r="J91" s="100">
        <v>120.690721649485</v>
      </c>
      <c r="K91" s="100">
        <v>54.082474226804102</v>
      </c>
      <c r="L91" s="100">
        <v>114.783505154639</v>
      </c>
      <c r="M91" s="100">
        <v>145.680412371134</v>
      </c>
      <c r="N91" s="100">
        <v>260.21649484536101</v>
      </c>
      <c r="O91" s="100">
        <v>175.02061855670101</v>
      </c>
      <c r="P91" s="100">
        <v>0</v>
      </c>
      <c r="Q91" s="100">
        <v>0</v>
      </c>
      <c r="R91" s="100">
        <v>106.309278350515</v>
      </c>
      <c r="S91" s="100">
        <v>42.762886597938099</v>
      </c>
      <c r="T91" s="100">
        <v>30.7113402061856</v>
      </c>
      <c r="U91" s="100">
        <v>255.45360824742301</v>
      </c>
      <c r="V91" s="100">
        <v>268.70103092783501</v>
      </c>
      <c r="W91" s="100">
        <v>459</v>
      </c>
      <c r="X91" s="104" t="s">
        <v>52</v>
      </c>
      <c r="Y91" s="105">
        <v>45645</v>
      </c>
      <c r="Z91" s="105"/>
      <c r="AA91" s="105" t="s">
        <v>54</v>
      </c>
      <c r="AB91" s="105" t="s">
        <v>79</v>
      </c>
    </row>
    <row r="92" spans="1:28" x14ac:dyDescent="0.35">
      <c r="A92" s="101" t="s">
        <v>373</v>
      </c>
      <c r="B92" s="101" t="s">
        <v>374</v>
      </c>
      <c r="C92" s="101" t="s">
        <v>300</v>
      </c>
      <c r="D92" s="101" t="s">
        <v>72</v>
      </c>
      <c r="E92" s="102">
        <v>71202</v>
      </c>
      <c r="F92" s="101" t="s">
        <v>49</v>
      </c>
      <c r="G92" s="101" t="s">
        <v>50</v>
      </c>
      <c r="H92" s="101" t="s">
        <v>74</v>
      </c>
      <c r="I92" s="103">
        <v>33.2817551963049</v>
      </c>
      <c r="J92" s="100">
        <v>743.60824742268903</v>
      </c>
      <c r="K92" s="100">
        <v>16.2577319587629</v>
      </c>
      <c r="L92" s="100">
        <v>1.6185567010309301</v>
      </c>
      <c r="M92" s="100">
        <v>1.05154639175258</v>
      </c>
      <c r="N92" s="100">
        <v>0</v>
      </c>
      <c r="O92" s="100">
        <v>4.0721649484536098</v>
      </c>
      <c r="P92" s="100">
        <v>4.8350515463917496</v>
      </c>
      <c r="Q92" s="100">
        <v>753.62886597938996</v>
      </c>
      <c r="R92" s="100">
        <v>1.4639175257732</v>
      </c>
      <c r="S92" s="100">
        <v>1.2268041237113401</v>
      </c>
      <c r="T92" s="100">
        <v>3.09278350515464E-2</v>
      </c>
      <c r="U92" s="100">
        <v>759.81443298969896</v>
      </c>
      <c r="V92" s="100">
        <v>392.59793814433198</v>
      </c>
      <c r="W92" s="100">
        <v>677</v>
      </c>
      <c r="X92" s="104" t="s">
        <v>52</v>
      </c>
      <c r="Y92" s="105">
        <v>45603</v>
      </c>
      <c r="Z92" s="105" t="s">
        <v>53</v>
      </c>
      <c r="AA92" s="105" t="s">
        <v>54</v>
      </c>
      <c r="AB92" s="105" t="s">
        <v>55</v>
      </c>
    </row>
    <row r="93" spans="1:28" x14ac:dyDescent="0.35">
      <c r="A93" s="101" t="s">
        <v>375</v>
      </c>
      <c r="B93" s="101" t="s">
        <v>376</v>
      </c>
      <c r="C93" s="101" t="s">
        <v>287</v>
      </c>
      <c r="D93" s="101" t="s">
        <v>88</v>
      </c>
      <c r="E93" s="102">
        <v>78046</v>
      </c>
      <c r="F93" s="101" t="s">
        <v>157</v>
      </c>
      <c r="G93" s="101" t="s">
        <v>309</v>
      </c>
      <c r="H93" s="101" t="s">
        <v>74</v>
      </c>
      <c r="I93" s="103">
        <v>96.962500000000006</v>
      </c>
      <c r="J93" s="100">
        <v>605.27835051547299</v>
      </c>
      <c r="K93" s="100">
        <v>6.8659793814433003</v>
      </c>
      <c r="L93" s="100">
        <v>0</v>
      </c>
      <c r="M93" s="100">
        <v>0</v>
      </c>
      <c r="N93" s="100">
        <v>15.0824742268041</v>
      </c>
      <c r="O93" s="100">
        <v>597.06185567011096</v>
      </c>
      <c r="P93" s="100">
        <v>0</v>
      </c>
      <c r="Q93" s="100">
        <v>0</v>
      </c>
      <c r="R93" s="100">
        <v>1.5360824742268</v>
      </c>
      <c r="S93" s="100">
        <v>4.1030927835051596</v>
      </c>
      <c r="T93" s="100">
        <v>9.3711340206185501</v>
      </c>
      <c r="U93" s="100">
        <v>597.13402061856505</v>
      </c>
      <c r="V93" s="100">
        <v>421.804123711344</v>
      </c>
      <c r="W93" s="100">
        <v>275</v>
      </c>
      <c r="X93" s="104" t="s">
        <v>52</v>
      </c>
      <c r="Y93" s="105">
        <v>45666</v>
      </c>
      <c r="Z93" s="105"/>
      <c r="AA93" s="105" t="s">
        <v>68</v>
      </c>
      <c r="AB93" s="105" t="s">
        <v>79</v>
      </c>
    </row>
    <row r="94" spans="1:28" x14ac:dyDescent="0.35">
      <c r="A94" s="101" t="s">
        <v>377</v>
      </c>
      <c r="B94" s="101" t="s">
        <v>378</v>
      </c>
      <c r="C94" s="101" t="s">
        <v>379</v>
      </c>
      <c r="D94" s="101" t="s">
        <v>72</v>
      </c>
      <c r="E94" s="102">
        <v>71334</v>
      </c>
      <c r="F94" s="101" t="s">
        <v>49</v>
      </c>
      <c r="G94" s="101" t="s">
        <v>50</v>
      </c>
      <c r="H94" s="101" t="s">
        <v>74</v>
      </c>
      <c r="I94" s="103">
        <v>73.280193236714993</v>
      </c>
      <c r="J94" s="100">
        <v>492.74226804123703</v>
      </c>
      <c r="K94" s="100">
        <v>55.5463917525773</v>
      </c>
      <c r="L94" s="100">
        <v>1.02061855670103</v>
      </c>
      <c r="M94" s="100">
        <v>1.2061855670103101</v>
      </c>
      <c r="N94" s="100">
        <v>8.7010309278350508</v>
      </c>
      <c r="O94" s="100">
        <v>541.41237113401996</v>
      </c>
      <c r="P94" s="100">
        <v>0</v>
      </c>
      <c r="Q94" s="100">
        <v>0.402061855670103</v>
      </c>
      <c r="R94" s="100">
        <v>1.28865979381443</v>
      </c>
      <c r="S94" s="100">
        <v>0.54639175257731998</v>
      </c>
      <c r="T94" s="100">
        <v>2.02061855670103</v>
      </c>
      <c r="U94" s="100">
        <v>546.65979381443299</v>
      </c>
      <c r="V94" s="100">
        <v>267.144329896908</v>
      </c>
      <c r="W94" s="100">
        <v>361</v>
      </c>
      <c r="X94" s="104" t="s">
        <v>52</v>
      </c>
      <c r="Y94" s="105">
        <v>45617</v>
      </c>
      <c r="Z94" s="105" t="s">
        <v>53</v>
      </c>
      <c r="AA94" s="105" t="s">
        <v>54</v>
      </c>
      <c r="AB94" s="105" t="s">
        <v>55</v>
      </c>
    </row>
    <row r="95" spans="1:28" x14ac:dyDescent="0.35">
      <c r="A95" s="101" t="s">
        <v>380</v>
      </c>
      <c r="B95" s="101" t="s">
        <v>381</v>
      </c>
      <c r="C95" s="101" t="s">
        <v>382</v>
      </c>
      <c r="D95" s="101" t="s">
        <v>207</v>
      </c>
      <c r="E95" s="102">
        <v>30250</v>
      </c>
      <c r="F95" s="101" t="s">
        <v>66</v>
      </c>
      <c r="G95" s="101" t="s">
        <v>309</v>
      </c>
      <c r="H95" s="101" t="s">
        <v>51</v>
      </c>
      <c r="I95" s="103">
        <v>1.2978723404255299</v>
      </c>
      <c r="J95" s="100">
        <v>0.247422680412371</v>
      </c>
      <c r="K95" s="100">
        <v>0.48453608247422703</v>
      </c>
      <c r="L95" s="100">
        <v>1.14432989690722</v>
      </c>
      <c r="M95" s="100">
        <v>0.39175257731958801</v>
      </c>
      <c r="N95" s="100">
        <v>1.4742268041237101</v>
      </c>
      <c r="O95" s="100">
        <v>0.79381443298969101</v>
      </c>
      <c r="P95" s="100">
        <v>0</v>
      </c>
      <c r="Q95" s="100">
        <v>0</v>
      </c>
      <c r="R95" s="100">
        <v>5.1546391752577303E-2</v>
      </c>
      <c r="S95" s="100">
        <v>3.09278350515464E-2</v>
      </c>
      <c r="T95" s="100">
        <v>1.03092783505155E-2</v>
      </c>
      <c r="U95" s="100">
        <v>2.17525773195876</v>
      </c>
      <c r="V95" s="100">
        <v>1.4329896907216499</v>
      </c>
      <c r="W95" s="100" t="s">
        <v>75</v>
      </c>
      <c r="X95" s="104" t="s">
        <v>52</v>
      </c>
      <c r="Y95" s="105">
        <v>45246</v>
      </c>
      <c r="Z95" s="105" t="s">
        <v>53</v>
      </c>
      <c r="AA95" s="105" t="s">
        <v>68</v>
      </c>
      <c r="AB95" s="105" t="s">
        <v>55</v>
      </c>
    </row>
    <row r="96" spans="1:28" x14ac:dyDescent="0.35">
      <c r="A96" s="101" t="s">
        <v>383</v>
      </c>
      <c r="B96" s="101" t="s">
        <v>384</v>
      </c>
      <c r="C96" s="101" t="s">
        <v>385</v>
      </c>
      <c r="D96" s="101" t="s">
        <v>386</v>
      </c>
      <c r="E96" s="102">
        <v>96950</v>
      </c>
      <c r="F96" s="101" t="s">
        <v>177</v>
      </c>
      <c r="G96" s="101" t="s">
        <v>95</v>
      </c>
      <c r="H96" s="101" t="s">
        <v>51</v>
      </c>
      <c r="I96" s="103"/>
      <c r="J96" s="100">
        <v>1.2783505154639201</v>
      </c>
      <c r="K96" s="100">
        <v>1.4020618556701001</v>
      </c>
      <c r="L96" s="100">
        <v>0</v>
      </c>
      <c r="M96" s="100">
        <v>0</v>
      </c>
      <c r="N96" s="100">
        <v>2.4329896907216502</v>
      </c>
      <c r="O96" s="100">
        <v>0.247422680412371</v>
      </c>
      <c r="P96" s="100">
        <v>0</v>
      </c>
      <c r="Q96" s="100">
        <v>0</v>
      </c>
      <c r="R96" s="100">
        <v>0.83505154639175205</v>
      </c>
      <c r="S96" s="100">
        <v>0.62886597938144295</v>
      </c>
      <c r="T96" s="100">
        <v>0</v>
      </c>
      <c r="U96" s="100">
        <v>1.21649484536082</v>
      </c>
      <c r="V96" s="100">
        <v>2.5257731958762899</v>
      </c>
      <c r="W96" s="100" t="s">
        <v>75</v>
      </c>
      <c r="X96" s="104" t="s">
        <v>135</v>
      </c>
      <c r="Y96" s="105">
        <v>45359</v>
      </c>
      <c r="Z96" s="105"/>
      <c r="AA96" s="105" t="s">
        <v>136</v>
      </c>
      <c r="AB96" s="105" t="s">
        <v>55</v>
      </c>
    </row>
    <row r="97" spans="1:28" x14ac:dyDescent="0.35">
      <c r="A97" s="101" t="s">
        <v>387</v>
      </c>
      <c r="B97" s="101" t="s">
        <v>388</v>
      </c>
      <c r="C97" s="101" t="s">
        <v>389</v>
      </c>
      <c r="D97" s="101" t="s">
        <v>390</v>
      </c>
      <c r="E97" s="102">
        <v>84119</v>
      </c>
      <c r="F97" s="101" t="s">
        <v>238</v>
      </c>
      <c r="G97" s="101" t="s">
        <v>95</v>
      </c>
      <c r="H97" s="101" t="s">
        <v>51</v>
      </c>
      <c r="I97" s="103">
        <v>2.0379746835443</v>
      </c>
      <c r="J97" s="100">
        <v>0.87628865979381498</v>
      </c>
      <c r="K97" s="100">
        <v>4.2474226804123596</v>
      </c>
      <c r="L97" s="100">
        <v>0.31958762886597902</v>
      </c>
      <c r="M97" s="100">
        <v>0.134020618556701</v>
      </c>
      <c r="N97" s="100">
        <v>3.9587628865979299</v>
      </c>
      <c r="O97" s="100">
        <v>1.34020618556701</v>
      </c>
      <c r="P97" s="100">
        <v>0.134020618556701</v>
      </c>
      <c r="Q97" s="100">
        <v>0.14432989690721601</v>
      </c>
      <c r="R97" s="100">
        <v>0.76288659793814495</v>
      </c>
      <c r="S97" s="100">
        <v>0.14432989690721601</v>
      </c>
      <c r="T97" s="100">
        <v>0.123711340206186</v>
      </c>
      <c r="U97" s="100">
        <v>4.5463917525773097</v>
      </c>
      <c r="V97" s="100">
        <v>4.1237113402061798</v>
      </c>
      <c r="W97" s="100" t="s">
        <v>75</v>
      </c>
      <c r="X97" s="104" t="s">
        <v>52</v>
      </c>
      <c r="Y97" s="105">
        <v>45561</v>
      </c>
      <c r="Z97" s="105" t="s">
        <v>53</v>
      </c>
      <c r="AA97" s="105" t="s">
        <v>68</v>
      </c>
      <c r="AB97" s="105" t="s">
        <v>233</v>
      </c>
    </row>
    <row r="98" spans="1:28" x14ac:dyDescent="0.35">
      <c r="A98" s="101" t="s">
        <v>391</v>
      </c>
      <c r="B98" s="101" t="s">
        <v>392</v>
      </c>
      <c r="C98" s="101" t="s">
        <v>393</v>
      </c>
      <c r="D98" s="101" t="s">
        <v>118</v>
      </c>
      <c r="E98" s="102">
        <v>85349</v>
      </c>
      <c r="F98" s="101" t="s">
        <v>253</v>
      </c>
      <c r="G98" s="101" t="s">
        <v>67</v>
      </c>
      <c r="H98" s="101" t="s">
        <v>51</v>
      </c>
      <c r="I98" s="103">
        <v>6.54285714285714</v>
      </c>
      <c r="J98" s="100">
        <v>52.010309278350903</v>
      </c>
      <c r="K98" s="100">
        <v>5.0206185567010202</v>
      </c>
      <c r="L98" s="100">
        <v>9.2783505154639206E-2</v>
      </c>
      <c r="M98" s="100">
        <v>5.1546391752577303E-2</v>
      </c>
      <c r="N98" s="100">
        <v>0.98969072164948402</v>
      </c>
      <c r="O98" s="100">
        <v>44.927835051546602</v>
      </c>
      <c r="P98" s="100">
        <v>1.03092783505155E-2</v>
      </c>
      <c r="Q98" s="100">
        <v>11.2474226804124</v>
      </c>
      <c r="R98" s="100">
        <v>1.03092783505155E-2</v>
      </c>
      <c r="S98" s="100">
        <v>1.03092783505155E-2</v>
      </c>
      <c r="T98" s="100">
        <v>0.298969072164948</v>
      </c>
      <c r="U98" s="100">
        <v>56.855670103093203</v>
      </c>
      <c r="V98" s="100">
        <v>20.041237113402001</v>
      </c>
      <c r="W98" s="100">
        <v>100</v>
      </c>
      <c r="X98" s="104" t="s">
        <v>52</v>
      </c>
      <c r="Y98" s="105">
        <v>45561</v>
      </c>
      <c r="Z98" s="105" t="s">
        <v>53</v>
      </c>
      <c r="AA98" s="105" t="s">
        <v>68</v>
      </c>
      <c r="AB98" s="105" t="s">
        <v>55</v>
      </c>
    </row>
    <row r="99" spans="1:28" x14ac:dyDescent="0.35">
      <c r="A99" s="101" t="s">
        <v>394</v>
      </c>
      <c r="B99" s="101" t="s">
        <v>395</v>
      </c>
      <c r="C99" s="101" t="s">
        <v>396</v>
      </c>
      <c r="D99" s="101" t="s">
        <v>218</v>
      </c>
      <c r="E99" s="102">
        <v>44883</v>
      </c>
      <c r="F99" s="101" t="s">
        <v>109</v>
      </c>
      <c r="G99" s="101" t="s">
        <v>67</v>
      </c>
      <c r="H99" s="101" t="s">
        <v>51</v>
      </c>
      <c r="I99" s="103">
        <v>84.25</v>
      </c>
      <c r="J99" s="100">
        <v>10.845360824742301</v>
      </c>
      <c r="K99" s="100">
        <v>13.3505154639175</v>
      </c>
      <c r="L99" s="100">
        <v>17.298969072164901</v>
      </c>
      <c r="M99" s="100">
        <v>20.237113402061802</v>
      </c>
      <c r="N99" s="100">
        <v>51.175257731958801</v>
      </c>
      <c r="O99" s="100">
        <v>7.7628865979381398</v>
      </c>
      <c r="P99" s="100">
        <v>2</v>
      </c>
      <c r="Q99" s="100">
        <v>0.79381443298969101</v>
      </c>
      <c r="R99" s="100">
        <v>23.7422680412371</v>
      </c>
      <c r="S99" s="100">
        <v>6.7731958762886597</v>
      </c>
      <c r="T99" s="100">
        <v>11.1443298969072</v>
      </c>
      <c r="U99" s="100">
        <v>20.072164948453601</v>
      </c>
      <c r="V99" s="100">
        <v>51.402061855670098</v>
      </c>
      <c r="W99" s="100" t="s">
        <v>75</v>
      </c>
      <c r="X99" s="104" t="s">
        <v>52</v>
      </c>
      <c r="Y99" s="105">
        <v>45596</v>
      </c>
      <c r="Z99" s="105" t="s">
        <v>53</v>
      </c>
      <c r="AA99" s="105" t="s">
        <v>68</v>
      </c>
      <c r="AB99" s="105" t="s">
        <v>55</v>
      </c>
    </row>
    <row r="100" spans="1:28" x14ac:dyDescent="0.35">
      <c r="A100" s="101" t="s">
        <v>397</v>
      </c>
      <c r="B100" s="101" t="s">
        <v>398</v>
      </c>
      <c r="C100" s="101" t="s">
        <v>399</v>
      </c>
      <c r="D100" s="101" t="s">
        <v>213</v>
      </c>
      <c r="E100" s="102">
        <v>55330</v>
      </c>
      <c r="F100" s="101" t="s">
        <v>214</v>
      </c>
      <c r="G100" s="101" t="s">
        <v>67</v>
      </c>
      <c r="H100" s="101" t="s">
        <v>51</v>
      </c>
      <c r="I100" s="103">
        <v>1</v>
      </c>
      <c r="J100" s="100">
        <v>0</v>
      </c>
      <c r="K100" s="100">
        <v>0</v>
      </c>
      <c r="L100" s="100">
        <v>2.31958762886598</v>
      </c>
      <c r="M100" s="100">
        <v>1.3814432989690699</v>
      </c>
      <c r="N100" s="100">
        <v>3.7010309278350499</v>
      </c>
      <c r="O100" s="100">
        <v>0</v>
      </c>
      <c r="P100" s="100">
        <v>0</v>
      </c>
      <c r="Q100" s="100">
        <v>0</v>
      </c>
      <c r="R100" s="100">
        <v>3.31958762886598</v>
      </c>
      <c r="S100" s="100">
        <v>0</v>
      </c>
      <c r="T100" s="100">
        <v>0</v>
      </c>
      <c r="U100" s="100">
        <v>0.38144329896907198</v>
      </c>
      <c r="V100" s="100">
        <v>3.7010309278350499</v>
      </c>
      <c r="W100" s="100" t="s">
        <v>75</v>
      </c>
      <c r="X100" s="104" t="s">
        <v>52</v>
      </c>
      <c r="Y100" s="105">
        <v>45414</v>
      </c>
      <c r="Z100" s="105" t="s">
        <v>53</v>
      </c>
      <c r="AA100" s="105" t="s">
        <v>68</v>
      </c>
      <c r="AB100" s="105" t="s">
        <v>55</v>
      </c>
    </row>
    <row r="101" spans="1:28" x14ac:dyDescent="0.35">
      <c r="A101" s="101" t="s">
        <v>400</v>
      </c>
      <c r="B101" s="101" t="s">
        <v>401</v>
      </c>
      <c r="C101" s="101" t="s">
        <v>402</v>
      </c>
      <c r="D101" s="101" t="s">
        <v>403</v>
      </c>
      <c r="E101" s="102">
        <v>25309</v>
      </c>
      <c r="F101" s="101" t="s">
        <v>150</v>
      </c>
      <c r="G101" s="101" t="s">
        <v>67</v>
      </c>
      <c r="H101" s="101" t="s">
        <v>51</v>
      </c>
      <c r="I101" s="103">
        <v>5.5263157894736796</v>
      </c>
      <c r="J101" s="100">
        <v>0.14432989690721601</v>
      </c>
      <c r="K101" s="100">
        <v>0.185567010309278</v>
      </c>
      <c r="L101" s="100">
        <v>1.2268041237113401</v>
      </c>
      <c r="M101" s="100">
        <v>0.68041237113402098</v>
      </c>
      <c r="N101" s="100">
        <v>2.02061855670103</v>
      </c>
      <c r="O101" s="100">
        <v>0.216494845360825</v>
      </c>
      <c r="P101" s="100">
        <v>0</v>
      </c>
      <c r="Q101" s="100">
        <v>0</v>
      </c>
      <c r="R101" s="100">
        <v>0.25773195876288701</v>
      </c>
      <c r="S101" s="100">
        <v>0</v>
      </c>
      <c r="T101" s="100">
        <v>6.18556701030928E-2</v>
      </c>
      <c r="U101" s="100">
        <v>1.9175257731958799</v>
      </c>
      <c r="V101" s="100">
        <v>1.82474226804124</v>
      </c>
      <c r="W101" s="100" t="s">
        <v>75</v>
      </c>
      <c r="X101" s="104" t="s">
        <v>52</v>
      </c>
      <c r="Y101" s="105">
        <v>45561</v>
      </c>
      <c r="Z101" s="105" t="s">
        <v>53</v>
      </c>
      <c r="AA101" s="105" t="s">
        <v>68</v>
      </c>
      <c r="AB101" s="105" t="s">
        <v>55</v>
      </c>
    </row>
    <row r="102" spans="1:28" x14ac:dyDescent="0.35">
      <c r="A102" s="101" t="s">
        <v>404</v>
      </c>
      <c r="B102" s="101" t="s">
        <v>405</v>
      </c>
      <c r="C102" s="101" t="s">
        <v>406</v>
      </c>
      <c r="D102" s="101" t="s">
        <v>72</v>
      </c>
      <c r="E102" s="102">
        <v>70515</v>
      </c>
      <c r="F102" s="101" t="s">
        <v>49</v>
      </c>
      <c r="G102" s="101" t="s">
        <v>50</v>
      </c>
      <c r="H102" s="101" t="s">
        <v>51</v>
      </c>
      <c r="I102" s="103">
        <v>45.152380952381002</v>
      </c>
      <c r="J102" s="100">
        <v>587.144329896915</v>
      </c>
      <c r="K102" s="100">
        <v>100.22680412371101</v>
      </c>
      <c r="L102" s="100">
        <v>81.195876288659903</v>
      </c>
      <c r="M102" s="100">
        <v>32.288659793814404</v>
      </c>
      <c r="N102" s="100">
        <v>1.4226804123711301</v>
      </c>
      <c r="O102" s="100">
        <v>1.5257731958762899</v>
      </c>
      <c r="P102" s="100">
        <v>104.89690721649499</v>
      </c>
      <c r="Q102" s="100">
        <v>693.010309278357</v>
      </c>
      <c r="R102" s="100">
        <v>55.381443298969103</v>
      </c>
      <c r="S102" s="100">
        <v>22.216494845360799</v>
      </c>
      <c r="T102" s="100">
        <v>21.0927835051546</v>
      </c>
      <c r="U102" s="100">
        <v>702.16494845361501</v>
      </c>
      <c r="V102" s="100">
        <v>317.40206185567399</v>
      </c>
      <c r="W102" s="100">
        <v>700</v>
      </c>
      <c r="X102" s="104" t="s">
        <v>52</v>
      </c>
      <c r="Y102" s="105">
        <v>45533</v>
      </c>
      <c r="Z102" s="105" t="s">
        <v>53</v>
      </c>
      <c r="AA102" s="105" t="s">
        <v>54</v>
      </c>
      <c r="AB102" s="105" t="s">
        <v>55</v>
      </c>
    </row>
    <row r="103" spans="1:28" x14ac:dyDescent="0.35">
      <c r="A103" s="101" t="s">
        <v>407</v>
      </c>
      <c r="B103" s="101" t="s">
        <v>408</v>
      </c>
      <c r="C103" s="101" t="s">
        <v>409</v>
      </c>
      <c r="D103" s="101" t="s">
        <v>88</v>
      </c>
      <c r="E103" s="102">
        <v>78061</v>
      </c>
      <c r="F103" s="101" t="s">
        <v>270</v>
      </c>
      <c r="G103" s="101" t="s">
        <v>61</v>
      </c>
      <c r="H103" s="101" t="s">
        <v>51</v>
      </c>
      <c r="I103" s="103">
        <v>49.8762376237624</v>
      </c>
      <c r="J103" s="100">
        <v>1353.9278350515301</v>
      </c>
      <c r="K103" s="100">
        <v>91.257731958762903</v>
      </c>
      <c r="L103" s="100">
        <v>181.47422680412399</v>
      </c>
      <c r="M103" s="100">
        <v>59.371134020618598</v>
      </c>
      <c r="N103" s="100">
        <v>306.85567010309302</v>
      </c>
      <c r="O103" s="100">
        <v>1353.04123711339</v>
      </c>
      <c r="P103" s="100">
        <v>19.216494845360799</v>
      </c>
      <c r="Q103" s="100">
        <v>6.9175257731958801</v>
      </c>
      <c r="R103" s="100">
        <v>86.639175257732006</v>
      </c>
      <c r="S103" s="100">
        <v>75.216494845360899</v>
      </c>
      <c r="T103" s="100">
        <v>145.134020618557</v>
      </c>
      <c r="U103" s="100">
        <v>1379.04123711339</v>
      </c>
      <c r="V103" s="100">
        <v>963.10309278350701</v>
      </c>
      <c r="W103" s="100">
        <v>1350</v>
      </c>
      <c r="X103" s="104" t="s">
        <v>52</v>
      </c>
      <c r="Y103" s="105">
        <v>45526</v>
      </c>
      <c r="Z103" s="105" t="s">
        <v>53</v>
      </c>
      <c r="AA103" s="105" t="s">
        <v>54</v>
      </c>
      <c r="AB103" s="105" t="s">
        <v>55</v>
      </c>
    </row>
    <row r="104" spans="1:28" x14ac:dyDescent="0.35">
      <c r="A104" s="101" t="s">
        <v>410</v>
      </c>
      <c r="B104" s="101" t="s">
        <v>411</v>
      </c>
      <c r="C104" s="101" t="s">
        <v>412</v>
      </c>
      <c r="D104" s="101" t="s">
        <v>108</v>
      </c>
      <c r="E104" s="102">
        <v>48060</v>
      </c>
      <c r="F104" s="101" t="s">
        <v>109</v>
      </c>
      <c r="G104" s="101" t="s">
        <v>67</v>
      </c>
      <c r="H104" s="101" t="s">
        <v>74</v>
      </c>
      <c r="I104" s="103">
        <v>128.25</v>
      </c>
      <c r="J104" s="100">
        <v>48.123711340206199</v>
      </c>
      <c r="K104" s="100">
        <v>12.278350515463901</v>
      </c>
      <c r="L104" s="100">
        <v>7.1958762886597896</v>
      </c>
      <c r="M104" s="100">
        <v>4</v>
      </c>
      <c r="N104" s="100">
        <v>20.3505154639175</v>
      </c>
      <c r="O104" s="100">
        <v>51.247422680412399</v>
      </c>
      <c r="P104" s="100">
        <v>0</v>
      </c>
      <c r="Q104" s="100">
        <v>0</v>
      </c>
      <c r="R104" s="100">
        <v>5.0103092783505101</v>
      </c>
      <c r="S104" s="100">
        <v>6.5051546391752604</v>
      </c>
      <c r="T104" s="100">
        <v>4.7422680412371099</v>
      </c>
      <c r="U104" s="100">
        <v>55.340206185566998</v>
      </c>
      <c r="V104" s="100">
        <v>42.845360824742301</v>
      </c>
      <c r="W104" s="100" t="s">
        <v>75</v>
      </c>
      <c r="X104" s="104" t="s">
        <v>52</v>
      </c>
      <c r="Y104" s="105">
        <v>45554</v>
      </c>
      <c r="Z104" s="105" t="s">
        <v>53</v>
      </c>
      <c r="AA104" s="105" t="s">
        <v>68</v>
      </c>
      <c r="AB104" s="105" t="s">
        <v>55</v>
      </c>
    </row>
    <row r="105" spans="1:28" x14ac:dyDescent="0.35">
      <c r="A105" s="101" t="s">
        <v>413</v>
      </c>
      <c r="B105" s="101" t="s">
        <v>414</v>
      </c>
      <c r="C105" s="101" t="s">
        <v>415</v>
      </c>
      <c r="D105" s="101" t="s">
        <v>207</v>
      </c>
      <c r="E105" s="102">
        <v>31815</v>
      </c>
      <c r="F105" s="101" t="s">
        <v>66</v>
      </c>
      <c r="G105" s="101" t="s">
        <v>50</v>
      </c>
      <c r="H105" s="101" t="s">
        <v>51</v>
      </c>
      <c r="I105" s="103">
        <v>67.9368932038835</v>
      </c>
      <c r="J105" s="100">
        <v>693.48453608247405</v>
      </c>
      <c r="K105" s="100">
        <v>174.41237113402099</v>
      </c>
      <c r="L105" s="100">
        <v>330.94845360824797</v>
      </c>
      <c r="M105" s="100">
        <v>315.567010309279</v>
      </c>
      <c r="N105" s="100">
        <v>622.185567010309</v>
      </c>
      <c r="O105" s="100">
        <v>698.34020618556701</v>
      </c>
      <c r="P105" s="100">
        <v>42.134020618556697</v>
      </c>
      <c r="Q105" s="100">
        <v>151.752577319588</v>
      </c>
      <c r="R105" s="100">
        <v>289.04123711340299</v>
      </c>
      <c r="S105" s="100">
        <v>133.17525773195899</v>
      </c>
      <c r="T105" s="100">
        <v>105.71134020618599</v>
      </c>
      <c r="U105" s="100">
        <v>986.48453608248201</v>
      </c>
      <c r="V105" s="100">
        <v>911.32989690721195</v>
      </c>
      <c r="W105" s="100">
        <v>1600</v>
      </c>
      <c r="X105" s="104" t="s">
        <v>52</v>
      </c>
      <c r="Y105" s="105">
        <v>45505</v>
      </c>
      <c r="Z105" s="105" t="s">
        <v>53</v>
      </c>
      <c r="AA105" s="105" t="s">
        <v>54</v>
      </c>
      <c r="AB105" s="105" t="s">
        <v>55</v>
      </c>
    </row>
    <row r="106" spans="1:28" x14ac:dyDescent="0.35">
      <c r="A106" s="101" t="s">
        <v>416</v>
      </c>
      <c r="B106" s="101" t="s">
        <v>417</v>
      </c>
      <c r="C106" s="101" t="s">
        <v>418</v>
      </c>
      <c r="D106" s="101" t="s">
        <v>419</v>
      </c>
      <c r="E106" s="102">
        <v>3820</v>
      </c>
      <c r="F106" s="101" t="s">
        <v>134</v>
      </c>
      <c r="G106" s="101" t="s">
        <v>67</v>
      </c>
      <c r="H106" s="101" t="s">
        <v>51</v>
      </c>
      <c r="I106" s="103">
        <v>148.842105263158</v>
      </c>
      <c r="J106" s="100">
        <v>0</v>
      </c>
      <c r="K106" s="100">
        <v>0</v>
      </c>
      <c r="L106" s="100">
        <v>45.536082474226802</v>
      </c>
      <c r="M106" s="100">
        <v>35.793814432989699</v>
      </c>
      <c r="N106" s="100">
        <v>42.020618556701002</v>
      </c>
      <c r="O106" s="100">
        <v>27.5154639175258</v>
      </c>
      <c r="P106" s="100">
        <v>6.5876288659793802</v>
      </c>
      <c r="Q106" s="100">
        <v>5.2061855670103103</v>
      </c>
      <c r="R106" s="100">
        <v>23.2577319587629</v>
      </c>
      <c r="S106" s="100">
        <v>6.2371134020618602</v>
      </c>
      <c r="T106" s="100">
        <v>9.3814432989690708</v>
      </c>
      <c r="U106" s="100">
        <v>42.4536082474227</v>
      </c>
      <c r="V106" s="100">
        <v>52.463917525773198</v>
      </c>
      <c r="W106" s="100" t="s">
        <v>75</v>
      </c>
      <c r="X106" s="104" t="s">
        <v>52</v>
      </c>
      <c r="Y106" s="105">
        <v>45547</v>
      </c>
      <c r="Z106" s="105" t="s">
        <v>53</v>
      </c>
      <c r="AA106" s="105" t="s">
        <v>68</v>
      </c>
      <c r="AB106" s="105" t="s">
        <v>55</v>
      </c>
    </row>
    <row r="107" spans="1:28" x14ac:dyDescent="0.35">
      <c r="A107" s="101" t="s">
        <v>420</v>
      </c>
      <c r="B107" s="101" t="s">
        <v>421</v>
      </c>
      <c r="C107" s="101" t="s">
        <v>422</v>
      </c>
      <c r="D107" s="101" t="s">
        <v>88</v>
      </c>
      <c r="E107" s="102">
        <v>76574</v>
      </c>
      <c r="F107" s="101" t="s">
        <v>270</v>
      </c>
      <c r="G107" s="101" t="s">
        <v>50</v>
      </c>
      <c r="H107" s="101" t="s">
        <v>74</v>
      </c>
      <c r="I107" s="103">
        <v>72.0625</v>
      </c>
      <c r="J107" s="100">
        <v>203.680412371134</v>
      </c>
      <c r="K107" s="100">
        <v>41.505154639175302</v>
      </c>
      <c r="L107" s="100">
        <v>116.77319587628899</v>
      </c>
      <c r="M107" s="100">
        <v>68.814432989690701</v>
      </c>
      <c r="N107" s="100">
        <v>237.618556701031</v>
      </c>
      <c r="O107" s="100">
        <v>193.15463917525801</v>
      </c>
      <c r="P107" s="100">
        <v>0</v>
      </c>
      <c r="Q107" s="100">
        <v>0</v>
      </c>
      <c r="R107" s="100">
        <v>63.6082474226804</v>
      </c>
      <c r="S107" s="100">
        <v>59.350515463917503</v>
      </c>
      <c r="T107" s="100">
        <v>107.67010309278299</v>
      </c>
      <c r="U107" s="100">
        <v>200.14432989690701</v>
      </c>
      <c r="V107" s="100">
        <v>269.74226804123799</v>
      </c>
      <c r="W107" s="100">
        <v>461</v>
      </c>
      <c r="X107" s="104" t="s">
        <v>52</v>
      </c>
      <c r="Y107" s="105">
        <v>45470</v>
      </c>
      <c r="Z107" s="105" t="s">
        <v>53</v>
      </c>
      <c r="AA107" s="105" t="s">
        <v>54</v>
      </c>
      <c r="AB107" s="105" t="s">
        <v>55</v>
      </c>
    </row>
    <row r="108" spans="1:28" x14ac:dyDescent="0.35">
      <c r="A108" s="101" t="s">
        <v>423</v>
      </c>
      <c r="B108" s="101" t="s">
        <v>424</v>
      </c>
      <c r="C108" s="101" t="s">
        <v>425</v>
      </c>
      <c r="D108" s="101" t="s">
        <v>140</v>
      </c>
      <c r="E108" s="102">
        <v>87016</v>
      </c>
      <c r="F108" s="101" t="s">
        <v>141</v>
      </c>
      <c r="G108" s="101" t="s">
        <v>67</v>
      </c>
      <c r="H108" s="101" t="s">
        <v>74</v>
      </c>
      <c r="I108" s="103">
        <v>32.595348837209301</v>
      </c>
      <c r="J108" s="100">
        <v>315.07216494845397</v>
      </c>
      <c r="K108" s="100">
        <v>44.247422680412399</v>
      </c>
      <c r="L108" s="100">
        <v>9.1752577319587605</v>
      </c>
      <c r="M108" s="100">
        <v>5.7422680412371099</v>
      </c>
      <c r="N108" s="100">
        <v>47.690721649484502</v>
      </c>
      <c r="O108" s="100">
        <v>326.54639175257802</v>
      </c>
      <c r="P108" s="100">
        <v>0</v>
      </c>
      <c r="Q108" s="100">
        <v>0</v>
      </c>
      <c r="R108" s="100">
        <v>2.6082474226804102</v>
      </c>
      <c r="S108" s="100">
        <v>1.7938144329896899</v>
      </c>
      <c r="T108" s="100">
        <v>18.886597938144298</v>
      </c>
      <c r="U108" s="100">
        <v>350.94845360824797</v>
      </c>
      <c r="V108" s="100">
        <v>285.39175257732097</v>
      </c>
      <c r="W108" s="100">
        <v>505</v>
      </c>
      <c r="X108" s="104" t="s">
        <v>52</v>
      </c>
      <c r="Y108" s="105">
        <v>45589</v>
      </c>
      <c r="Z108" s="105" t="s">
        <v>53</v>
      </c>
      <c r="AA108" s="105" t="s">
        <v>54</v>
      </c>
      <c r="AB108" s="105" t="s">
        <v>55</v>
      </c>
    </row>
    <row r="109" spans="1:28" x14ac:dyDescent="0.35">
      <c r="A109" s="101" t="s">
        <v>426</v>
      </c>
      <c r="B109" s="101" t="s">
        <v>427</v>
      </c>
      <c r="C109" s="101" t="s">
        <v>428</v>
      </c>
      <c r="D109" s="101" t="s">
        <v>274</v>
      </c>
      <c r="E109" s="102">
        <v>74103</v>
      </c>
      <c r="F109" s="101" t="s">
        <v>89</v>
      </c>
      <c r="G109" s="101" t="s">
        <v>67</v>
      </c>
      <c r="H109" s="101" t="s">
        <v>51</v>
      </c>
      <c r="I109" s="103">
        <v>2.3444444444444401</v>
      </c>
      <c r="J109" s="100">
        <v>1.8144329896907201</v>
      </c>
      <c r="K109" s="100">
        <v>2.1134020618556701</v>
      </c>
      <c r="L109" s="100">
        <v>1.3814432989690699</v>
      </c>
      <c r="M109" s="100">
        <v>0.55670103092783496</v>
      </c>
      <c r="N109" s="100">
        <v>3.7010309278350402</v>
      </c>
      <c r="O109" s="100">
        <v>1.9175257731958699</v>
      </c>
      <c r="P109" s="100">
        <v>6.18556701030928E-2</v>
      </c>
      <c r="Q109" s="100">
        <v>0.185567010309278</v>
      </c>
      <c r="R109" s="100">
        <v>0.247422680412371</v>
      </c>
      <c r="S109" s="100">
        <v>0.216494845360825</v>
      </c>
      <c r="T109" s="100">
        <v>0.11340206185567001</v>
      </c>
      <c r="U109" s="100">
        <v>5.2886597938144204</v>
      </c>
      <c r="V109" s="100">
        <v>2.6082474226804102</v>
      </c>
      <c r="W109" s="100" t="s">
        <v>75</v>
      </c>
      <c r="X109" s="104" t="s">
        <v>52</v>
      </c>
      <c r="Y109" s="105">
        <v>45554</v>
      </c>
      <c r="Z109" s="105" t="s">
        <v>53</v>
      </c>
      <c r="AA109" s="105" t="s">
        <v>68</v>
      </c>
      <c r="AB109" s="105" t="s">
        <v>55</v>
      </c>
    </row>
    <row r="110" spans="1:28" x14ac:dyDescent="0.35">
      <c r="A110" s="101" t="s">
        <v>429</v>
      </c>
      <c r="B110" s="101" t="s">
        <v>430</v>
      </c>
      <c r="C110" s="101" t="s">
        <v>431</v>
      </c>
      <c r="D110" s="101" t="s">
        <v>432</v>
      </c>
      <c r="E110" s="102">
        <v>72701</v>
      </c>
      <c r="F110" s="101" t="s">
        <v>49</v>
      </c>
      <c r="G110" s="101" t="s">
        <v>95</v>
      </c>
      <c r="H110" s="101" t="s">
        <v>51</v>
      </c>
      <c r="I110" s="103">
        <v>1.7346938775510199</v>
      </c>
      <c r="J110" s="100">
        <v>0.75257731958762897</v>
      </c>
      <c r="K110" s="100">
        <v>0.865979381443299</v>
      </c>
      <c r="L110" s="100">
        <v>1.02061855670103</v>
      </c>
      <c r="M110" s="100">
        <v>0.30927835051546398</v>
      </c>
      <c r="N110" s="100">
        <v>1.0412371134020599</v>
      </c>
      <c r="O110" s="100">
        <v>1.7938144329896899</v>
      </c>
      <c r="P110" s="100">
        <v>5.1546391752577303E-2</v>
      </c>
      <c r="Q110" s="100">
        <v>6.18556701030928E-2</v>
      </c>
      <c r="R110" s="100">
        <v>1.03092783505155E-2</v>
      </c>
      <c r="S110" s="100">
        <v>0</v>
      </c>
      <c r="T110" s="100">
        <v>0</v>
      </c>
      <c r="U110" s="100">
        <v>2.9381443298968999</v>
      </c>
      <c r="V110" s="100">
        <v>2</v>
      </c>
      <c r="W110" s="100" t="s">
        <v>75</v>
      </c>
      <c r="X110" s="104" t="s">
        <v>52</v>
      </c>
      <c r="Y110" s="105">
        <v>45232</v>
      </c>
      <c r="Z110" s="105" t="s">
        <v>53</v>
      </c>
      <c r="AA110" s="105" t="s">
        <v>68</v>
      </c>
      <c r="AB110" s="105" t="s">
        <v>55</v>
      </c>
    </row>
    <row r="111" spans="1:28" x14ac:dyDescent="0.35">
      <c r="A111" s="101" t="s">
        <v>433</v>
      </c>
      <c r="B111" s="101" t="s">
        <v>434</v>
      </c>
      <c r="C111" s="101" t="s">
        <v>435</v>
      </c>
      <c r="D111" s="101" t="s">
        <v>237</v>
      </c>
      <c r="E111" s="102">
        <v>89506</v>
      </c>
      <c r="F111" s="101" t="s">
        <v>238</v>
      </c>
      <c r="G111" s="101" t="s">
        <v>95</v>
      </c>
      <c r="H111" s="101" t="s">
        <v>51</v>
      </c>
      <c r="I111" s="103">
        <v>19.703703703703699</v>
      </c>
      <c r="J111" s="100">
        <v>4.1237113402061903E-2</v>
      </c>
      <c r="K111" s="100">
        <v>1.14432989690722</v>
      </c>
      <c r="L111" s="100">
        <v>3.4329896907216502</v>
      </c>
      <c r="M111" s="100">
        <v>3.0721649484536102</v>
      </c>
      <c r="N111" s="100">
        <v>6.9175257731958704</v>
      </c>
      <c r="O111" s="100">
        <v>0.597938144329897</v>
      </c>
      <c r="P111" s="100">
        <v>0.14432989690721601</v>
      </c>
      <c r="Q111" s="100">
        <v>3.09278350515464E-2</v>
      </c>
      <c r="R111" s="100">
        <v>2.36082474226804</v>
      </c>
      <c r="S111" s="100">
        <v>0.23711340206185599</v>
      </c>
      <c r="T111" s="100">
        <v>0.30927835051546398</v>
      </c>
      <c r="U111" s="100">
        <v>4.7835051546391698</v>
      </c>
      <c r="V111" s="100">
        <v>6.3298969072164901</v>
      </c>
      <c r="W111" s="100" t="s">
        <v>75</v>
      </c>
      <c r="X111" s="104" t="s">
        <v>52</v>
      </c>
      <c r="Y111" s="105">
        <v>45603</v>
      </c>
      <c r="Z111" s="105" t="s">
        <v>53</v>
      </c>
      <c r="AA111" s="105" t="s">
        <v>68</v>
      </c>
      <c r="AB111" s="105" t="s">
        <v>55</v>
      </c>
    </row>
    <row r="112" spans="1:28" x14ac:dyDescent="0.35">
      <c r="A112" s="101" t="s">
        <v>436</v>
      </c>
      <c r="B112" s="101" t="s">
        <v>437</v>
      </c>
      <c r="C112" s="101" t="s">
        <v>287</v>
      </c>
      <c r="D112" s="101" t="s">
        <v>88</v>
      </c>
      <c r="E112" s="102">
        <v>78041</v>
      </c>
      <c r="F112" s="101" t="s">
        <v>157</v>
      </c>
      <c r="G112" s="101" t="s">
        <v>50</v>
      </c>
      <c r="H112" s="101" t="s">
        <v>51</v>
      </c>
      <c r="I112" s="103">
        <v>18.9583333333333</v>
      </c>
      <c r="J112" s="100">
        <v>184.78350515464001</v>
      </c>
      <c r="K112" s="100">
        <v>2.2680412371134002</v>
      </c>
      <c r="L112" s="100">
        <v>24.309278350515399</v>
      </c>
      <c r="M112" s="100">
        <v>57.649484536082497</v>
      </c>
      <c r="N112" s="100">
        <v>32.917525773195798</v>
      </c>
      <c r="O112" s="100">
        <v>189.65979381443401</v>
      </c>
      <c r="P112" s="100">
        <v>4.9690721649484502</v>
      </c>
      <c r="Q112" s="100">
        <v>41.463917525773198</v>
      </c>
      <c r="R112" s="100">
        <v>16.927835051546399</v>
      </c>
      <c r="S112" s="100">
        <v>10.072164948453601</v>
      </c>
      <c r="T112" s="100">
        <v>8.5773195876288604</v>
      </c>
      <c r="U112" s="100">
        <v>233.432989690722</v>
      </c>
      <c r="V112" s="100">
        <v>195.15463917525901</v>
      </c>
      <c r="W112" s="100">
        <v>250</v>
      </c>
      <c r="X112" s="104" t="s">
        <v>52</v>
      </c>
      <c r="Y112" s="105">
        <v>45505</v>
      </c>
      <c r="Z112" s="105" t="s">
        <v>53</v>
      </c>
      <c r="AA112" s="105" t="s">
        <v>54</v>
      </c>
      <c r="AB112" s="105" t="s">
        <v>55</v>
      </c>
    </row>
    <row r="113" spans="1:28" x14ac:dyDescent="0.35">
      <c r="A113" s="101" t="s">
        <v>438</v>
      </c>
      <c r="B113" s="101" t="s">
        <v>439</v>
      </c>
      <c r="C113" s="101" t="s">
        <v>440</v>
      </c>
      <c r="D113" s="101" t="s">
        <v>72</v>
      </c>
      <c r="E113" s="102">
        <v>71483</v>
      </c>
      <c r="F113" s="101" t="s">
        <v>49</v>
      </c>
      <c r="G113" s="101" t="s">
        <v>50</v>
      </c>
      <c r="H113" s="101" t="s">
        <v>74</v>
      </c>
      <c r="I113" s="103">
        <v>105.03051643192499</v>
      </c>
      <c r="J113" s="100">
        <v>979.61855670103603</v>
      </c>
      <c r="K113" s="100">
        <v>208.865979381443</v>
      </c>
      <c r="L113" s="100">
        <v>191</v>
      </c>
      <c r="M113" s="100">
        <v>94.278350515463998</v>
      </c>
      <c r="N113" s="100">
        <v>296.53608247422699</v>
      </c>
      <c r="O113" s="100">
        <v>1177.1752577319601</v>
      </c>
      <c r="P113" s="100">
        <v>0</v>
      </c>
      <c r="Q113" s="100">
        <v>5.1546391752577303E-2</v>
      </c>
      <c r="R113" s="100">
        <v>70.443298969072202</v>
      </c>
      <c r="S113" s="100">
        <v>60.247422680412399</v>
      </c>
      <c r="T113" s="100">
        <v>58.092783505154699</v>
      </c>
      <c r="U113" s="100">
        <v>1284.9793814433101</v>
      </c>
      <c r="V113" s="100">
        <v>686.28865979381806</v>
      </c>
      <c r="W113" s="100">
        <v>946</v>
      </c>
      <c r="X113" s="104" t="s">
        <v>52</v>
      </c>
      <c r="Y113" s="105">
        <v>45498</v>
      </c>
      <c r="Z113" s="105" t="s">
        <v>53</v>
      </c>
      <c r="AA113" s="105" t="s">
        <v>54</v>
      </c>
      <c r="AB113" s="105" t="s">
        <v>55</v>
      </c>
    </row>
    <row r="114" spans="1:28" x14ac:dyDescent="0.35">
      <c r="A114" s="101" t="s">
        <v>441</v>
      </c>
      <c r="B114" s="101" t="s">
        <v>442</v>
      </c>
      <c r="C114" s="101" t="s">
        <v>443</v>
      </c>
      <c r="D114" s="101" t="s">
        <v>444</v>
      </c>
      <c r="E114" s="102">
        <v>2863</v>
      </c>
      <c r="F114" s="101" t="s">
        <v>134</v>
      </c>
      <c r="G114" s="101" t="s">
        <v>95</v>
      </c>
      <c r="H114" s="101" t="s">
        <v>74</v>
      </c>
      <c r="I114" s="103">
        <v>67.9375</v>
      </c>
      <c r="J114" s="100">
        <v>27.927835051546399</v>
      </c>
      <c r="K114" s="100">
        <v>7.02061855670103</v>
      </c>
      <c r="L114" s="100">
        <v>34.845360824742301</v>
      </c>
      <c r="M114" s="100">
        <v>41.773195876288703</v>
      </c>
      <c r="N114" s="100">
        <v>50.670103092783499</v>
      </c>
      <c r="O114" s="100">
        <v>56.515463917525899</v>
      </c>
      <c r="P114" s="100">
        <v>1.9690721649484499</v>
      </c>
      <c r="Q114" s="100">
        <v>2.4123711340206202</v>
      </c>
      <c r="R114" s="100">
        <v>25.381443298969099</v>
      </c>
      <c r="S114" s="100">
        <v>4.5154639175257696</v>
      </c>
      <c r="T114" s="100">
        <v>5.8350515463917496</v>
      </c>
      <c r="U114" s="100">
        <v>75.835051546391796</v>
      </c>
      <c r="V114" s="100">
        <v>63.567010309278402</v>
      </c>
      <c r="W114" s="100" t="s">
        <v>75</v>
      </c>
      <c r="X114" s="104" t="s">
        <v>52</v>
      </c>
      <c r="Y114" s="105">
        <v>45554</v>
      </c>
      <c r="Z114" s="105" t="s">
        <v>53</v>
      </c>
      <c r="AA114" s="105" t="s">
        <v>68</v>
      </c>
      <c r="AB114" s="105" t="s">
        <v>55</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25"/>
  <sheetViews>
    <sheetView zoomScaleNormal="100" workbookViewId="0">
      <selection sqref="A1:F1"/>
    </sheetView>
  </sheetViews>
  <sheetFormatPr defaultRowHeight="14.5" x14ac:dyDescent="0.35"/>
  <cols>
    <col min="1" max="1" width="52.26953125" customWidth="1"/>
    <col min="2" max="2" width="19" customWidth="1"/>
  </cols>
  <sheetData>
    <row r="1" spans="1:6" ht="26" x14ac:dyDescent="0.35">
      <c r="A1" s="180" t="s">
        <v>445</v>
      </c>
      <c r="B1" s="180"/>
      <c r="C1" s="180"/>
      <c r="D1" s="180"/>
      <c r="E1" s="180"/>
      <c r="F1" s="180"/>
    </row>
    <row r="2" spans="1:6" ht="15" customHeight="1" x14ac:dyDescent="0.35">
      <c r="A2" s="182" t="s">
        <v>446</v>
      </c>
      <c r="B2" s="182"/>
    </row>
    <row r="3" spans="1:6" ht="16" customHeight="1" thickBot="1" x14ac:dyDescent="0.4">
      <c r="A3" s="182"/>
      <c r="B3" s="182"/>
      <c r="C3" s="68"/>
      <c r="D3" s="68"/>
      <c r="E3" s="68"/>
    </row>
    <row r="4" spans="1:6" x14ac:dyDescent="0.35">
      <c r="A4" s="29" t="s">
        <v>447</v>
      </c>
      <c r="B4" s="28" t="s">
        <v>448</v>
      </c>
    </row>
    <row r="5" spans="1:6" ht="15" thickBot="1" x14ac:dyDescent="0.4">
      <c r="A5" s="27" t="s">
        <v>449</v>
      </c>
      <c r="B5" s="26">
        <v>69</v>
      </c>
    </row>
    <row r="6" spans="1:6" ht="15" thickBot="1" x14ac:dyDescent="0.4">
      <c r="A6" s="70" t="s">
        <v>450</v>
      </c>
      <c r="B6" s="69">
        <v>47</v>
      </c>
    </row>
    <row r="7" spans="1:6" ht="15" customHeight="1" x14ac:dyDescent="0.35">
      <c r="A7" s="25" t="s">
        <v>451</v>
      </c>
      <c r="B7" s="24">
        <v>19</v>
      </c>
      <c r="C7" s="23"/>
    </row>
    <row r="8" spans="1:6" ht="15" customHeight="1" thickBot="1" x14ac:dyDescent="0.4">
      <c r="A8" s="22" t="s">
        <v>452</v>
      </c>
      <c r="B8" s="21">
        <v>28</v>
      </c>
      <c r="C8" s="23"/>
    </row>
    <row r="9" spans="1:6" x14ac:dyDescent="0.35">
      <c r="A9" s="20" t="s">
        <v>453</v>
      </c>
      <c r="B9" s="19">
        <v>15</v>
      </c>
    </row>
    <row r="10" spans="1:6" x14ac:dyDescent="0.35">
      <c r="A10" s="18" t="s">
        <v>454</v>
      </c>
      <c r="B10" s="17">
        <v>10</v>
      </c>
    </row>
    <row r="11" spans="1:6" x14ac:dyDescent="0.35">
      <c r="A11" s="18" t="s">
        <v>455</v>
      </c>
      <c r="B11" s="17">
        <v>3</v>
      </c>
    </row>
    <row r="12" spans="1:6" x14ac:dyDescent="0.35">
      <c r="A12" s="18" t="s">
        <v>456</v>
      </c>
      <c r="B12" s="17">
        <v>3</v>
      </c>
    </row>
    <row r="13" spans="1:6" x14ac:dyDescent="0.35">
      <c r="A13" s="18" t="s">
        <v>457</v>
      </c>
      <c r="B13" s="17">
        <v>3</v>
      </c>
    </row>
    <row r="14" spans="1:6" x14ac:dyDescent="0.35">
      <c r="A14" s="18" t="s">
        <v>458</v>
      </c>
      <c r="B14" s="17">
        <v>2</v>
      </c>
    </row>
    <row r="15" spans="1:6" x14ac:dyDescent="0.35">
      <c r="A15" s="18" t="s">
        <v>459</v>
      </c>
      <c r="B15" s="17">
        <v>2</v>
      </c>
    </row>
    <row r="16" spans="1:6" x14ac:dyDescent="0.35">
      <c r="A16" s="18" t="s">
        <v>460</v>
      </c>
      <c r="B16" s="17">
        <v>2</v>
      </c>
    </row>
    <row r="17" spans="1:2" x14ac:dyDescent="0.35">
      <c r="A17" s="18" t="s">
        <v>461</v>
      </c>
      <c r="B17" s="17">
        <v>2</v>
      </c>
    </row>
    <row r="18" spans="1:2" x14ac:dyDescent="0.35">
      <c r="A18" s="18" t="s">
        <v>462</v>
      </c>
      <c r="B18" s="17">
        <v>2</v>
      </c>
    </row>
    <row r="19" spans="1:2" x14ac:dyDescent="0.35">
      <c r="A19" s="18" t="s">
        <v>463</v>
      </c>
      <c r="B19" s="17">
        <v>1</v>
      </c>
    </row>
    <row r="20" spans="1:2" x14ac:dyDescent="0.35">
      <c r="A20" s="18" t="s">
        <v>464</v>
      </c>
      <c r="B20" s="17">
        <v>1</v>
      </c>
    </row>
    <row r="21" spans="1:2" x14ac:dyDescent="0.35">
      <c r="A21" s="18" t="s">
        <v>465</v>
      </c>
      <c r="B21" s="17">
        <v>1</v>
      </c>
    </row>
    <row r="22" spans="1:2" x14ac:dyDescent="0.35">
      <c r="A22" s="181" t="s">
        <v>466</v>
      </c>
      <c r="B22" s="181"/>
    </row>
    <row r="23" spans="1:2" x14ac:dyDescent="0.35">
      <c r="A23" s="181"/>
      <c r="B23" s="181"/>
    </row>
    <row r="24" spans="1:2" x14ac:dyDescent="0.35">
      <c r="A24" s="181"/>
      <c r="B24" s="181"/>
    </row>
    <row r="25" spans="1:2" x14ac:dyDescent="0.35">
      <c r="A25" s="181"/>
      <c r="B25" s="181"/>
    </row>
  </sheetData>
  <mergeCells count="3">
    <mergeCell ref="A1:F1"/>
    <mergeCell ref="A22:B25"/>
    <mergeCell ref="A2:B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522"/>
  <sheetViews>
    <sheetView zoomScaleNormal="100" workbookViewId="0">
      <selection sqref="A1:B2"/>
    </sheetView>
  </sheetViews>
  <sheetFormatPr defaultRowHeight="14.5" x14ac:dyDescent="0.35"/>
  <cols>
    <col min="1" max="1" width="52.26953125" customWidth="1"/>
    <col min="2" max="2" width="16.1796875" customWidth="1"/>
  </cols>
  <sheetData>
    <row r="1" spans="1:6" ht="26" x14ac:dyDescent="0.35">
      <c r="A1" s="171" t="s">
        <v>445</v>
      </c>
      <c r="B1" s="171"/>
      <c r="C1" s="39"/>
      <c r="D1" s="39"/>
      <c r="E1" s="39"/>
      <c r="F1" s="39"/>
    </row>
    <row r="2" spans="1:6" ht="15" thickBot="1" x14ac:dyDescent="0.4">
      <c r="A2" s="185"/>
      <c r="B2" s="185"/>
    </row>
    <row r="3" spans="1:6" ht="98.15" customHeight="1" thickBot="1" x14ac:dyDescent="0.4">
      <c r="A3" s="183" t="s">
        <v>467</v>
      </c>
      <c r="B3" s="184"/>
    </row>
    <row r="4" spans="1:6" x14ac:dyDescent="0.35">
      <c r="A4" s="33" t="s">
        <v>468</v>
      </c>
      <c r="B4" s="32" t="s">
        <v>469</v>
      </c>
    </row>
    <row r="5" spans="1:6" x14ac:dyDescent="0.35">
      <c r="A5" s="31" t="s">
        <v>303</v>
      </c>
      <c r="B5" s="31">
        <v>134</v>
      </c>
    </row>
    <row r="6" spans="1:6" x14ac:dyDescent="0.35">
      <c r="A6" s="31" t="s">
        <v>301</v>
      </c>
      <c r="B6" s="31">
        <v>104</v>
      </c>
    </row>
    <row r="7" spans="1:6" x14ac:dyDescent="0.35">
      <c r="A7" s="31" t="s">
        <v>99</v>
      </c>
      <c r="B7" s="31">
        <v>69</v>
      </c>
    </row>
    <row r="8" spans="1:6" x14ac:dyDescent="0.35">
      <c r="A8" s="31" t="s">
        <v>198</v>
      </c>
      <c r="B8" s="31">
        <v>44</v>
      </c>
    </row>
    <row r="9" spans="1:6" x14ac:dyDescent="0.35">
      <c r="A9" s="31" t="s">
        <v>120</v>
      </c>
      <c r="B9" s="31">
        <v>40</v>
      </c>
    </row>
    <row r="10" spans="1:6" x14ac:dyDescent="0.35">
      <c r="A10" s="31" t="s">
        <v>110</v>
      </c>
      <c r="B10" s="31">
        <v>35</v>
      </c>
    </row>
    <row r="11" spans="1:6" x14ac:dyDescent="0.35">
      <c r="A11" s="31" t="s">
        <v>187</v>
      </c>
      <c r="B11" s="31">
        <v>35</v>
      </c>
    </row>
    <row r="12" spans="1:6" x14ac:dyDescent="0.35">
      <c r="A12" s="31" t="s">
        <v>306</v>
      </c>
      <c r="B12" s="31">
        <v>27</v>
      </c>
    </row>
    <row r="13" spans="1:6" x14ac:dyDescent="0.35">
      <c r="A13" s="31" t="s">
        <v>370</v>
      </c>
      <c r="B13" s="31">
        <v>26</v>
      </c>
    </row>
    <row r="14" spans="1:6" x14ac:dyDescent="0.35">
      <c r="A14" s="31" t="s">
        <v>168</v>
      </c>
      <c r="B14" s="31">
        <v>23</v>
      </c>
    </row>
    <row r="15" spans="1:6" x14ac:dyDescent="0.35">
      <c r="A15" s="31" t="s">
        <v>352</v>
      </c>
      <c r="B15" s="31">
        <v>18</v>
      </c>
    </row>
    <row r="16" spans="1:6" x14ac:dyDescent="0.35">
      <c r="A16" s="31" t="s">
        <v>201</v>
      </c>
      <c r="B16" s="31">
        <v>18</v>
      </c>
    </row>
    <row r="17" spans="1:2" x14ac:dyDescent="0.35">
      <c r="A17" s="31" t="s">
        <v>85</v>
      </c>
      <c r="B17" s="31">
        <v>17</v>
      </c>
    </row>
    <row r="18" spans="1:2" x14ac:dyDescent="0.35">
      <c r="A18" s="31" t="s">
        <v>279</v>
      </c>
      <c r="B18" s="31">
        <v>17</v>
      </c>
    </row>
    <row r="19" spans="1:2" x14ac:dyDescent="0.35">
      <c r="A19" s="31" t="s">
        <v>407</v>
      </c>
      <c r="B19" s="31">
        <v>15</v>
      </c>
    </row>
    <row r="20" spans="1:2" x14ac:dyDescent="0.35">
      <c r="A20" s="31" t="s">
        <v>250</v>
      </c>
      <c r="B20" s="31">
        <v>15</v>
      </c>
    </row>
    <row r="21" spans="1:2" x14ac:dyDescent="0.35">
      <c r="A21" s="31" t="s">
        <v>115</v>
      </c>
      <c r="B21" s="31">
        <v>13</v>
      </c>
    </row>
    <row r="22" spans="1:2" x14ac:dyDescent="0.35">
      <c r="A22" s="31" t="s">
        <v>178</v>
      </c>
      <c r="B22" s="31">
        <v>12</v>
      </c>
    </row>
    <row r="23" spans="1:2" x14ac:dyDescent="0.35">
      <c r="A23" s="31" t="s">
        <v>234</v>
      </c>
      <c r="B23" s="31">
        <v>12</v>
      </c>
    </row>
    <row r="24" spans="1:2" x14ac:dyDescent="0.35">
      <c r="A24" s="31" t="s">
        <v>203</v>
      </c>
      <c r="B24" s="31">
        <v>12</v>
      </c>
    </row>
    <row r="25" spans="1:2" x14ac:dyDescent="0.35">
      <c r="A25" s="31" t="s">
        <v>208</v>
      </c>
      <c r="B25" s="31">
        <v>12</v>
      </c>
    </row>
    <row r="26" spans="1:2" x14ac:dyDescent="0.35">
      <c r="A26" s="31" t="s">
        <v>310</v>
      </c>
      <c r="B26" s="31">
        <v>11</v>
      </c>
    </row>
    <row r="27" spans="1:2" x14ac:dyDescent="0.35">
      <c r="A27" s="31" t="s">
        <v>219</v>
      </c>
      <c r="B27" s="31">
        <v>9</v>
      </c>
    </row>
    <row r="28" spans="1:2" x14ac:dyDescent="0.35">
      <c r="A28" s="31" t="s">
        <v>438</v>
      </c>
      <c r="B28" s="31">
        <v>9</v>
      </c>
    </row>
    <row r="29" spans="1:2" x14ac:dyDescent="0.35">
      <c r="A29" s="31" t="s">
        <v>105</v>
      </c>
      <c r="B29" s="31">
        <v>8</v>
      </c>
    </row>
    <row r="30" spans="1:2" x14ac:dyDescent="0.35">
      <c r="A30" s="31" t="s">
        <v>193</v>
      </c>
      <c r="B30" s="31">
        <v>7</v>
      </c>
    </row>
    <row r="31" spans="1:2" x14ac:dyDescent="0.35">
      <c r="A31" s="31" t="s">
        <v>413</v>
      </c>
      <c r="B31" s="31">
        <v>6</v>
      </c>
    </row>
    <row r="32" spans="1:2" x14ac:dyDescent="0.35">
      <c r="A32" s="31" t="s">
        <v>423</v>
      </c>
      <c r="B32" s="31">
        <v>6</v>
      </c>
    </row>
    <row r="33" spans="1:2" x14ac:dyDescent="0.35">
      <c r="A33" s="31" t="s">
        <v>441</v>
      </c>
      <c r="B33" s="31">
        <v>6</v>
      </c>
    </row>
    <row r="34" spans="1:2" x14ac:dyDescent="0.35">
      <c r="A34" s="31" t="s">
        <v>123</v>
      </c>
      <c r="B34" s="31">
        <v>5</v>
      </c>
    </row>
    <row r="35" spans="1:2" x14ac:dyDescent="0.35">
      <c r="A35" s="31" t="s">
        <v>339</v>
      </c>
      <c r="B35" s="31">
        <v>4</v>
      </c>
    </row>
    <row r="36" spans="1:2" x14ac:dyDescent="0.35">
      <c r="A36" s="31" t="s">
        <v>243</v>
      </c>
      <c r="B36" s="31">
        <v>4</v>
      </c>
    </row>
    <row r="37" spans="1:2" x14ac:dyDescent="0.35">
      <c r="A37" s="31" t="s">
        <v>80</v>
      </c>
      <c r="B37" s="31">
        <v>4</v>
      </c>
    </row>
    <row r="38" spans="1:2" x14ac:dyDescent="0.35">
      <c r="A38" s="31" t="s">
        <v>76</v>
      </c>
      <c r="B38" s="31">
        <v>3</v>
      </c>
    </row>
    <row r="39" spans="1:2" x14ac:dyDescent="0.35">
      <c r="A39" s="31" t="s">
        <v>204</v>
      </c>
      <c r="B39" s="31">
        <v>3</v>
      </c>
    </row>
    <row r="40" spans="1:2" x14ac:dyDescent="0.35">
      <c r="A40" s="31" t="s">
        <v>366</v>
      </c>
      <c r="B40" s="31">
        <v>2</v>
      </c>
    </row>
    <row r="41" spans="1:2" x14ac:dyDescent="0.35">
      <c r="A41" s="31" t="s">
        <v>416</v>
      </c>
      <c r="B41" s="31">
        <v>2</v>
      </c>
    </row>
    <row r="42" spans="1:2" x14ac:dyDescent="0.35">
      <c r="A42" s="31" t="s">
        <v>394</v>
      </c>
      <c r="B42" s="31">
        <v>2</v>
      </c>
    </row>
    <row r="43" spans="1:2" x14ac:dyDescent="0.35">
      <c r="A43" s="31" t="s">
        <v>69</v>
      </c>
      <c r="B43" s="31">
        <v>2</v>
      </c>
    </row>
    <row r="44" spans="1:2" x14ac:dyDescent="0.35">
      <c r="A44" s="31" t="s">
        <v>295</v>
      </c>
      <c r="B44" s="31">
        <v>2</v>
      </c>
    </row>
    <row r="45" spans="1:2" x14ac:dyDescent="0.35">
      <c r="A45" s="31" t="s">
        <v>264</v>
      </c>
      <c r="B45" s="31">
        <v>2</v>
      </c>
    </row>
    <row r="46" spans="1:2" x14ac:dyDescent="0.35">
      <c r="A46" s="31" t="s">
        <v>90</v>
      </c>
      <c r="B46" s="31">
        <v>2</v>
      </c>
    </row>
    <row r="47" spans="1:2" x14ac:dyDescent="0.35">
      <c r="A47" s="31" t="s">
        <v>325</v>
      </c>
      <c r="B47" s="31">
        <v>2</v>
      </c>
    </row>
    <row r="48" spans="1:2" x14ac:dyDescent="0.35">
      <c r="A48" s="31" t="s">
        <v>410</v>
      </c>
      <c r="B48" s="31">
        <v>2</v>
      </c>
    </row>
    <row r="49" spans="1:2" x14ac:dyDescent="0.35">
      <c r="A49" s="31" t="s">
        <v>271</v>
      </c>
      <c r="B49" s="31">
        <v>2</v>
      </c>
    </row>
    <row r="50" spans="1:2" x14ac:dyDescent="0.35">
      <c r="A50" s="31" t="s">
        <v>342</v>
      </c>
      <c r="B50" s="31">
        <v>2</v>
      </c>
    </row>
    <row r="51" spans="1:2" x14ac:dyDescent="0.35">
      <c r="A51" s="31" t="s">
        <v>436</v>
      </c>
      <c r="B51" s="31">
        <v>2</v>
      </c>
    </row>
    <row r="52" spans="1:2" x14ac:dyDescent="0.35">
      <c r="A52" s="31" t="s">
        <v>190</v>
      </c>
      <c r="B52" s="31">
        <v>1</v>
      </c>
    </row>
    <row r="53" spans="1:2" x14ac:dyDescent="0.35">
      <c r="A53" s="31" t="s">
        <v>470</v>
      </c>
      <c r="B53" s="31">
        <v>1</v>
      </c>
    </row>
    <row r="54" spans="1:2" x14ac:dyDescent="0.35">
      <c r="A54" s="31" t="s">
        <v>215</v>
      </c>
      <c r="B54" s="31">
        <v>1</v>
      </c>
    </row>
    <row r="55" spans="1:2" x14ac:dyDescent="0.35">
      <c r="A55" s="31" t="s">
        <v>127</v>
      </c>
      <c r="B55" s="31">
        <v>1</v>
      </c>
    </row>
    <row r="56" spans="1:2" x14ac:dyDescent="0.35">
      <c r="A56" s="31" t="s">
        <v>471</v>
      </c>
      <c r="B56" s="31">
        <v>1</v>
      </c>
    </row>
    <row r="57" spans="1:2" x14ac:dyDescent="0.35">
      <c r="A57" s="31" t="s">
        <v>404</v>
      </c>
      <c r="B57" s="31">
        <v>1</v>
      </c>
    </row>
    <row r="58" spans="1:2" x14ac:dyDescent="0.35">
      <c r="A58" s="31" t="s">
        <v>472</v>
      </c>
      <c r="B58" s="31">
        <v>1</v>
      </c>
    </row>
    <row r="59" spans="1:2" x14ac:dyDescent="0.35">
      <c r="A59" s="31" t="s">
        <v>161</v>
      </c>
      <c r="B59" s="31">
        <v>1</v>
      </c>
    </row>
    <row r="60" spans="1:2" x14ac:dyDescent="0.35">
      <c r="A60" s="31" t="s">
        <v>298</v>
      </c>
      <c r="B60" s="31">
        <v>1</v>
      </c>
    </row>
    <row r="61" spans="1:2" x14ac:dyDescent="0.35">
      <c r="A61" s="31" t="s">
        <v>363</v>
      </c>
      <c r="B61" s="31">
        <v>1</v>
      </c>
    </row>
    <row r="62" spans="1:2" x14ac:dyDescent="0.35">
      <c r="A62" s="31" t="s">
        <v>473</v>
      </c>
      <c r="B62" s="31">
        <v>1</v>
      </c>
    </row>
    <row r="63" spans="1:2" x14ac:dyDescent="0.35">
      <c r="A63" s="34" t="s">
        <v>474</v>
      </c>
      <c r="B63" s="34">
        <v>818</v>
      </c>
    </row>
    <row r="64" spans="1:2" x14ac:dyDescent="0.35">
      <c r="A64" s="71"/>
      <c r="B64" s="71"/>
    </row>
    <row r="65" spans="1:2" ht="15" thickBot="1" x14ac:dyDescent="0.4">
      <c r="A65" s="71"/>
      <c r="B65" s="71"/>
    </row>
    <row r="66" spans="1:2" ht="16" customHeight="1" thickBot="1" x14ac:dyDescent="0.4">
      <c r="A66" s="183" t="s">
        <v>475</v>
      </c>
      <c r="B66" s="184"/>
    </row>
    <row r="67" spans="1:2" x14ac:dyDescent="0.35">
      <c r="A67" s="33" t="s">
        <v>468</v>
      </c>
      <c r="B67" s="32" t="s">
        <v>469</v>
      </c>
    </row>
    <row r="68" spans="1:2" x14ac:dyDescent="0.35">
      <c r="A68" s="31" t="s">
        <v>303</v>
      </c>
      <c r="B68" s="31">
        <v>121</v>
      </c>
    </row>
    <row r="69" spans="1:2" x14ac:dyDescent="0.35">
      <c r="A69" s="31" t="s">
        <v>301</v>
      </c>
      <c r="B69" s="31">
        <v>88</v>
      </c>
    </row>
    <row r="70" spans="1:2" x14ac:dyDescent="0.35">
      <c r="A70" s="31" t="s">
        <v>99</v>
      </c>
      <c r="B70" s="31">
        <v>36</v>
      </c>
    </row>
    <row r="71" spans="1:2" x14ac:dyDescent="0.35">
      <c r="A71" s="31" t="s">
        <v>110</v>
      </c>
      <c r="B71" s="31">
        <v>33</v>
      </c>
    </row>
    <row r="72" spans="1:2" x14ac:dyDescent="0.35">
      <c r="A72" s="31" t="s">
        <v>198</v>
      </c>
      <c r="B72" s="31">
        <v>18</v>
      </c>
    </row>
    <row r="73" spans="1:2" x14ac:dyDescent="0.35">
      <c r="A73" s="31" t="s">
        <v>187</v>
      </c>
      <c r="B73" s="31">
        <v>18</v>
      </c>
    </row>
    <row r="74" spans="1:2" x14ac:dyDescent="0.35">
      <c r="A74" s="31" t="s">
        <v>279</v>
      </c>
      <c r="B74" s="31">
        <v>17</v>
      </c>
    </row>
    <row r="75" spans="1:2" x14ac:dyDescent="0.35">
      <c r="A75" s="31" t="s">
        <v>201</v>
      </c>
      <c r="B75" s="31">
        <v>17</v>
      </c>
    </row>
    <row r="76" spans="1:2" x14ac:dyDescent="0.35">
      <c r="A76" s="31" t="s">
        <v>120</v>
      </c>
      <c r="B76" s="31">
        <v>16</v>
      </c>
    </row>
    <row r="77" spans="1:2" x14ac:dyDescent="0.35">
      <c r="A77" s="31" t="s">
        <v>168</v>
      </c>
      <c r="B77" s="31">
        <v>15</v>
      </c>
    </row>
    <row r="78" spans="1:2" x14ac:dyDescent="0.35">
      <c r="A78" s="31" t="s">
        <v>208</v>
      </c>
      <c r="B78" s="31">
        <v>12</v>
      </c>
    </row>
    <row r="79" spans="1:2" x14ac:dyDescent="0.35">
      <c r="A79" s="31" t="s">
        <v>407</v>
      </c>
      <c r="B79" s="31">
        <v>11</v>
      </c>
    </row>
    <row r="80" spans="1:2" x14ac:dyDescent="0.35">
      <c r="A80" s="31" t="s">
        <v>370</v>
      </c>
      <c r="B80" s="31">
        <v>11</v>
      </c>
    </row>
    <row r="81" spans="1:2" x14ac:dyDescent="0.35">
      <c r="A81" s="31" t="s">
        <v>310</v>
      </c>
      <c r="B81" s="31">
        <v>11</v>
      </c>
    </row>
    <row r="82" spans="1:2" x14ac:dyDescent="0.35">
      <c r="A82" s="31" t="s">
        <v>438</v>
      </c>
      <c r="B82" s="31">
        <v>11</v>
      </c>
    </row>
    <row r="83" spans="1:2" x14ac:dyDescent="0.35">
      <c r="A83" s="31" t="s">
        <v>250</v>
      </c>
      <c r="B83" s="31">
        <v>11</v>
      </c>
    </row>
    <row r="84" spans="1:2" x14ac:dyDescent="0.35">
      <c r="A84" s="31" t="s">
        <v>339</v>
      </c>
      <c r="B84" s="31">
        <v>9</v>
      </c>
    </row>
    <row r="85" spans="1:2" x14ac:dyDescent="0.35">
      <c r="A85" s="31" t="s">
        <v>219</v>
      </c>
      <c r="B85" s="31">
        <v>9</v>
      </c>
    </row>
    <row r="86" spans="1:2" x14ac:dyDescent="0.35">
      <c r="A86" s="31" t="s">
        <v>306</v>
      </c>
      <c r="B86" s="31">
        <v>9</v>
      </c>
    </row>
    <row r="87" spans="1:2" x14ac:dyDescent="0.35">
      <c r="A87" s="31" t="s">
        <v>178</v>
      </c>
      <c r="B87" s="31">
        <v>9</v>
      </c>
    </row>
    <row r="88" spans="1:2" x14ac:dyDescent="0.35">
      <c r="A88" s="31" t="s">
        <v>85</v>
      </c>
      <c r="B88" s="31">
        <v>7</v>
      </c>
    </row>
    <row r="89" spans="1:2" x14ac:dyDescent="0.35">
      <c r="A89" s="31" t="s">
        <v>115</v>
      </c>
      <c r="B89" s="31">
        <v>7</v>
      </c>
    </row>
    <row r="90" spans="1:2" x14ac:dyDescent="0.35">
      <c r="A90" s="31" t="s">
        <v>423</v>
      </c>
      <c r="B90" s="31">
        <v>7</v>
      </c>
    </row>
    <row r="91" spans="1:2" x14ac:dyDescent="0.35">
      <c r="A91" s="31" t="s">
        <v>325</v>
      </c>
      <c r="B91" s="31">
        <v>4</v>
      </c>
    </row>
    <row r="92" spans="1:2" x14ac:dyDescent="0.35">
      <c r="A92" s="31" t="s">
        <v>342</v>
      </c>
      <c r="B92" s="31">
        <v>4</v>
      </c>
    </row>
    <row r="93" spans="1:2" x14ac:dyDescent="0.35">
      <c r="A93" s="31" t="s">
        <v>204</v>
      </c>
      <c r="B93" s="31">
        <v>3</v>
      </c>
    </row>
    <row r="94" spans="1:2" x14ac:dyDescent="0.35">
      <c r="A94" s="31" t="s">
        <v>471</v>
      </c>
      <c r="B94" s="31">
        <v>3</v>
      </c>
    </row>
    <row r="95" spans="1:2" x14ac:dyDescent="0.35">
      <c r="A95" s="31" t="s">
        <v>234</v>
      </c>
      <c r="B95" s="31">
        <v>3</v>
      </c>
    </row>
    <row r="96" spans="1:2" x14ac:dyDescent="0.35">
      <c r="A96" s="31" t="s">
        <v>80</v>
      </c>
      <c r="B96" s="31">
        <v>3</v>
      </c>
    </row>
    <row r="97" spans="1:2" x14ac:dyDescent="0.35">
      <c r="A97" s="31" t="s">
        <v>295</v>
      </c>
      <c r="B97" s="31">
        <v>3</v>
      </c>
    </row>
    <row r="98" spans="1:2" x14ac:dyDescent="0.35">
      <c r="A98" s="31" t="s">
        <v>90</v>
      </c>
      <c r="B98" s="31">
        <v>3</v>
      </c>
    </row>
    <row r="99" spans="1:2" x14ac:dyDescent="0.35">
      <c r="A99" s="31" t="s">
        <v>69</v>
      </c>
      <c r="B99" s="31">
        <v>2</v>
      </c>
    </row>
    <row r="100" spans="1:2" x14ac:dyDescent="0.35">
      <c r="A100" s="31" t="s">
        <v>123</v>
      </c>
      <c r="B100" s="31">
        <v>2</v>
      </c>
    </row>
    <row r="101" spans="1:2" x14ac:dyDescent="0.35">
      <c r="A101" s="31" t="s">
        <v>470</v>
      </c>
      <c r="B101" s="31">
        <v>2</v>
      </c>
    </row>
    <row r="102" spans="1:2" x14ac:dyDescent="0.35">
      <c r="A102" s="31" t="s">
        <v>243</v>
      </c>
      <c r="B102" s="31">
        <v>2</v>
      </c>
    </row>
    <row r="103" spans="1:2" x14ac:dyDescent="0.35">
      <c r="A103" s="31" t="s">
        <v>394</v>
      </c>
      <c r="B103" s="31">
        <v>1</v>
      </c>
    </row>
    <row r="104" spans="1:2" x14ac:dyDescent="0.35">
      <c r="A104" s="31" t="s">
        <v>476</v>
      </c>
      <c r="B104" s="31">
        <v>1</v>
      </c>
    </row>
    <row r="105" spans="1:2" x14ac:dyDescent="0.35">
      <c r="A105" s="31" t="s">
        <v>190</v>
      </c>
      <c r="B105" s="31">
        <v>1</v>
      </c>
    </row>
    <row r="106" spans="1:2" x14ac:dyDescent="0.35">
      <c r="A106" s="31" t="s">
        <v>180</v>
      </c>
      <c r="B106" s="31">
        <v>1</v>
      </c>
    </row>
    <row r="107" spans="1:2" x14ac:dyDescent="0.35">
      <c r="A107" s="31" t="s">
        <v>215</v>
      </c>
      <c r="B107" s="31">
        <v>1</v>
      </c>
    </row>
    <row r="108" spans="1:2" x14ac:dyDescent="0.35">
      <c r="A108" s="31" t="s">
        <v>473</v>
      </c>
      <c r="B108" s="31">
        <v>1</v>
      </c>
    </row>
    <row r="109" spans="1:2" x14ac:dyDescent="0.35">
      <c r="A109" s="31" t="s">
        <v>404</v>
      </c>
      <c r="B109" s="31">
        <v>1</v>
      </c>
    </row>
    <row r="110" spans="1:2" x14ac:dyDescent="0.35">
      <c r="A110" s="31" t="s">
        <v>363</v>
      </c>
      <c r="B110" s="31">
        <v>1</v>
      </c>
    </row>
    <row r="111" spans="1:2" x14ac:dyDescent="0.35">
      <c r="A111" s="31" t="s">
        <v>416</v>
      </c>
      <c r="B111" s="31">
        <v>1</v>
      </c>
    </row>
    <row r="112" spans="1:2" x14ac:dyDescent="0.35">
      <c r="A112" s="31" t="s">
        <v>366</v>
      </c>
      <c r="B112" s="31">
        <v>1</v>
      </c>
    </row>
    <row r="113" spans="1:2" x14ac:dyDescent="0.35">
      <c r="A113" s="31" t="s">
        <v>271</v>
      </c>
      <c r="B113" s="31">
        <v>1</v>
      </c>
    </row>
    <row r="114" spans="1:2" x14ac:dyDescent="0.35">
      <c r="A114" s="31" t="s">
        <v>142</v>
      </c>
      <c r="B114" s="31">
        <v>1</v>
      </c>
    </row>
    <row r="115" spans="1:2" x14ac:dyDescent="0.35">
      <c r="A115" s="31" t="s">
        <v>161</v>
      </c>
      <c r="B115" s="31">
        <v>1</v>
      </c>
    </row>
    <row r="116" spans="1:2" x14ac:dyDescent="0.35">
      <c r="A116" s="31" t="s">
        <v>373</v>
      </c>
      <c r="B116" s="31">
        <v>1</v>
      </c>
    </row>
    <row r="117" spans="1:2" x14ac:dyDescent="0.35">
      <c r="A117" s="34" t="s">
        <v>474</v>
      </c>
      <c r="B117" s="34">
        <v>551</v>
      </c>
    </row>
    <row r="118" spans="1:2" x14ac:dyDescent="0.35">
      <c r="A118" s="71"/>
      <c r="B118" s="71"/>
    </row>
    <row r="119" spans="1:2" ht="15" thickBot="1" x14ac:dyDescent="0.4"/>
    <row r="120" spans="1:2" ht="15.65" customHeight="1" x14ac:dyDescent="0.35">
      <c r="A120" s="183" t="s">
        <v>477</v>
      </c>
      <c r="B120" s="184"/>
    </row>
    <row r="121" spans="1:2" x14ac:dyDescent="0.35">
      <c r="A121" s="33" t="s">
        <v>468</v>
      </c>
      <c r="B121" s="32" t="s">
        <v>469</v>
      </c>
    </row>
    <row r="122" spans="1:2" x14ac:dyDescent="0.35">
      <c r="A122" s="31" t="s">
        <v>303</v>
      </c>
      <c r="B122" s="31">
        <v>134</v>
      </c>
    </row>
    <row r="123" spans="1:2" x14ac:dyDescent="0.35">
      <c r="A123" s="31" t="s">
        <v>301</v>
      </c>
      <c r="B123" s="31">
        <v>83</v>
      </c>
    </row>
    <row r="124" spans="1:2" x14ac:dyDescent="0.35">
      <c r="A124" s="31" t="s">
        <v>110</v>
      </c>
      <c r="B124" s="31">
        <v>40</v>
      </c>
    </row>
    <row r="125" spans="1:2" x14ac:dyDescent="0.35">
      <c r="A125" s="31" t="s">
        <v>99</v>
      </c>
      <c r="B125" s="31">
        <v>32</v>
      </c>
    </row>
    <row r="126" spans="1:2" x14ac:dyDescent="0.35">
      <c r="A126" s="31" t="s">
        <v>120</v>
      </c>
      <c r="B126" s="31">
        <v>29</v>
      </c>
    </row>
    <row r="127" spans="1:2" x14ac:dyDescent="0.35">
      <c r="A127" s="31" t="s">
        <v>198</v>
      </c>
      <c r="B127" s="31">
        <v>21</v>
      </c>
    </row>
    <row r="128" spans="1:2" x14ac:dyDescent="0.35">
      <c r="A128" s="31" t="s">
        <v>279</v>
      </c>
      <c r="B128" s="31">
        <v>15</v>
      </c>
    </row>
    <row r="129" spans="1:2" x14ac:dyDescent="0.35">
      <c r="A129" s="31" t="s">
        <v>370</v>
      </c>
      <c r="B129" s="31">
        <v>14</v>
      </c>
    </row>
    <row r="130" spans="1:2" x14ac:dyDescent="0.35">
      <c r="A130" s="31" t="s">
        <v>250</v>
      </c>
      <c r="B130" s="31">
        <v>14</v>
      </c>
    </row>
    <row r="131" spans="1:2" x14ac:dyDescent="0.35">
      <c r="A131" s="31" t="s">
        <v>168</v>
      </c>
      <c r="B131" s="31">
        <v>13</v>
      </c>
    </row>
    <row r="132" spans="1:2" x14ac:dyDescent="0.35">
      <c r="A132" s="31" t="s">
        <v>478</v>
      </c>
      <c r="B132" s="31">
        <v>12</v>
      </c>
    </row>
    <row r="133" spans="1:2" x14ac:dyDescent="0.35">
      <c r="A133" s="31" t="s">
        <v>187</v>
      </c>
      <c r="B133" s="31">
        <v>12</v>
      </c>
    </row>
    <row r="134" spans="1:2" x14ac:dyDescent="0.35">
      <c r="A134" s="31" t="s">
        <v>208</v>
      </c>
      <c r="B134" s="31">
        <v>11</v>
      </c>
    </row>
    <row r="135" spans="1:2" x14ac:dyDescent="0.35">
      <c r="A135" s="31" t="s">
        <v>306</v>
      </c>
      <c r="B135" s="31">
        <v>10</v>
      </c>
    </row>
    <row r="136" spans="1:2" x14ac:dyDescent="0.35">
      <c r="A136" s="31" t="s">
        <v>339</v>
      </c>
      <c r="B136" s="31">
        <v>9</v>
      </c>
    </row>
    <row r="137" spans="1:2" x14ac:dyDescent="0.35">
      <c r="A137" s="31" t="s">
        <v>407</v>
      </c>
      <c r="B137" s="31">
        <v>9</v>
      </c>
    </row>
    <row r="138" spans="1:2" x14ac:dyDescent="0.35">
      <c r="A138" s="31" t="s">
        <v>413</v>
      </c>
      <c r="B138" s="31">
        <v>9</v>
      </c>
    </row>
    <row r="139" spans="1:2" x14ac:dyDescent="0.35">
      <c r="A139" s="31" t="s">
        <v>219</v>
      </c>
      <c r="B139" s="31">
        <v>9</v>
      </c>
    </row>
    <row r="140" spans="1:2" x14ac:dyDescent="0.35">
      <c r="A140" s="31" t="s">
        <v>85</v>
      </c>
      <c r="B140" s="31">
        <v>8</v>
      </c>
    </row>
    <row r="141" spans="1:2" x14ac:dyDescent="0.35">
      <c r="A141" s="31" t="s">
        <v>115</v>
      </c>
      <c r="B141" s="31">
        <v>8</v>
      </c>
    </row>
    <row r="142" spans="1:2" x14ac:dyDescent="0.35">
      <c r="A142" s="31" t="s">
        <v>137</v>
      </c>
      <c r="B142" s="31">
        <v>7</v>
      </c>
    </row>
    <row r="143" spans="1:2" x14ac:dyDescent="0.35">
      <c r="A143" s="31" t="s">
        <v>178</v>
      </c>
      <c r="B143" s="31">
        <v>7</v>
      </c>
    </row>
    <row r="144" spans="1:2" x14ac:dyDescent="0.35">
      <c r="A144" s="31" t="s">
        <v>438</v>
      </c>
      <c r="B144" s="31">
        <v>7</v>
      </c>
    </row>
    <row r="145" spans="1:2" x14ac:dyDescent="0.35">
      <c r="A145" s="31" t="s">
        <v>366</v>
      </c>
      <c r="B145" s="31">
        <v>6</v>
      </c>
    </row>
    <row r="146" spans="1:2" x14ac:dyDescent="0.35">
      <c r="A146" s="31" t="s">
        <v>201</v>
      </c>
      <c r="B146" s="31">
        <v>6</v>
      </c>
    </row>
    <row r="147" spans="1:2" x14ac:dyDescent="0.35">
      <c r="A147" s="31" t="s">
        <v>204</v>
      </c>
      <c r="B147" s="31">
        <v>5</v>
      </c>
    </row>
    <row r="148" spans="1:2" x14ac:dyDescent="0.35">
      <c r="A148" s="31" t="s">
        <v>325</v>
      </c>
      <c r="B148" s="31">
        <v>5</v>
      </c>
    </row>
    <row r="149" spans="1:2" x14ac:dyDescent="0.35">
      <c r="A149" s="31" t="s">
        <v>423</v>
      </c>
      <c r="B149" s="31">
        <v>3</v>
      </c>
    </row>
    <row r="150" spans="1:2" x14ac:dyDescent="0.35">
      <c r="A150" s="31" t="s">
        <v>234</v>
      </c>
      <c r="B150" s="31">
        <v>3</v>
      </c>
    </row>
    <row r="151" spans="1:2" x14ac:dyDescent="0.35">
      <c r="A151" s="31" t="s">
        <v>90</v>
      </c>
      <c r="B151" s="31">
        <v>3</v>
      </c>
    </row>
    <row r="152" spans="1:2" x14ac:dyDescent="0.35">
      <c r="A152" s="31" t="s">
        <v>80</v>
      </c>
      <c r="B152" s="31">
        <v>3</v>
      </c>
    </row>
    <row r="153" spans="1:2" x14ac:dyDescent="0.35">
      <c r="A153" s="31" t="s">
        <v>342</v>
      </c>
      <c r="B153" s="31">
        <v>3</v>
      </c>
    </row>
    <row r="154" spans="1:2" x14ac:dyDescent="0.35">
      <c r="A154" s="31" t="s">
        <v>479</v>
      </c>
      <c r="B154" s="31">
        <v>3</v>
      </c>
    </row>
    <row r="155" spans="1:2" x14ac:dyDescent="0.35">
      <c r="A155" s="31" t="s">
        <v>69</v>
      </c>
      <c r="B155" s="31">
        <v>2</v>
      </c>
    </row>
    <row r="156" spans="1:2" x14ac:dyDescent="0.35">
      <c r="A156" s="31" t="s">
        <v>203</v>
      </c>
      <c r="B156" s="31">
        <v>2</v>
      </c>
    </row>
    <row r="157" spans="1:2" x14ac:dyDescent="0.35">
      <c r="A157" s="31" t="s">
        <v>123</v>
      </c>
      <c r="B157" s="31">
        <v>2</v>
      </c>
    </row>
    <row r="158" spans="1:2" x14ac:dyDescent="0.35">
      <c r="A158" s="31" t="s">
        <v>394</v>
      </c>
      <c r="B158" s="31">
        <v>2</v>
      </c>
    </row>
    <row r="159" spans="1:2" x14ac:dyDescent="0.35">
      <c r="A159" s="31" t="s">
        <v>470</v>
      </c>
      <c r="B159" s="31">
        <v>2</v>
      </c>
    </row>
    <row r="160" spans="1:2" x14ac:dyDescent="0.35">
      <c r="A160" s="31" t="s">
        <v>243</v>
      </c>
      <c r="B160" s="31">
        <v>2</v>
      </c>
    </row>
    <row r="161" spans="1:2" x14ac:dyDescent="0.35">
      <c r="A161" s="31" t="s">
        <v>416</v>
      </c>
      <c r="B161" s="31">
        <v>1</v>
      </c>
    </row>
    <row r="162" spans="1:2" x14ac:dyDescent="0.35">
      <c r="A162" s="31" t="s">
        <v>142</v>
      </c>
      <c r="B162" s="31">
        <v>1</v>
      </c>
    </row>
    <row r="163" spans="1:2" x14ac:dyDescent="0.35">
      <c r="A163" s="31" t="s">
        <v>473</v>
      </c>
      <c r="B163" s="31">
        <v>1</v>
      </c>
    </row>
    <row r="164" spans="1:2" x14ac:dyDescent="0.35">
      <c r="A164" s="31" t="s">
        <v>471</v>
      </c>
      <c r="B164" s="31">
        <v>1</v>
      </c>
    </row>
    <row r="165" spans="1:2" x14ac:dyDescent="0.35">
      <c r="A165" s="31" t="s">
        <v>295</v>
      </c>
      <c r="B165" s="31">
        <v>1</v>
      </c>
    </row>
    <row r="166" spans="1:2" x14ac:dyDescent="0.35">
      <c r="A166" s="31" t="s">
        <v>373</v>
      </c>
      <c r="B166" s="31">
        <v>1</v>
      </c>
    </row>
    <row r="167" spans="1:2" x14ac:dyDescent="0.35">
      <c r="A167" s="31" t="s">
        <v>476</v>
      </c>
      <c r="B167" s="31">
        <v>1</v>
      </c>
    </row>
    <row r="168" spans="1:2" x14ac:dyDescent="0.35">
      <c r="A168" s="31" t="s">
        <v>285</v>
      </c>
      <c r="B168" s="31">
        <v>1</v>
      </c>
    </row>
    <row r="169" spans="1:2" x14ac:dyDescent="0.35">
      <c r="A169" s="31" t="s">
        <v>161</v>
      </c>
      <c r="B169" s="31">
        <v>1</v>
      </c>
    </row>
    <row r="170" spans="1:2" x14ac:dyDescent="0.35">
      <c r="A170" s="31" t="s">
        <v>404</v>
      </c>
      <c r="B170" s="31">
        <v>1</v>
      </c>
    </row>
    <row r="171" spans="1:2" x14ac:dyDescent="0.35">
      <c r="A171" s="31" t="s">
        <v>180</v>
      </c>
      <c r="B171" s="31">
        <v>1</v>
      </c>
    </row>
    <row r="172" spans="1:2" x14ac:dyDescent="0.35">
      <c r="A172" s="34" t="s">
        <v>474</v>
      </c>
      <c r="B172" s="34">
        <v>576</v>
      </c>
    </row>
    <row r="173" spans="1:2" x14ac:dyDescent="0.35">
      <c r="A173" s="71"/>
      <c r="B173" s="71"/>
    </row>
    <row r="175" spans="1:2" ht="16.5" customHeight="1" thickBot="1" x14ac:dyDescent="0.4">
      <c r="A175" s="183" t="s">
        <v>480</v>
      </c>
      <c r="B175" s="184"/>
    </row>
    <row r="176" spans="1:2" x14ac:dyDescent="0.35">
      <c r="A176" s="33" t="s">
        <v>468</v>
      </c>
      <c r="B176" s="32" t="s">
        <v>469</v>
      </c>
    </row>
    <row r="177" spans="1:2" x14ac:dyDescent="0.35">
      <c r="A177" s="31" t="s">
        <v>303</v>
      </c>
      <c r="B177" s="31">
        <v>140</v>
      </c>
    </row>
    <row r="178" spans="1:2" x14ac:dyDescent="0.35">
      <c r="A178" s="31" t="s">
        <v>301</v>
      </c>
      <c r="B178" s="31">
        <v>100</v>
      </c>
    </row>
    <row r="179" spans="1:2" x14ac:dyDescent="0.35">
      <c r="A179" s="31" t="s">
        <v>110</v>
      </c>
      <c r="B179" s="31">
        <v>47</v>
      </c>
    </row>
    <row r="180" spans="1:2" x14ac:dyDescent="0.35">
      <c r="A180" s="31" t="s">
        <v>99</v>
      </c>
      <c r="B180" s="31">
        <v>35</v>
      </c>
    </row>
    <row r="181" spans="1:2" x14ac:dyDescent="0.35">
      <c r="A181" s="31" t="s">
        <v>120</v>
      </c>
      <c r="B181" s="31">
        <v>28</v>
      </c>
    </row>
    <row r="182" spans="1:2" x14ac:dyDescent="0.35">
      <c r="A182" s="31" t="s">
        <v>366</v>
      </c>
      <c r="B182" s="31">
        <v>26</v>
      </c>
    </row>
    <row r="183" spans="1:2" x14ac:dyDescent="0.35">
      <c r="A183" s="31" t="s">
        <v>250</v>
      </c>
      <c r="B183" s="31">
        <v>18</v>
      </c>
    </row>
    <row r="184" spans="1:2" x14ac:dyDescent="0.35">
      <c r="A184" s="31" t="s">
        <v>407</v>
      </c>
      <c r="B184" s="31">
        <v>17</v>
      </c>
    </row>
    <row r="185" spans="1:2" x14ac:dyDescent="0.35">
      <c r="A185" s="31" t="s">
        <v>219</v>
      </c>
      <c r="B185" s="31">
        <v>14</v>
      </c>
    </row>
    <row r="186" spans="1:2" x14ac:dyDescent="0.35">
      <c r="A186" s="31" t="s">
        <v>187</v>
      </c>
      <c r="B186" s="31">
        <v>13</v>
      </c>
    </row>
    <row r="187" spans="1:2" x14ac:dyDescent="0.35">
      <c r="A187" s="31" t="s">
        <v>198</v>
      </c>
      <c r="B187" s="31">
        <v>13</v>
      </c>
    </row>
    <row r="188" spans="1:2" x14ac:dyDescent="0.35">
      <c r="A188" s="31" t="s">
        <v>478</v>
      </c>
      <c r="B188" s="31">
        <v>12</v>
      </c>
    </row>
    <row r="189" spans="1:2" x14ac:dyDescent="0.35">
      <c r="A189" s="31" t="s">
        <v>370</v>
      </c>
      <c r="B189" s="31">
        <v>11</v>
      </c>
    </row>
    <row r="190" spans="1:2" x14ac:dyDescent="0.35">
      <c r="A190" s="31" t="s">
        <v>208</v>
      </c>
      <c r="B190" s="31">
        <v>11</v>
      </c>
    </row>
    <row r="191" spans="1:2" x14ac:dyDescent="0.35">
      <c r="A191" s="31" t="s">
        <v>279</v>
      </c>
      <c r="B191" s="31">
        <v>11</v>
      </c>
    </row>
    <row r="192" spans="1:2" x14ac:dyDescent="0.35">
      <c r="A192" s="31" t="s">
        <v>178</v>
      </c>
      <c r="B192" s="31">
        <v>9</v>
      </c>
    </row>
    <row r="193" spans="1:2" x14ac:dyDescent="0.35">
      <c r="A193" s="31" t="s">
        <v>413</v>
      </c>
      <c r="B193" s="31">
        <v>9</v>
      </c>
    </row>
    <row r="194" spans="1:2" x14ac:dyDescent="0.35">
      <c r="A194" s="31" t="s">
        <v>115</v>
      </c>
      <c r="B194" s="31">
        <v>9</v>
      </c>
    </row>
    <row r="195" spans="1:2" x14ac:dyDescent="0.35">
      <c r="A195" s="31" t="s">
        <v>168</v>
      </c>
      <c r="B195" s="31">
        <v>8</v>
      </c>
    </row>
    <row r="196" spans="1:2" x14ac:dyDescent="0.35">
      <c r="A196" s="31" t="s">
        <v>438</v>
      </c>
      <c r="B196" s="31">
        <v>8</v>
      </c>
    </row>
    <row r="197" spans="1:2" x14ac:dyDescent="0.35">
      <c r="A197" s="31" t="s">
        <v>201</v>
      </c>
      <c r="B197" s="31">
        <v>7</v>
      </c>
    </row>
    <row r="198" spans="1:2" x14ac:dyDescent="0.35">
      <c r="A198" s="31" t="s">
        <v>85</v>
      </c>
      <c r="B198" s="31">
        <v>6</v>
      </c>
    </row>
    <row r="199" spans="1:2" x14ac:dyDescent="0.35">
      <c r="A199" s="31" t="s">
        <v>306</v>
      </c>
      <c r="B199" s="31">
        <v>5</v>
      </c>
    </row>
    <row r="200" spans="1:2" x14ac:dyDescent="0.35">
      <c r="A200" s="31" t="s">
        <v>204</v>
      </c>
      <c r="B200" s="31">
        <v>5</v>
      </c>
    </row>
    <row r="201" spans="1:2" x14ac:dyDescent="0.35">
      <c r="A201" s="31" t="s">
        <v>339</v>
      </c>
      <c r="B201" s="31">
        <v>5</v>
      </c>
    </row>
    <row r="202" spans="1:2" x14ac:dyDescent="0.35">
      <c r="A202" s="31" t="s">
        <v>325</v>
      </c>
      <c r="B202" s="31">
        <v>5</v>
      </c>
    </row>
    <row r="203" spans="1:2" x14ac:dyDescent="0.35">
      <c r="A203" s="31" t="s">
        <v>234</v>
      </c>
      <c r="B203" s="31">
        <v>4</v>
      </c>
    </row>
    <row r="204" spans="1:2" x14ac:dyDescent="0.35">
      <c r="A204" s="31" t="s">
        <v>80</v>
      </c>
      <c r="B204" s="31">
        <v>4</v>
      </c>
    </row>
    <row r="205" spans="1:2" x14ac:dyDescent="0.35">
      <c r="A205" s="31" t="s">
        <v>342</v>
      </c>
      <c r="B205" s="31">
        <v>3</v>
      </c>
    </row>
    <row r="206" spans="1:2" x14ac:dyDescent="0.35">
      <c r="A206" s="31" t="s">
        <v>423</v>
      </c>
      <c r="B206" s="31">
        <v>3</v>
      </c>
    </row>
    <row r="207" spans="1:2" x14ac:dyDescent="0.35">
      <c r="A207" s="31" t="s">
        <v>137</v>
      </c>
      <c r="B207" s="31">
        <v>3</v>
      </c>
    </row>
    <row r="208" spans="1:2" x14ac:dyDescent="0.35">
      <c r="A208" s="31" t="s">
        <v>90</v>
      </c>
      <c r="B208" s="31">
        <v>3</v>
      </c>
    </row>
    <row r="209" spans="1:2" x14ac:dyDescent="0.35">
      <c r="A209" s="31" t="s">
        <v>69</v>
      </c>
      <c r="B209" s="31">
        <v>2</v>
      </c>
    </row>
    <row r="210" spans="1:2" x14ac:dyDescent="0.35">
      <c r="A210" s="31" t="s">
        <v>471</v>
      </c>
      <c r="B210" s="31">
        <v>2</v>
      </c>
    </row>
    <row r="211" spans="1:2" x14ac:dyDescent="0.35">
      <c r="A211" s="31" t="s">
        <v>476</v>
      </c>
      <c r="B211" s="31">
        <v>2</v>
      </c>
    </row>
    <row r="212" spans="1:2" x14ac:dyDescent="0.35">
      <c r="A212" s="31" t="s">
        <v>203</v>
      </c>
      <c r="B212" s="31">
        <v>2</v>
      </c>
    </row>
    <row r="213" spans="1:2" x14ac:dyDescent="0.35">
      <c r="A213" s="31" t="s">
        <v>470</v>
      </c>
      <c r="B213" s="31">
        <v>2</v>
      </c>
    </row>
    <row r="214" spans="1:2" x14ac:dyDescent="0.35">
      <c r="A214" s="31" t="s">
        <v>243</v>
      </c>
      <c r="B214" s="31">
        <v>2</v>
      </c>
    </row>
    <row r="215" spans="1:2" x14ac:dyDescent="0.35">
      <c r="A215" s="31" t="s">
        <v>123</v>
      </c>
      <c r="B215" s="31">
        <v>2</v>
      </c>
    </row>
    <row r="216" spans="1:2" x14ac:dyDescent="0.35">
      <c r="A216" s="31" t="s">
        <v>375</v>
      </c>
      <c r="B216" s="31">
        <v>1</v>
      </c>
    </row>
    <row r="217" spans="1:2" x14ac:dyDescent="0.35">
      <c r="A217" s="31" t="s">
        <v>285</v>
      </c>
      <c r="B217" s="31">
        <v>1</v>
      </c>
    </row>
    <row r="218" spans="1:2" x14ac:dyDescent="0.35">
      <c r="A218" s="31" t="s">
        <v>142</v>
      </c>
      <c r="B218" s="31">
        <v>1</v>
      </c>
    </row>
    <row r="219" spans="1:2" x14ac:dyDescent="0.35">
      <c r="A219" s="31" t="s">
        <v>373</v>
      </c>
      <c r="B219" s="31">
        <v>1</v>
      </c>
    </row>
    <row r="220" spans="1:2" x14ac:dyDescent="0.35">
      <c r="A220" s="31" t="s">
        <v>295</v>
      </c>
      <c r="B220" s="31">
        <v>1</v>
      </c>
    </row>
    <row r="221" spans="1:2" x14ac:dyDescent="0.35">
      <c r="A221" s="31" t="s">
        <v>394</v>
      </c>
      <c r="B221" s="31">
        <v>1</v>
      </c>
    </row>
    <row r="222" spans="1:2" x14ac:dyDescent="0.35">
      <c r="A222" s="31" t="s">
        <v>352</v>
      </c>
      <c r="B222" s="31">
        <v>1</v>
      </c>
    </row>
    <row r="223" spans="1:2" x14ac:dyDescent="0.35">
      <c r="A223" s="31" t="s">
        <v>404</v>
      </c>
      <c r="B223" s="31">
        <v>1</v>
      </c>
    </row>
    <row r="224" spans="1:2" x14ac:dyDescent="0.35">
      <c r="A224" s="31" t="s">
        <v>180</v>
      </c>
      <c r="B224" s="31">
        <v>1</v>
      </c>
    </row>
    <row r="225" spans="1:2" x14ac:dyDescent="0.35">
      <c r="A225" s="31" t="s">
        <v>264</v>
      </c>
      <c r="B225" s="31">
        <v>1</v>
      </c>
    </row>
    <row r="226" spans="1:2" x14ac:dyDescent="0.35">
      <c r="A226" s="31" t="s">
        <v>210</v>
      </c>
      <c r="B226" s="31">
        <v>1</v>
      </c>
    </row>
    <row r="227" spans="1:2" x14ac:dyDescent="0.35">
      <c r="A227" s="31" t="s">
        <v>473</v>
      </c>
      <c r="B227" s="31">
        <v>1</v>
      </c>
    </row>
    <row r="228" spans="1:2" x14ac:dyDescent="0.35">
      <c r="A228" s="31" t="s">
        <v>416</v>
      </c>
      <c r="B228" s="31">
        <v>1</v>
      </c>
    </row>
    <row r="229" spans="1:2" x14ac:dyDescent="0.35">
      <c r="A229" s="31" t="s">
        <v>479</v>
      </c>
      <c r="B229" s="31">
        <v>1</v>
      </c>
    </row>
    <row r="230" spans="1:2" x14ac:dyDescent="0.35">
      <c r="A230" s="34" t="s">
        <v>474</v>
      </c>
      <c r="B230" s="34">
        <v>620</v>
      </c>
    </row>
    <row r="232" spans="1:2" ht="15" thickBot="1" x14ac:dyDescent="0.4"/>
    <row r="233" spans="1:2" ht="15.65" customHeight="1" thickBot="1" x14ac:dyDescent="0.4">
      <c r="A233" s="183" t="s">
        <v>481</v>
      </c>
      <c r="B233" s="184"/>
    </row>
    <row r="234" spans="1:2" x14ac:dyDescent="0.35">
      <c r="A234" s="33" t="s">
        <v>468</v>
      </c>
      <c r="B234" s="32" t="s">
        <v>469</v>
      </c>
    </row>
    <row r="235" spans="1:2" x14ac:dyDescent="0.35">
      <c r="A235" s="31" t="s">
        <v>303</v>
      </c>
      <c r="B235" s="31">
        <v>152</v>
      </c>
    </row>
    <row r="236" spans="1:2" x14ac:dyDescent="0.35">
      <c r="A236" s="31" t="s">
        <v>301</v>
      </c>
      <c r="B236" s="31">
        <v>82</v>
      </c>
    </row>
    <row r="237" spans="1:2" x14ac:dyDescent="0.35">
      <c r="A237" s="31" t="s">
        <v>99</v>
      </c>
      <c r="B237" s="31">
        <v>35</v>
      </c>
    </row>
    <row r="238" spans="1:2" x14ac:dyDescent="0.35">
      <c r="A238" s="31" t="s">
        <v>120</v>
      </c>
      <c r="B238" s="31">
        <v>29</v>
      </c>
    </row>
    <row r="239" spans="1:2" x14ac:dyDescent="0.35">
      <c r="A239" s="31" t="s">
        <v>366</v>
      </c>
      <c r="B239" s="31">
        <v>27</v>
      </c>
    </row>
    <row r="240" spans="1:2" x14ac:dyDescent="0.35">
      <c r="A240" s="31" t="s">
        <v>110</v>
      </c>
      <c r="B240" s="31">
        <v>22</v>
      </c>
    </row>
    <row r="241" spans="1:2" x14ac:dyDescent="0.35">
      <c r="A241" s="31" t="s">
        <v>279</v>
      </c>
      <c r="B241" s="31">
        <v>20</v>
      </c>
    </row>
    <row r="242" spans="1:2" x14ac:dyDescent="0.35">
      <c r="A242" s="31" t="s">
        <v>187</v>
      </c>
      <c r="B242" s="31">
        <v>15</v>
      </c>
    </row>
    <row r="243" spans="1:2" x14ac:dyDescent="0.35">
      <c r="A243" s="31" t="s">
        <v>407</v>
      </c>
      <c r="B243" s="31">
        <v>14</v>
      </c>
    </row>
    <row r="244" spans="1:2" x14ac:dyDescent="0.35">
      <c r="A244" s="31" t="s">
        <v>201</v>
      </c>
      <c r="B244" s="31">
        <v>12</v>
      </c>
    </row>
    <row r="245" spans="1:2" x14ac:dyDescent="0.35">
      <c r="A245" s="31" t="s">
        <v>482</v>
      </c>
      <c r="B245" s="31">
        <v>12</v>
      </c>
    </row>
    <row r="246" spans="1:2" x14ac:dyDescent="0.35">
      <c r="A246" s="31" t="s">
        <v>198</v>
      </c>
      <c r="B246" s="31">
        <v>12</v>
      </c>
    </row>
    <row r="247" spans="1:2" x14ac:dyDescent="0.35">
      <c r="A247" s="31" t="s">
        <v>250</v>
      </c>
      <c r="B247" s="31">
        <v>12</v>
      </c>
    </row>
    <row r="248" spans="1:2" x14ac:dyDescent="0.35">
      <c r="A248" s="31" t="s">
        <v>306</v>
      </c>
      <c r="B248" s="31">
        <v>11</v>
      </c>
    </row>
    <row r="249" spans="1:2" x14ac:dyDescent="0.35">
      <c r="A249" s="31" t="s">
        <v>208</v>
      </c>
      <c r="B249" s="31">
        <v>11</v>
      </c>
    </row>
    <row r="250" spans="1:2" x14ac:dyDescent="0.35">
      <c r="A250" s="31" t="s">
        <v>370</v>
      </c>
      <c r="B250" s="31">
        <v>10</v>
      </c>
    </row>
    <row r="251" spans="1:2" x14ac:dyDescent="0.35">
      <c r="A251" s="31" t="s">
        <v>219</v>
      </c>
      <c r="B251" s="31">
        <v>10</v>
      </c>
    </row>
    <row r="252" spans="1:2" x14ac:dyDescent="0.35">
      <c r="A252" s="31" t="s">
        <v>438</v>
      </c>
      <c r="B252" s="31">
        <v>9</v>
      </c>
    </row>
    <row r="253" spans="1:2" x14ac:dyDescent="0.35">
      <c r="A253" s="31" t="s">
        <v>80</v>
      </c>
      <c r="B253" s="31">
        <v>7</v>
      </c>
    </row>
    <row r="254" spans="1:2" x14ac:dyDescent="0.35">
      <c r="A254" s="31" t="s">
        <v>168</v>
      </c>
      <c r="B254" s="31">
        <v>7</v>
      </c>
    </row>
    <row r="255" spans="1:2" x14ac:dyDescent="0.35">
      <c r="A255" s="31" t="s">
        <v>234</v>
      </c>
      <c r="B255" s="31">
        <v>6</v>
      </c>
    </row>
    <row r="256" spans="1:2" x14ac:dyDescent="0.35">
      <c r="A256" s="31" t="s">
        <v>85</v>
      </c>
      <c r="B256" s="31">
        <v>6</v>
      </c>
    </row>
    <row r="257" spans="1:2" x14ac:dyDescent="0.35">
      <c r="A257" s="31" t="s">
        <v>178</v>
      </c>
      <c r="B257" s="31">
        <v>5</v>
      </c>
    </row>
    <row r="258" spans="1:2" x14ac:dyDescent="0.35">
      <c r="A258" s="31" t="s">
        <v>204</v>
      </c>
      <c r="B258" s="31">
        <v>5</v>
      </c>
    </row>
    <row r="259" spans="1:2" x14ac:dyDescent="0.35">
      <c r="A259" s="31" t="s">
        <v>325</v>
      </c>
      <c r="B259" s="31">
        <v>5</v>
      </c>
    </row>
    <row r="260" spans="1:2" x14ac:dyDescent="0.35">
      <c r="A260" s="31" t="s">
        <v>90</v>
      </c>
      <c r="B260" s="31">
        <v>4</v>
      </c>
    </row>
    <row r="261" spans="1:2" x14ac:dyDescent="0.35">
      <c r="A261" s="31" t="s">
        <v>264</v>
      </c>
      <c r="B261" s="31">
        <v>4</v>
      </c>
    </row>
    <row r="262" spans="1:2" x14ac:dyDescent="0.35">
      <c r="A262" s="31" t="s">
        <v>423</v>
      </c>
      <c r="B262" s="31">
        <v>3</v>
      </c>
    </row>
    <row r="263" spans="1:2" x14ac:dyDescent="0.35">
      <c r="A263" s="31" t="s">
        <v>243</v>
      </c>
      <c r="B263" s="31">
        <v>3</v>
      </c>
    </row>
    <row r="264" spans="1:2" x14ac:dyDescent="0.35">
      <c r="A264" s="31" t="s">
        <v>416</v>
      </c>
      <c r="B264" s="31">
        <v>3</v>
      </c>
    </row>
    <row r="265" spans="1:2" x14ac:dyDescent="0.35">
      <c r="A265" s="31" t="s">
        <v>115</v>
      </c>
      <c r="B265" s="31">
        <v>3</v>
      </c>
    </row>
    <row r="266" spans="1:2" x14ac:dyDescent="0.35">
      <c r="A266" s="31" t="s">
        <v>203</v>
      </c>
      <c r="B266" s="31">
        <v>3</v>
      </c>
    </row>
    <row r="267" spans="1:2" x14ac:dyDescent="0.35">
      <c r="A267" s="31" t="s">
        <v>342</v>
      </c>
      <c r="B267" s="31">
        <v>3</v>
      </c>
    </row>
    <row r="268" spans="1:2" x14ac:dyDescent="0.35">
      <c r="A268" s="31" t="s">
        <v>476</v>
      </c>
      <c r="B268" s="31">
        <v>2</v>
      </c>
    </row>
    <row r="269" spans="1:2" x14ac:dyDescent="0.35">
      <c r="A269" s="31" t="s">
        <v>394</v>
      </c>
      <c r="B269" s="31">
        <v>2</v>
      </c>
    </row>
    <row r="270" spans="1:2" x14ac:dyDescent="0.35">
      <c r="A270" s="31" t="s">
        <v>123</v>
      </c>
      <c r="B270" s="31">
        <v>2</v>
      </c>
    </row>
    <row r="271" spans="1:2" x14ac:dyDescent="0.35">
      <c r="A271" s="31" t="s">
        <v>479</v>
      </c>
      <c r="B271" s="31">
        <v>2</v>
      </c>
    </row>
    <row r="272" spans="1:2" x14ac:dyDescent="0.35">
      <c r="A272" s="31" t="s">
        <v>413</v>
      </c>
      <c r="B272" s="31">
        <v>2</v>
      </c>
    </row>
    <row r="273" spans="1:2" x14ac:dyDescent="0.35">
      <c r="A273" s="31" t="s">
        <v>470</v>
      </c>
      <c r="B273" s="31">
        <v>2</v>
      </c>
    </row>
    <row r="274" spans="1:2" x14ac:dyDescent="0.35">
      <c r="A274" s="31" t="s">
        <v>69</v>
      </c>
      <c r="B274" s="31">
        <v>2</v>
      </c>
    </row>
    <row r="275" spans="1:2" x14ac:dyDescent="0.35">
      <c r="A275" s="31" t="s">
        <v>295</v>
      </c>
      <c r="B275" s="31">
        <v>2</v>
      </c>
    </row>
    <row r="276" spans="1:2" x14ac:dyDescent="0.35">
      <c r="A276" s="31" t="s">
        <v>137</v>
      </c>
      <c r="B276" s="31">
        <v>1</v>
      </c>
    </row>
    <row r="277" spans="1:2" x14ac:dyDescent="0.35">
      <c r="A277" s="31" t="s">
        <v>352</v>
      </c>
      <c r="B277" s="31">
        <v>1</v>
      </c>
    </row>
    <row r="278" spans="1:2" x14ac:dyDescent="0.35">
      <c r="A278" s="31" t="s">
        <v>76</v>
      </c>
      <c r="B278" s="31">
        <v>1</v>
      </c>
    </row>
    <row r="279" spans="1:2" x14ac:dyDescent="0.35">
      <c r="A279" s="31" t="s">
        <v>339</v>
      </c>
      <c r="B279" s="31">
        <v>1</v>
      </c>
    </row>
    <row r="280" spans="1:2" x14ac:dyDescent="0.35">
      <c r="A280" s="31" t="s">
        <v>473</v>
      </c>
      <c r="B280" s="31">
        <v>1</v>
      </c>
    </row>
    <row r="281" spans="1:2" x14ac:dyDescent="0.35">
      <c r="A281" s="31" t="s">
        <v>271</v>
      </c>
      <c r="B281" s="31">
        <v>1</v>
      </c>
    </row>
    <row r="282" spans="1:2" x14ac:dyDescent="0.35">
      <c r="A282" s="31" t="s">
        <v>471</v>
      </c>
      <c r="B282" s="31">
        <v>1</v>
      </c>
    </row>
    <row r="283" spans="1:2" x14ac:dyDescent="0.35">
      <c r="A283" s="31" t="s">
        <v>404</v>
      </c>
      <c r="B283" s="31">
        <v>1</v>
      </c>
    </row>
    <row r="284" spans="1:2" x14ac:dyDescent="0.35">
      <c r="A284" s="31" t="s">
        <v>180</v>
      </c>
      <c r="B284" s="31">
        <v>1</v>
      </c>
    </row>
    <row r="285" spans="1:2" x14ac:dyDescent="0.35">
      <c r="A285" s="31" t="s">
        <v>142</v>
      </c>
      <c r="B285" s="31">
        <v>1</v>
      </c>
    </row>
    <row r="286" spans="1:2" x14ac:dyDescent="0.35">
      <c r="A286" s="31" t="s">
        <v>373</v>
      </c>
      <c r="B286" s="31">
        <v>1</v>
      </c>
    </row>
    <row r="287" spans="1:2" x14ac:dyDescent="0.35">
      <c r="A287" s="34" t="s">
        <v>474</v>
      </c>
      <c r="B287" s="34">
        <v>589</v>
      </c>
    </row>
    <row r="289" spans="1:2" ht="15" thickBot="1" x14ac:dyDescent="0.4"/>
    <row r="290" spans="1:2" ht="15" thickBot="1" x14ac:dyDescent="0.4">
      <c r="A290" s="186" t="s">
        <v>483</v>
      </c>
      <c r="B290" s="187"/>
    </row>
    <row r="291" spans="1:2" x14ac:dyDescent="0.35">
      <c r="A291" s="33" t="s">
        <v>468</v>
      </c>
      <c r="B291" s="32" t="s">
        <v>469</v>
      </c>
    </row>
    <row r="292" spans="1:2" x14ac:dyDescent="0.35">
      <c r="A292" s="31" t="s">
        <v>303</v>
      </c>
      <c r="B292" s="31">
        <v>132</v>
      </c>
    </row>
    <row r="293" spans="1:2" x14ac:dyDescent="0.35">
      <c r="A293" s="31" t="s">
        <v>484</v>
      </c>
      <c r="B293" s="31">
        <v>60</v>
      </c>
    </row>
    <row r="294" spans="1:2" x14ac:dyDescent="0.35">
      <c r="A294" s="31" t="s">
        <v>99</v>
      </c>
      <c r="B294" s="31">
        <v>33</v>
      </c>
    </row>
    <row r="295" spans="1:2" x14ac:dyDescent="0.35">
      <c r="A295" s="31" t="s">
        <v>120</v>
      </c>
      <c r="B295" s="31">
        <v>26</v>
      </c>
    </row>
    <row r="296" spans="1:2" x14ac:dyDescent="0.35">
      <c r="A296" s="31" t="s">
        <v>279</v>
      </c>
      <c r="B296" s="31">
        <v>24</v>
      </c>
    </row>
    <row r="297" spans="1:2" x14ac:dyDescent="0.35">
      <c r="A297" s="31" t="s">
        <v>110</v>
      </c>
      <c r="B297" s="31">
        <v>22</v>
      </c>
    </row>
    <row r="298" spans="1:2" x14ac:dyDescent="0.35">
      <c r="A298" s="31" t="s">
        <v>438</v>
      </c>
      <c r="B298" s="31">
        <v>18</v>
      </c>
    </row>
    <row r="299" spans="1:2" x14ac:dyDescent="0.35">
      <c r="A299" s="31" t="s">
        <v>198</v>
      </c>
      <c r="B299" s="31">
        <v>18</v>
      </c>
    </row>
    <row r="300" spans="1:2" x14ac:dyDescent="0.35">
      <c r="A300" s="31" t="s">
        <v>366</v>
      </c>
      <c r="B300" s="31">
        <v>13</v>
      </c>
    </row>
    <row r="301" spans="1:2" x14ac:dyDescent="0.35">
      <c r="A301" s="31" t="s">
        <v>485</v>
      </c>
      <c r="B301" s="31">
        <v>13</v>
      </c>
    </row>
    <row r="302" spans="1:2" x14ac:dyDescent="0.35">
      <c r="A302" s="31" t="s">
        <v>250</v>
      </c>
      <c r="B302" s="31">
        <v>12</v>
      </c>
    </row>
    <row r="303" spans="1:2" x14ac:dyDescent="0.35">
      <c r="A303" s="31" t="s">
        <v>187</v>
      </c>
      <c r="B303" s="31">
        <v>12</v>
      </c>
    </row>
    <row r="304" spans="1:2" x14ac:dyDescent="0.35">
      <c r="A304" s="31" t="s">
        <v>208</v>
      </c>
      <c r="B304" s="31">
        <v>12</v>
      </c>
    </row>
    <row r="305" spans="1:2" x14ac:dyDescent="0.35">
      <c r="A305" s="31" t="s">
        <v>306</v>
      </c>
      <c r="B305" s="31">
        <v>11</v>
      </c>
    </row>
    <row r="306" spans="1:2" x14ac:dyDescent="0.35">
      <c r="A306" s="31" t="s">
        <v>482</v>
      </c>
      <c r="B306" s="31">
        <v>10</v>
      </c>
    </row>
    <row r="307" spans="1:2" x14ac:dyDescent="0.35">
      <c r="A307" s="31" t="s">
        <v>80</v>
      </c>
      <c r="B307" s="31">
        <v>10</v>
      </c>
    </row>
    <row r="308" spans="1:2" x14ac:dyDescent="0.35">
      <c r="A308" s="31" t="s">
        <v>201</v>
      </c>
      <c r="B308" s="31">
        <v>9</v>
      </c>
    </row>
    <row r="309" spans="1:2" x14ac:dyDescent="0.35">
      <c r="A309" s="31" t="s">
        <v>407</v>
      </c>
      <c r="B309" s="31">
        <v>9</v>
      </c>
    </row>
    <row r="310" spans="1:2" x14ac:dyDescent="0.35">
      <c r="A310" s="31" t="s">
        <v>219</v>
      </c>
      <c r="B310" s="31">
        <v>8</v>
      </c>
    </row>
    <row r="311" spans="1:2" x14ac:dyDescent="0.35">
      <c r="A311" s="31" t="s">
        <v>178</v>
      </c>
      <c r="B311" s="31">
        <v>8</v>
      </c>
    </row>
    <row r="312" spans="1:2" x14ac:dyDescent="0.35">
      <c r="A312" s="31" t="s">
        <v>168</v>
      </c>
      <c r="B312" s="31">
        <v>7</v>
      </c>
    </row>
    <row r="313" spans="1:2" x14ac:dyDescent="0.35">
      <c r="A313" s="31" t="s">
        <v>85</v>
      </c>
      <c r="B313" s="31">
        <v>6</v>
      </c>
    </row>
    <row r="314" spans="1:2" x14ac:dyDescent="0.35">
      <c r="A314" s="31" t="s">
        <v>204</v>
      </c>
      <c r="B314" s="31">
        <v>6</v>
      </c>
    </row>
    <row r="315" spans="1:2" x14ac:dyDescent="0.35">
      <c r="A315" s="31" t="s">
        <v>325</v>
      </c>
      <c r="B315" s="31">
        <v>5</v>
      </c>
    </row>
    <row r="316" spans="1:2" x14ac:dyDescent="0.35">
      <c r="A316" s="31" t="s">
        <v>234</v>
      </c>
      <c r="B316" s="31">
        <v>5</v>
      </c>
    </row>
    <row r="317" spans="1:2" x14ac:dyDescent="0.35">
      <c r="A317" s="31" t="s">
        <v>90</v>
      </c>
      <c r="B317" s="31">
        <v>4</v>
      </c>
    </row>
    <row r="318" spans="1:2" x14ac:dyDescent="0.35">
      <c r="A318" s="31" t="s">
        <v>115</v>
      </c>
      <c r="B318" s="31">
        <v>4</v>
      </c>
    </row>
    <row r="319" spans="1:2" x14ac:dyDescent="0.35">
      <c r="A319" s="31" t="s">
        <v>486</v>
      </c>
      <c r="B319" s="31">
        <v>4</v>
      </c>
    </row>
    <row r="320" spans="1:2" x14ac:dyDescent="0.35">
      <c r="A320" s="31" t="s">
        <v>423</v>
      </c>
      <c r="B320" s="31">
        <v>3</v>
      </c>
    </row>
    <row r="321" spans="1:2" x14ac:dyDescent="0.35">
      <c r="A321" s="31" t="s">
        <v>243</v>
      </c>
      <c r="B321" s="31">
        <v>3</v>
      </c>
    </row>
    <row r="322" spans="1:2" x14ac:dyDescent="0.35">
      <c r="A322" s="31" t="s">
        <v>203</v>
      </c>
      <c r="B322" s="31">
        <v>3</v>
      </c>
    </row>
    <row r="323" spans="1:2" x14ac:dyDescent="0.35">
      <c r="A323" s="31" t="s">
        <v>342</v>
      </c>
      <c r="B323" s="31">
        <v>3</v>
      </c>
    </row>
    <row r="324" spans="1:2" x14ac:dyDescent="0.35">
      <c r="A324" s="31" t="s">
        <v>476</v>
      </c>
      <c r="B324" s="31">
        <v>2</v>
      </c>
    </row>
    <row r="325" spans="1:2" x14ac:dyDescent="0.35">
      <c r="A325" s="31" t="s">
        <v>105</v>
      </c>
      <c r="B325" s="31">
        <v>2</v>
      </c>
    </row>
    <row r="326" spans="1:2" x14ac:dyDescent="0.35">
      <c r="A326" s="31" t="s">
        <v>394</v>
      </c>
      <c r="B326" s="31">
        <v>2</v>
      </c>
    </row>
    <row r="327" spans="1:2" x14ac:dyDescent="0.35">
      <c r="A327" s="31" t="s">
        <v>69</v>
      </c>
      <c r="B327" s="31">
        <v>2</v>
      </c>
    </row>
    <row r="328" spans="1:2" x14ac:dyDescent="0.35">
      <c r="A328" s="31" t="s">
        <v>190</v>
      </c>
      <c r="B328" s="31">
        <v>2</v>
      </c>
    </row>
    <row r="329" spans="1:2" x14ac:dyDescent="0.35">
      <c r="A329" s="31" t="s">
        <v>487</v>
      </c>
      <c r="B329" s="31">
        <v>2</v>
      </c>
    </row>
    <row r="330" spans="1:2" x14ac:dyDescent="0.35">
      <c r="A330" s="31" t="s">
        <v>470</v>
      </c>
      <c r="B330" s="31">
        <v>2</v>
      </c>
    </row>
    <row r="331" spans="1:2" x14ac:dyDescent="0.35">
      <c r="A331" s="31" t="s">
        <v>488</v>
      </c>
      <c r="B331" s="31">
        <v>2</v>
      </c>
    </row>
    <row r="332" spans="1:2" x14ac:dyDescent="0.35">
      <c r="A332" s="31" t="s">
        <v>489</v>
      </c>
      <c r="B332" s="31">
        <v>1</v>
      </c>
    </row>
    <row r="333" spans="1:2" x14ac:dyDescent="0.35">
      <c r="A333" s="31" t="s">
        <v>285</v>
      </c>
      <c r="B333" s="31">
        <v>1</v>
      </c>
    </row>
    <row r="334" spans="1:2" x14ac:dyDescent="0.35">
      <c r="A334" s="31" t="s">
        <v>479</v>
      </c>
      <c r="B334" s="31">
        <v>1</v>
      </c>
    </row>
    <row r="335" spans="1:2" x14ac:dyDescent="0.35">
      <c r="A335" s="31" t="s">
        <v>142</v>
      </c>
      <c r="B335" s="31">
        <v>1</v>
      </c>
    </row>
    <row r="336" spans="1:2" x14ac:dyDescent="0.35">
      <c r="A336" s="31" t="s">
        <v>490</v>
      </c>
      <c r="B336" s="31">
        <v>1</v>
      </c>
    </row>
    <row r="337" spans="1:2" x14ac:dyDescent="0.35">
      <c r="A337" s="31" t="s">
        <v>137</v>
      </c>
      <c r="B337" s="31">
        <v>1</v>
      </c>
    </row>
    <row r="338" spans="1:2" x14ac:dyDescent="0.35">
      <c r="A338" s="31" t="s">
        <v>491</v>
      </c>
      <c r="B338" s="31">
        <v>1</v>
      </c>
    </row>
    <row r="339" spans="1:2" x14ac:dyDescent="0.35">
      <c r="A339" s="31" t="s">
        <v>123</v>
      </c>
      <c r="B339" s="31">
        <v>1</v>
      </c>
    </row>
    <row r="340" spans="1:2" x14ac:dyDescent="0.35">
      <c r="A340" s="31" t="s">
        <v>295</v>
      </c>
      <c r="B340" s="31">
        <v>1</v>
      </c>
    </row>
    <row r="341" spans="1:2" x14ac:dyDescent="0.35">
      <c r="A341" s="31" t="s">
        <v>404</v>
      </c>
      <c r="B341" s="31">
        <v>1</v>
      </c>
    </row>
    <row r="342" spans="1:2" x14ac:dyDescent="0.35">
      <c r="A342" s="31" t="s">
        <v>76</v>
      </c>
      <c r="B342" s="31">
        <v>1</v>
      </c>
    </row>
    <row r="343" spans="1:2" x14ac:dyDescent="0.35">
      <c r="A343" s="31" t="s">
        <v>413</v>
      </c>
      <c r="B343" s="31">
        <v>1</v>
      </c>
    </row>
    <row r="344" spans="1:2" x14ac:dyDescent="0.35">
      <c r="A344" s="31" t="s">
        <v>339</v>
      </c>
      <c r="B344" s="31">
        <v>1</v>
      </c>
    </row>
    <row r="345" spans="1:2" x14ac:dyDescent="0.35">
      <c r="A345" s="31" t="s">
        <v>473</v>
      </c>
      <c r="B345" s="31">
        <v>1</v>
      </c>
    </row>
    <row r="346" spans="1:2" x14ac:dyDescent="0.35">
      <c r="A346" s="38" t="s">
        <v>474</v>
      </c>
      <c r="B346" s="37">
        <v>543</v>
      </c>
    </row>
    <row r="348" spans="1:2" ht="15" thickBot="1" x14ac:dyDescent="0.4"/>
    <row r="349" spans="1:2" ht="15" thickBot="1" x14ac:dyDescent="0.4">
      <c r="A349" s="186" t="s">
        <v>492</v>
      </c>
      <c r="B349" s="187"/>
    </row>
    <row r="350" spans="1:2" x14ac:dyDescent="0.35">
      <c r="A350" s="33" t="s">
        <v>468</v>
      </c>
      <c r="B350" s="32" t="s">
        <v>469</v>
      </c>
    </row>
    <row r="351" spans="1:2" x14ac:dyDescent="0.35">
      <c r="A351" s="15" t="s">
        <v>303</v>
      </c>
      <c r="B351" s="31">
        <v>148</v>
      </c>
    </row>
    <row r="352" spans="1:2" x14ac:dyDescent="0.35">
      <c r="A352" s="15" t="s">
        <v>484</v>
      </c>
      <c r="B352" s="31">
        <v>50</v>
      </c>
    </row>
    <row r="353" spans="1:2" x14ac:dyDescent="0.35">
      <c r="A353" s="15" t="s">
        <v>493</v>
      </c>
      <c r="B353" s="31">
        <v>40</v>
      </c>
    </row>
    <row r="354" spans="1:2" x14ac:dyDescent="0.35">
      <c r="A354" s="15" t="s">
        <v>110</v>
      </c>
      <c r="B354" s="31">
        <v>35</v>
      </c>
    </row>
    <row r="355" spans="1:2" x14ac:dyDescent="0.35">
      <c r="A355" s="15" t="s">
        <v>120</v>
      </c>
      <c r="B355" s="31">
        <v>26</v>
      </c>
    </row>
    <row r="356" spans="1:2" x14ac:dyDescent="0.35">
      <c r="A356" s="15" t="s">
        <v>208</v>
      </c>
      <c r="B356" s="31">
        <v>25</v>
      </c>
    </row>
    <row r="357" spans="1:2" x14ac:dyDescent="0.35">
      <c r="A357" s="15" t="s">
        <v>204</v>
      </c>
      <c r="B357" s="31">
        <v>21</v>
      </c>
    </row>
    <row r="358" spans="1:2" x14ac:dyDescent="0.35">
      <c r="A358" s="15" t="s">
        <v>198</v>
      </c>
      <c r="B358" s="31">
        <v>19</v>
      </c>
    </row>
    <row r="359" spans="1:2" x14ac:dyDescent="0.35">
      <c r="A359" s="15" t="s">
        <v>279</v>
      </c>
      <c r="B359" s="31">
        <v>19</v>
      </c>
    </row>
    <row r="360" spans="1:2" x14ac:dyDescent="0.35">
      <c r="A360" s="15" t="s">
        <v>366</v>
      </c>
      <c r="B360" s="31">
        <v>14</v>
      </c>
    </row>
    <row r="361" spans="1:2" x14ac:dyDescent="0.35">
      <c r="A361" s="15" t="s">
        <v>482</v>
      </c>
      <c r="B361" s="31">
        <v>14</v>
      </c>
    </row>
    <row r="362" spans="1:2" x14ac:dyDescent="0.35">
      <c r="A362" s="15" t="s">
        <v>250</v>
      </c>
      <c r="B362" s="31">
        <v>13</v>
      </c>
    </row>
    <row r="363" spans="1:2" x14ac:dyDescent="0.35">
      <c r="A363" s="15" t="s">
        <v>407</v>
      </c>
      <c r="B363" s="31">
        <v>12</v>
      </c>
    </row>
    <row r="364" spans="1:2" x14ac:dyDescent="0.35">
      <c r="A364" s="15" t="s">
        <v>438</v>
      </c>
      <c r="B364" s="31">
        <v>11</v>
      </c>
    </row>
    <row r="365" spans="1:2" x14ac:dyDescent="0.35">
      <c r="A365" s="15" t="s">
        <v>80</v>
      </c>
      <c r="B365" s="31">
        <v>11</v>
      </c>
    </row>
    <row r="366" spans="1:2" x14ac:dyDescent="0.35">
      <c r="A366" s="15" t="s">
        <v>494</v>
      </c>
      <c r="B366" s="31">
        <v>10</v>
      </c>
    </row>
    <row r="367" spans="1:2" x14ac:dyDescent="0.35">
      <c r="A367" s="15" t="s">
        <v>370</v>
      </c>
      <c r="B367" s="31">
        <v>10</v>
      </c>
    </row>
    <row r="368" spans="1:2" x14ac:dyDescent="0.35">
      <c r="A368" s="15" t="s">
        <v>219</v>
      </c>
      <c r="B368" s="31">
        <v>10</v>
      </c>
    </row>
    <row r="369" spans="1:2" x14ac:dyDescent="0.35">
      <c r="A369" s="15" t="s">
        <v>306</v>
      </c>
      <c r="B369" s="31">
        <v>9</v>
      </c>
    </row>
    <row r="370" spans="1:2" x14ac:dyDescent="0.35">
      <c r="A370" s="15" t="s">
        <v>234</v>
      </c>
      <c r="B370" s="31">
        <v>7</v>
      </c>
    </row>
    <row r="371" spans="1:2" x14ac:dyDescent="0.35">
      <c r="A371" s="15" t="s">
        <v>495</v>
      </c>
      <c r="B371" s="31">
        <v>7</v>
      </c>
    </row>
    <row r="372" spans="1:2" x14ac:dyDescent="0.35">
      <c r="A372" s="15" t="s">
        <v>85</v>
      </c>
      <c r="B372" s="31">
        <v>7</v>
      </c>
    </row>
    <row r="373" spans="1:2" x14ac:dyDescent="0.35">
      <c r="A373" s="15" t="s">
        <v>178</v>
      </c>
      <c r="B373" s="31">
        <v>6</v>
      </c>
    </row>
    <row r="374" spans="1:2" x14ac:dyDescent="0.35">
      <c r="A374" s="15" t="s">
        <v>168</v>
      </c>
      <c r="B374" s="31">
        <v>6</v>
      </c>
    </row>
    <row r="375" spans="1:2" x14ac:dyDescent="0.35">
      <c r="A375" s="15" t="s">
        <v>325</v>
      </c>
      <c r="B375" s="31">
        <v>6</v>
      </c>
    </row>
    <row r="376" spans="1:2" x14ac:dyDescent="0.35">
      <c r="A376" s="15" t="s">
        <v>413</v>
      </c>
      <c r="B376" s="31">
        <v>5</v>
      </c>
    </row>
    <row r="377" spans="1:2" x14ac:dyDescent="0.35">
      <c r="A377" s="15" t="s">
        <v>486</v>
      </c>
      <c r="B377" s="31">
        <v>4</v>
      </c>
    </row>
    <row r="378" spans="1:2" x14ac:dyDescent="0.35">
      <c r="A378" s="15" t="s">
        <v>115</v>
      </c>
      <c r="B378" s="31">
        <v>4</v>
      </c>
    </row>
    <row r="379" spans="1:2" x14ac:dyDescent="0.35">
      <c r="A379" s="15" t="s">
        <v>479</v>
      </c>
      <c r="B379" s="31">
        <v>3</v>
      </c>
    </row>
    <row r="380" spans="1:2" x14ac:dyDescent="0.35">
      <c r="A380" s="15" t="s">
        <v>342</v>
      </c>
      <c r="B380" s="31">
        <v>3</v>
      </c>
    </row>
    <row r="381" spans="1:2" x14ac:dyDescent="0.35">
      <c r="A381" s="15" t="s">
        <v>90</v>
      </c>
      <c r="B381" s="31">
        <v>3</v>
      </c>
    </row>
    <row r="382" spans="1:2" x14ac:dyDescent="0.35">
      <c r="A382" s="15" t="s">
        <v>423</v>
      </c>
      <c r="B382" s="31">
        <v>3</v>
      </c>
    </row>
    <row r="383" spans="1:2" x14ac:dyDescent="0.35">
      <c r="A383" s="15" t="s">
        <v>496</v>
      </c>
      <c r="B383" s="31">
        <v>3</v>
      </c>
    </row>
    <row r="384" spans="1:2" x14ac:dyDescent="0.35">
      <c r="A384" s="15" t="s">
        <v>404</v>
      </c>
      <c r="B384" s="31">
        <v>3</v>
      </c>
    </row>
    <row r="385" spans="1:2" x14ac:dyDescent="0.35">
      <c r="A385" s="15" t="s">
        <v>243</v>
      </c>
      <c r="B385" s="31">
        <v>3</v>
      </c>
    </row>
    <row r="386" spans="1:2" x14ac:dyDescent="0.35">
      <c r="A386" s="15" t="s">
        <v>142</v>
      </c>
      <c r="B386" s="31">
        <v>2</v>
      </c>
    </row>
    <row r="387" spans="1:2" x14ac:dyDescent="0.35">
      <c r="A387" s="15" t="s">
        <v>470</v>
      </c>
      <c r="B387" s="31">
        <v>2</v>
      </c>
    </row>
    <row r="388" spans="1:2" x14ac:dyDescent="0.35">
      <c r="A388" s="15" t="s">
        <v>476</v>
      </c>
      <c r="B388" s="31">
        <v>2</v>
      </c>
    </row>
    <row r="389" spans="1:2" x14ac:dyDescent="0.35">
      <c r="A389" s="15" t="s">
        <v>488</v>
      </c>
      <c r="B389" s="31">
        <v>2</v>
      </c>
    </row>
    <row r="390" spans="1:2" x14ac:dyDescent="0.35">
      <c r="A390" s="15" t="s">
        <v>394</v>
      </c>
      <c r="B390" s="31">
        <v>2</v>
      </c>
    </row>
    <row r="391" spans="1:2" x14ac:dyDescent="0.35">
      <c r="A391" s="15" t="s">
        <v>69</v>
      </c>
      <c r="B391" s="31">
        <v>2</v>
      </c>
    </row>
    <row r="392" spans="1:2" x14ac:dyDescent="0.35">
      <c r="A392" s="15" t="s">
        <v>271</v>
      </c>
      <c r="B392" s="31">
        <v>1</v>
      </c>
    </row>
    <row r="393" spans="1:2" x14ac:dyDescent="0.35">
      <c r="A393" s="15" t="s">
        <v>339</v>
      </c>
      <c r="B393" s="31">
        <v>1</v>
      </c>
    </row>
    <row r="394" spans="1:2" x14ac:dyDescent="0.35">
      <c r="A394" s="15" t="s">
        <v>487</v>
      </c>
      <c r="B394" s="31">
        <v>1</v>
      </c>
    </row>
    <row r="395" spans="1:2" x14ac:dyDescent="0.35">
      <c r="A395" s="15" t="s">
        <v>356</v>
      </c>
      <c r="B395" s="31">
        <v>1</v>
      </c>
    </row>
    <row r="396" spans="1:2" x14ac:dyDescent="0.35">
      <c r="A396" s="15" t="s">
        <v>137</v>
      </c>
      <c r="B396" s="31">
        <v>1</v>
      </c>
    </row>
    <row r="397" spans="1:2" x14ac:dyDescent="0.35">
      <c r="A397" s="15" t="s">
        <v>295</v>
      </c>
      <c r="B397" s="31">
        <v>1</v>
      </c>
    </row>
    <row r="398" spans="1:2" x14ac:dyDescent="0.35">
      <c r="A398" s="15" t="s">
        <v>76</v>
      </c>
      <c r="B398" s="31">
        <v>1</v>
      </c>
    </row>
    <row r="399" spans="1:2" x14ac:dyDescent="0.35">
      <c r="A399" s="15" t="s">
        <v>473</v>
      </c>
      <c r="B399" s="31">
        <v>1</v>
      </c>
    </row>
    <row r="400" spans="1:2" x14ac:dyDescent="0.35">
      <c r="A400" s="15" t="s">
        <v>490</v>
      </c>
      <c r="B400" s="31">
        <v>1</v>
      </c>
    </row>
    <row r="401" spans="1:24" x14ac:dyDescent="0.35">
      <c r="A401" s="15" t="s">
        <v>203</v>
      </c>
      <c r="B401" s="31">
        <v>1</v>
      </c>
    </row>
    <row r="402" spans="1:24" x14ac:dyDescent="0.35">
      <c r="A402" s="15" t="s">
        <v>123</v>
      </c>
      <c r="B402" s="31">
        <v>1</v>
      </c>
    </row>
    <row r="403" spans="1:24" x14ac:dyDescent="0.35">
      <c r="A403" s="15" t="s">
        <v>105</v>
      </c>
      <c r="B403" s="31">
        <v>1</v>
      </c>
    </row>
    <row r="404" spans="1:24" x14ac:dyDescent="0.35">
      <c r="A404" s="15" t="s">
        <v>190</v>
      </c>
      <c r="B404" s="31">
        <v>1</v>
      </c>
    </row>
    <row r="405" spans="1:24" x14ac:dyDescent="0.35">
      <c r="A405" s="15" t="s">
        <v>491</v>
      </c>
      <c r="B405" s="31">
        <v>1</v>
      </c>
    </row>
    <row r="406" spans="1:24" x14ac:dyDescent="0.35">
      <c r="A406" s="38" t="s">
        <v>474</v>
      </c>
      <c r="B406" s="37">
        <v>596</v>
      </c>
    </row>
    <row r="407" spans="1:24" s="7" customFormat="1" x14ac:dyDescent="0.35">
      <c r="A407"/>
      <c r="B407"/>
      <c r="C407"/>
      <c r="D407"/>
      <c r="E407"/>
      <c r="F407"/>
      <c r="G407"/>
      <c r="H407"/>
      <c r="I407"/>
      <c r="J407"/>
      <c r="K407"/>
      <c r="L407"/>
      <c r="M407"/>
      <c r="N407"/>
      <c r="O407"/>
      <c r="P407"/>
      <c r="Q407"/>
      <c r="R407"/>
      <c r="S407"/>
      <c r="T407"/>
      <c r="U407"/>
      <c r="V407"/>
      <c r="W407"/>
      <c r="X407"/>
    </row>
    <row r="408" spans="1:24" s="7" customFormat="1" ht="15" thickBot="1" x14ac:dyDescent="0.4">
      <c r="A408"/>
      <c r="B408"/>
      <c r="C408"/>
      <c r="D408"/>
      <c r="E408"/>
      <c r="F408"/>
      <c r="G408"/>
      <c r="H408"/>
      <c r="I408"/>
      <c r="J408"/>
      <c r="K408"/>
      <c r="L408"/>
      <c r="M408"/>
      <c r="N408"/>
      <c r="O408"/>
      <c r="P408"/>
      <c r="Q408"/>
      <c r="R408"/>
      <c r="S408"/>
      <c r="T408"/>
      <c r="U408"/>
      <c r="V408"/>
      <c r="W408"/>
      <c r="X408"/>
    </row>
    <row r="409" spans="1:24" ht="15" thickBot="1" x14ac:dyDescent="0.4">
      <c r="A409" s="186" t="s">
        <v>497</v>
      </c>
      <c r="B409" s="187"/>
    </row>
    <row r="410" spans="1:24" x14ac:dyDescent="0.35">
      <c r="A410" s="36" t="s">
        <v>468</v>
      </c>
      <c r="B410" s="35" t="s">
        <v>469</v>
      </c>
    </row>
    <row r="411" spans="1:24" x14ac:dyDescent="0.35">
      <c r="A411" s="31" t="s">
        <v>303</v>
      </c>
      <c r="B411" s="31">
        <v>139</v>
      </c>
    </row>
    <row r="412" spans="1:24" x14ac:dyDescent="0.35">
      <c r="A412" s="31" t="s">
        <v>484</v>
      </c>
      <c r="B412" s="31">
        <v>56</v>
      </c>
    </row>
    <row r="413" spans="1:24" x14ac:dyDescent="0.35">
      <c r="A413" s="31" t="s">
        <v>204</v>
      </c>
      <c r="B413" s="31">
        <v>31</v>
      </c>
      <c r="C413" s="23"/>
    </row>
    <row r="414" spans="1:24" x14ac:dyDescent="0.35">
      <c r="A414" s="31" t="s">
        <v>493</v>
      </c>
      <c r="B414" s="31">
        <v>27</v>
      </c>
    </row>
    <row r="415" spans="1:24" x14ac:dyDescent="0.35">
      <c r="A415" s="31" t="s">
        <v>120</v>
      </c>
      <c r="B415" s="31">
        <v>26</v>
      </c>
    </row>
    <row r="416" spans="1:24" x14ac:dyDescent="0.35">
      <c r="A416" s="31" t="s">
        <v>279</v>
      </c>
      <c r="B416" s="31">
        <v>22</v>
      </c>
    </row>
    <row r="417" spans="1:2" x14ac:dyDescent="0.35">
      <c r="A417" s="31" t="s">
        <v>110</v>
      </c>
      <c r="B417" s="31">
        <v>19</v>
      </c>
    </row>
    <row r="418" spans="1:2" x14ac:dyDescent="0.35">
      <c r="A418" s="31" t="s">
        <v>413</v>
      </c>
      <c r="B418" s="31">
        <v>17</v>
      </c>
    </row>
    <row r="419" spans="1:2" x14ac:dyDescent="0.35">
      <c r="A419" s="31" t="s">
        <v>482</v>
      </c>
      <c r="B419" s="31">
        <v>15</v>
      </c>
    </row>
    <row r="420" spans="1:2" x14ac:dyDescent="0.35">
      <c r="A420" s="31" t="s">
        <v>208</v>
      </c>
      <c r="B420" s="31">
        <v>15</v>
      </c>
    </row>
    <row r="421" spans="1:2" x14ac:dyDescent="0.35">
      <c r="A421" s="31" t="s">
        <v>234</v>
      </c>
      <c r="B421" s="31">
        <v>14</v>
      </c>
    </row>
    <row r="422" spans="1:2" x14ac:dyDescent="0.35">
      <c r="A422" s="31" t="s">
        <v>366</v>
      </c>
      <c r="B422" s="31">
        <v>14</v>
      </c>
    </row>
    <row r="423" spans="1:2" x14ac:dyDescent="0.35">
      <c r="A423" s="31" t="s">
        <v>250</v>
      </c>
      <c r="B423" s="31">
        <v>12</v>
      </c>
    </row>
    <row r="424" spans="1:2" x14ac:dyDescent="0.35">
      <c r="A424" s="31" t="s">
        <v>85</v>
      </c>
      <c r="B424" s="31">
        <v>11</v>
      </c>
    </row>
    <row r="425" spans="1:2" x14ac:dyDescent="0.35">
      <c r="A425" s="31" t="s">
        <v>494</v>
      </c>
      <c r="B425" s="31">
        <v>11</v>
      </c>
    </row>
    <row r="426" spans="1:2" x14ac:dyDescent="0.35">
      <c r="A426" s="31" t="s">
        <v>198</v>
      </c>
      <c r="B426" s="31">
        <v>11</v>
      </c>
    </row>
    <row r="427" spans="1:2" x14ac:dyDescent="0.35">
      <c r="A427" s="31" t="s">
        <v>438</v>
      </c>
      <c r="B427" s="31">
        <v>10</v>
      </c>
    </row>
    <row r="428" spans="1:2" x14ac:dyDescent="0.35">
      <c r="A428" s="31" t="s">
        <v>80</v>
      </c>
      <c r="B428" s="31">
        <v>10</v>
      </c>
    </row>
    <row r="429" spans="1:2" x14ac:dyDescent="0.35">
      <c r="A429" s="31" t="s">
        <v>407</v>
      </c>
      <c r="B429" s="31">
        <v>10</v>
      </c>
    </row>
    <row r="430" spans="1:2" x14ac:dyDescent="0.35">
      <c r="A430" s="31" t="s">
        <v>219</v>
      </c>
      <c r="B430" s="31">
        <v>9</v>
      </c>
    </row>
    <row r="431" spans="1:2" x14ac:dyDescent="0.35">
      <c r="A431" s="31" t="s">
        <v>495</v>
      </c>
      <c r="B431" s="31">
        <v>8</v>
      </c>
    </row>
    <row r="432" spans="1:2" x14ac:dyDescent="0.35">
      <c r="A432" s="31" t="s">
        <v>178</v>
      </c>
      <c r="B432" s="31">
        <v>8</v>
      </c>
    </row>
    <row r="433" spans="1:2" x14ac:dyDescent="0.35">
      <c r="A433" s="31" t="s">
        <v>306</v>
      </c>
      <c r="B433" s="31">
        <v>8</v>
      </c>
    </row>
    <row r="434" spans="1:2" x14ac:dyDescent="0.35">
      <c r="A434" s="31" t="s">
        <v>115</v>
      </c>
      <c r="B434" s="31">
        <v>8</v>
      </c>
    </row>
    <row r="435" spans="1:2" x14ac:dyDescent="0.35">
      <c r="A435" s="31" t="s">
        <v>370</v>
      </c>
      <c r="B435" s="31">
        <v>7</v>
      </c>
    </row>
    <row r="436" spans="1:2" x14ac:dyDescent="0.35">
      <c r="A436" s="31" t="s">
        <v>325</v>
      </c>
      <c r="B436" s="31">
        <v>6</v>
      </c>
    </row>
    <row r="437" spans="1:2" x14ac:dyDescent="0.35">
      <c r="A437" s="31" t="s">
        <v>479</v>
      </c>
      <c r="B437" s="31">
        <v>5</v>
      </c>
    </row>
    <row r="438" spans="1:2" x14ac:dyDescent="0.35">
      <c r="A438" s="31" t="s">
        <v>137</v>
      </c>
      <c r="B438" s="31">
        <v>4</v>
      </c>
    </row>
    <row r="439" spans="1:2" x14ac:dyDescent="0.35">
      <c r="A439" s="31" t="s">
        <v>404</v>
      </c>
      <c r="B439" s="31">
        <v>4</v>
      </c>
    </row>
    <row r="440" spans="1:2" x14ac:dyDescent="0.35">
      <c r="A440" s="31" t="s">
        <v>496</v>
      </c>
      <c r="B440" s="31">
        <v>3</v>
      </c>
    </row>
    <row r="441" spans="1:2" x14ac:dyDescent="0.35">
      <c r="A441" s="31" t="s">
        <v>90</v>
      </c>
      <c r="B441" s="31">
        <v>3</v>
      </c>
    </row>
    <row r="442" spans="1:2" x14ac:dyDescent="0.35">
      <c r="A442" s="31" t="s">
        <v>423</v>
      </c>
      <c r="B442" s="31">
        <v>3</v>
      </c>
    </row>
    <row r="443" spans="1:2" x14ac:dyDescent="0.35">
      <c r="A443" s="31" t="s">
        <v>342</v>
      </c>
      <c r="B443" s="31">
        <v>3</v>
      </c>
    </row>
    <row r="444" spans="1:2" x14ac:dyDescent="0.35">
      <c r="A444" s="31" t="s">
        <v>487</v>
      </c>
      <c r="B444" s="31">
        <v>3</v>
      </c>
    </row>
    <row r="445" spans="1:2" x14ac:dyDescent="0.35">
      <c r="A445" s="31" t="s">
        <v>243</v>
      </c>
      <c r="B445" s="31">
        <v>3</v>
      </c>
    </row>
    <row r="446" spans="1:2" x14ac:dyDescent="0.35">
      <c r="A446" s="31" t="s">
        <v>486</v>
      </c>
      <c r="B446" s="31">
        <v>2</v>
      </c>
    </row>
    <row r="447" spans="1:2" x14ac:dyDescent="0.35">
      <c r="A447" s="31" t="s">
        <v>375</v>
      </c>
      <c r="B447" s="31">
        <v>2</v>
      </c>
    </row>
    <row r="448" spans="1:2" x14ac:dyDescent="0.35">
      <c r="A448" s="31" t="s">
        <v>271</v>
      </c>
      <c r="B448" s="31">
        <v>2</v>
      </c>
    </row>
    <row r="449" spans="1:6" x14ac:dyDescent="0.35">
      <c r="A449" s="31" t="s">
        <v>168</v>
      </c>
      <c r="B449" s="31">
        <v>2</v>
      </c>
    </row>
    <row r="450" spans="1:6" x14ac:dyDescent="0.35">
      <c r="A450" s="31" t="s">
        <v>69</v>
      </c>
      <c r="B450" s="31">
        <v>2</v>
      </c>
    </row>
    <row r="451" spans="1:6" x14ac:dyDescent="0.35">
      <c r="A451" s="31" t="s">
        <v>339</v>
      </c>
      <c r="B451" s="31">
        <v>1</v>
      </c>
    </row>
    <row r="452" spans="1:6" x14ac:dyDescent="0.35">
      <c r="A452" s="31" t="s">
        <v>488</v>
      </c>
      <c r="B452" s="31">
        <v>1</v>
      </c>
    </row>
    <row r="453" spans="1:6" x14ac:dyDescent="0.35">
      <c r="A453" s="31" t="s">
        <v>254</v>
      </c>
      <c r="B453" s="31">
        <v>1</v>
      </c>
    </row>
    <row r="454" spans="1:6" x14ac:dyDescent="0.35">
      <c r="A454" s="31" t="s">
        <v>498</v>
      </c>
      <c r="B454" s="31">
        <v>1</v>
      </c>
    </row>
    <row r="455" spans="1:6" x14ac:dyDescent="0.35">
      <c r="A455" s="31" t="s">
        <v>105</v>
      </c>
      <c r="B455" s="31">
        <v>1</v>
      </c>
    </row>
    <row r="456" spans="1:6" x14ac:dyDescent="0.35">
      <c r="A456" s="31" t="s">
        <v>356</v>
      </c>
      <c r="B456" s="31">
        <v>1</v>
      </c>
    </row>
    <row r="457" spans="1:6" x14ac:dyDescent="0.35">
      <c r="A457" s="31" t="s">
        <v>123</v>
      </c>
      <c r="B457" s="31">
        <v>1</v>
      </c>
      <c r="F457" t="s">
        <v>499</v>
      </c>
    </row>
    <row r="458" spans="1:6" x14ac:dyDescent="0.35">
      <c r="A458" s="31" t="s">
        <v>500</v>
      </c>
      <c r="B458" s="31">
        <v>1</v>
      </c>
    </row>
    <row r="459" spans="1:6" x14ac:dyDescent="0.35">
      <c r="A459" s="31" t="s">
        <v>76</v>
      </c>
      <c r="B459" s="31">
        <v>1</v>
      </c>
    </row>
    <row r="460" spans="1:6" x14ac:dyDescent="0.35">
      <c r="A460" s="31" t="s">
        <v>295</v>
      </c>
      <c r="B460" s="31">
        <v>1</v>
      </c>
    </row>
    <row r="461" spans="1:6" x14ac:dyDescent="0.35">
      <c r="A461" s="31" t="s">
        <v>420</v>
      </c>
      <c r="B461" s="31">
        <v>1</v>
      </c>
    </row>
    <row r="462" spans="1:6" x14ac:dyDescent="0.35">
      <c r="A462" s="31" t="s">
        <v>142</v>
      </c>
      <c r="B462" s="31">
        <v>1</v>
      </c>
    </row>
    <row r="463" spans="1:6" x14ac:dyDescent="0.35">
      <c r="A463" s="31" t="s">
        <v>285</v>
      </c>
      <c r="B463" s="31">
        <v>1</v>
      </c>
    </row>
    <row r="464" spans="1:6" x14ac:dyDescent="0.35">
      <c r="A464" s="31" t="s">
        <v>490</v>
      </c>
      <c r="B464" s="31">
        <v>1</v>
      </c>
    </row>
    <row r="465" spans="1:3" x14ac:dyDescent="0.35">
      <c r="A465" s="31" t="s">
        <v>394</v>
      </c>
      <c r="B465" s="31">
        <v>1</v>
      </c>
    </row>
    <row r="466" spans="1:3" x14ac:dyDescent="0.35">
      <c r="A466" s="31" t="s">
        <v>491</v>
      </c>
      <c r="B466" s="31">
        <v>1</v>
      </c>
    </row>
    <row r="467" spans="1:3" x14ac:dyDescent="0.35">
      <c r="A467" s="34" t="s">
        <v>474</v>
      </c>
      <c r="B467" s="34">
        <v>581</v>
      </c>
    </row>
    <row r="469" spans="1:3" ht="15" thickBot="1" x14ac:dyDescent="0.4"/>
    <row r="470" spans="1:3" ht="15" thickBot="1" x14ac:dyDescent="0.4">
      <c r="A470" s="183" t="s">
        <v>501</v>
      </c>
      <c r="B470" s="184"/>
    </row>
    <row r="471" spans="1:3" x14ac:dyDescent="0.35">
      <c r="A471" s="33" t="s">
        <v>468</v>
      </c>
      <c r="B471" s="32" t="s">
        <v>469</v>
      </c>
    </row>
    <row r="472" spans="1:3" x14ac:dyDescent="0.35">
      <c r="A472" s="31" t="s">
        <v>303</v>
      </c>
      <c r="B472" s="31">
        <v>125</v>
      </c>
    </row>
    <row r="473" spans="1:3" x14ac:dyDescent="0.35">
      <c r="A473" s="31" t="s">
        <v>301</v>
      </c>
      <c r="B473" s="31">
        <v>51</v>
      </c>
    </row>
    <row r="474" spans="1:3" x14ac:dyDescent="0.35">
      <c r="A474" s="31" t="s">
        <v>493</v>
      </c>
      <c r="B474" s="31">
        <v>32</v>
      </c>
      <c r="C474" s="23"/>
    </row>
    <row r="475" spans="1:3" x14ac:dyDescent="0.35">
      <c r="A475" s="31" t="s">
        <v>279</v>
      </c>
      <c r="B475" s="31">
        <v>22</v>
      </c>
    </row>
    <row r="476" spans="1:3" x14ac:dyDescent="0.35">
      <c r="A476" s="31" t="s">
        <v>120</v>
      </c>
      <c r="B476" s="31">
        <v>18</v>
      </c>
    </row>
    <row r="477" spans="1:3" x14ac:dyDescent="0.35">
      <c r="A477" s="31" t="s">
        <v>208</v>
      </c>
      <c r="B477" s="31">
        <v>15</v>
      </c>
    </row>
    <row r="478" spans="1:3" x14ac:dyDescent="0.35">
      <c r="A478" s="31" t="s">
        <v>482</v>
      </c>
      <c r="B478" s="31">
        <v>15</v>
      </c>
    </row>
    <row r="479" spans="1:3" x14ac:dyDescent="0.35">
      <c r="A479" s="31" t="s">
        <v>204</v>
      </c>
      <c r="B479" s="31">
        <v>15</v>
      </c>
    </row>
    <row r="480" spans="1:3" x14ac:dyDescent="0.35">
      <c r="A480" s="31" t="s">
        <v>407</v>
      </c>
      <c r="B480" s="31">
        <v>14</v>
      </c>
    </row>
    <row r="481" spans="1:2" x14ac:dyDescent="0.35">
      <c r="A481" s="31" t="s">
        <v>110</v>
      </c>
      <c r="B481" s="31">
        <v>14</v>
      </c>
    </row>
    <row r="482" spans="1:2" x14ac:dyDescent="0.35">
      <c r="A482" s="31" t="s">
        <v>219</v>
      </c>
      <c r="B482" s="31">
        <v>14</v>
      </c>
    </row>
    <row r="483" spans="1:2" x14ac:dyDescent="0.35">
      <c r="A483" s="31" t="s">
        <v>115</v>
      </c>
      <c r="B483" s="31">
        <v>12</v>
      </c>
    </row>
    <row r="484" spans="1:2" x14ac:dyDescent="0.35">
      <c r="A484" s="31" t="s">
        <v>494</v>
      </c>
      <c r="B484" s="31">
        <v>12</v>
      </c>
    </row>
    <row r="485" spans="1:2" x14ac:dyDescent="0.35">
      <c r="A485" s="31" t="s">
        <v>438</v>
      </c>
      <c r="B485" s="31">
        <v>11</v>
      </c>
    </row>
    <row r="486" spans="1:2" x14ac:dyDescent="0.35">
      <c r="A486" s="31" t="s">
        <v>502</v>
      </c>
      <c r="B486" s="31">
        <v>10</v>
      </c>
    </row>
    <row r="487" spans="1:2" x14ac:dyDescent="0.35">
      <c r="A487" s="31" t="s">
        <v>198</v>
      </c>
      <c r="B487" s="31">
        <v>10</v>
      </c>
    </row>
    <row r="488" spans="1:2" x14ac:dyDescent="0.35">
      <c r="A488" s="31" t="s">
        <v>178</v>
      </c>
      <c r="B488" s="31">
        <v>9</v>
      </c>
    </row>
    <row r="489" spans="1:2" x14ac:dyDescent="0.35">
      <c r="A489" s="31" t="s">
        <v>306</v>
      </c>
      <c r="B489" s="31">
        <v>9</v>
      </c>
    </row>
    <row r="490" spans="1:2" x14ac:dyDescent="0.35">
      <c r="A490" s="31" t="s">
        <v>370</v>
      </c>
      <c r="B490" s="31">
        <v>8</v>
      </c>
    </row>
    <row r="491" spans="1:2" x14ac:dyDescent="0.35">
      <c r="A491" s="31" t="s">
        <v>503</v>
      </c>
      <c r="B491" s="31">
        <v>8</v>
      </c>
    </row>
    <row r="492" spans="1:2" x14ac:dyDescent="0.35">
      <c r="A492" s="31" t="s">
        <v>413</v>
      </c>
      <c r="B492" s="31">
        <v>8</v>
      </c>
    </row>
    <row r="493" spans="1:2" x14ac:dyDescent="0.35">
      <c r="A493" s="31" t="s">
        <v>250</v>
      </c>
      <c r="B493" s="31">
        <v>8</v>
      </c>
    </row>
    <row r="494" spans="1:2" x14ac:dyDescent="0.35">
      <c r="A494" s="31" t="s">
        <v>137</v>
      </c>
      <c r="B494" s="31">
        <v>8</v>
      </c>
    </row>
    <row r="495" spans="1:2" x14ac:dyDescent="0.35">
      <c r="A495" s="31" t="s">
        <v>495</v>
      </c>
      <c r="B495" s="31">
        <v>7</v>
      </c>
    </row>
    <row r="496" spans="1:2" x14ac:dyDescent="0.35">
      <c r="A496" s="31" t="s">
        <v>234</v>
      </c>
      <c r="B496" s="31">
        <v>7</v>
      </c>
    </row>
    <row r="497" spans="1:2" x14ac:dyDescent="0.35">
      <c r="A497" s="31" t="s">
        <v>504</v>
      </c>
      <c r="B497" s="31">
        <v>6</v>
      </c>
    </row>
    <row r="498" spans="1:2" x14ac:dyDescent="0.35">
      <c r="A498" s="31" t="s">
        <v>325</v>
      </c>
      <c r="B498" s="31">
        <v>5</v>
      </c>
    </row>
    <row r="499" spans="1:2" x14ac:dyDescent="0.35">
      <c r="A499" s="31" t="s">
        <v>264</v>
      </c>
      <c r="B499" s="31">
        <v>5</v>
      </c>
    </row>
    <row r="500" spans="1:2" x14ac:dyDescent="0.35">
      <c r="A500" s="31" t="s">
        <v>505</v>
      </c>
      <c r="B500" s="31">
        <v>4</v>
      </c>
    </row>
    <row r="501" spans="1:2" x14ac:dyDescent="0.35">
      <c r="A501" s="31" t="s">
        <v>203</v>
      </c>
      <c r="B501" s="31">
        <v>4</v>
      </c>
    </row>
    <row r="502" spans="1:2" x14ac:dyDescent="0.35">
      <c r="A502" s="31" t="s">
        <v>210</v>
      </c>
      <c r="B502" s="31">
        <v>4</v>
      </c>
    </row>
    <row r="503" spans="1:2" x14ac:dyDescent="0.35">
      <c r="A503" s="31" t="s">
        <v>375</v>
      </c>
      <c r="B503" s="31">
        <v>3</v>
      </c>
    </row>
    <row r="504" spans="1:2" x14ac:dyDescent="0.35">
      <c r="A504" s="31" t="s">
        <v>328</v>
      </c>
      <c r="B504" s="31">
        <v>3</v>
      </c>
    </row>
    <row r="505" spans="1:2" x14ac:dyDescent="0.35">
      <c r="A505" s="31" t="s">
        <v>342</v>
      </c>
      <c r="B505" s="31">
        <v>3</v>
      </c>
    </row>
    <row r="506" spans="1:2" x14ac:dyDescent="0.35">
      <c r="A506" s="31" t="s">
        <v>168</v>
      </c>
      <c r="B506" s="31">
        <v>2</v>
      </c>
    </row>
    <row r="507" spans="1:2" x14ac:dyDescent="0.35">
      <c r="A507" s="31" t="s">
        <v>69</v>
      </c>
      <c r="B507" s="31">
        <v>2</v>
      </c>
    </row>
    <row r="508" spans="1:2" x14ac:dyDescent="0.35">
      <c r="A508" s="31" t="s">
        <v>471</v>
      </c>
      <c r="B508" s="31">
        <v>2</v>
      </c>
    </row>
    <row r="509" spans="1:2" x14ac:dyDescent="0.35">
      <c r="A509" s="31" t="s">
        <v>356</v>
      </c>
      <c r="B509" s="31">
        <v>2</v>
      </c>
    </row>
    <row r="510" spans="1:2" x14ac:dyDescent="0.35">
      <c r="A510" s="31" t="s">
        <v>479</v>
      </c>
      <c r="B510" s="31">
        <v>2</v>
      </c>
    </row>
    <row r="511" spans="1:2" x14ac:dyDescent="0.35">
      <c r="A511" s="31" t="s">
        <v>90</v>
      </c>
      <c r="B511" s="31">
        <v>2</v>
      </c>
    </row>
    <row r="512" spans="1:2" x14ac:dyDescent="0.35">
      <c r="A512" s="31" t="s">
        <v>352</v>
      </c>
      <c r="B512" s="31">
        <v>2</v>
      </c>
    </row>
    <row r="513" spans="1:6" x14ac:dyDescent="0.35">
      <c r="A513" s="31" t="s">
        <v>243</v>
      </c>
      <c r="B513" s="31">
        <v>2</v>
      </c>
    </row>
    <row r="514" spans="1:6" x14ac:dyDescent="0.35">
      <c r="A514" s="31" t="s">
        <v>295</v>
      </c>
      <c r="B514" s="31">
        <v>1</v>
      </c>
    </row>
    <row r="515" spans="1:6" x14ac:dyDescent="0.35">
      <c r="A515" s="31" t="s">
        <v>85</v>
      </c>
      <c r="B515" s="31">
        <v>1</v>
      </c>
    </row>
    <row r="516" spans="1:6" x14ac:dyDescent="0.35">
      <c r="A516" s="31" t="s">
        <v>420</v>
      </c>
      <c r="B516" s="31">
        <v>1</v>
      </c>
    </row>
    <row r="517" spans="1:6" x14ac:dyDescent="0.35">
      <c r="A517" s="31" t="s">
        <v>180</v>
      </c>
      <c r="B517" s="31">
        <v>1</v>
      </c>
    </row>
    <row r="518" spans="1:6" x14ac:dyDescent="0.35">
      <c r="A518" s="31" t="s">
        <v>423</v>
      </c>
      <c r="B518" s="31">
        <v>1</v>
      </c>
      <c r="F518" t="s">
        <v>499</v>
      </c>
    </row>
    <row r="519" spans="1:6" x14ac:dyDescent="0.35">
      <c r="A519" s="31" t="s">
        <v>373</v>
      </c>
      <c r="B519" s="31">
        <v>1</v>
      </c>
    </row>
    <row r="520" spans="1:6" x14ac:dyDescent="0.35">
      <c r="A520" s="31" t="s">
        <v>394</v>
      </c>
      <c r="B520" s="31">
        <v>1</v>
      </c>
    </row>
    <row r="521" spans="1:6" x14ac:dyDescent="0.35">
      <c r="A521" s="31" t="s">
        <v>271</v>
      </c>
      <c r="B521" s="31">
        <v>1</v>
      </c>
    </row>
    <row r="522" spans="1:6" ht="15" thickBot="1" x14ac:dyDescent="0.4">
      <c r="A522" s="30" t="s">
        <v>474</v>
      </c>
      <c r="B522" s="30">
        <v>523</v>
      </c>
    </row>
  </sheetData>
  <mergeCells count="10">
    <mergeCell ref="A470:B470"/>
    <mergeCell ref="A1:B2"/>
    <mergeCell ref="A233:B233"/>
    <mergeCell ref="A409:B409"/>
    <mergeCell ref="A349:B349"/>
    <mergeCell ref="A290:B290"/>
    <mergeCell ref="A3:B3"/>
    <mergeCell ref="A175:B175"/>
    <mergeCell ref="A120:B120"/>
    <mergeCell ref="A66:B6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http://schemas.openxmlformats.org/package/2006/metadata/core-properties"/>
    <ds:schemaRef ds:uri="http://schemas.microsoft.com/office/2006/documentManagement/types"/>
    <ds:schemaRef ds:uri="http://schemas.microsoft.com/office/infopath/2007/PartnerControls"/>
    <ds:schemaRef ds:uri="05406d35-483f-4764-b870-52cf804e2a10"/>
    <ds:schemaRef ds:uri="http://purl.org/dc/elements/1.1/"/>
    <ds:schemaRef ds:uri="9225b539-7b15-42b2-871d-c20cb6e17ae7"/>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C921A94A-984A-4412-9CA4-D7BDD277CDAB}"/>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E9DF71D7-D9DC-494D-A5F0-0034197B9B4C}"/>
</file>

<file path=customXml/itemProps5.xml><?xml version="1.0" encoding="utf-8"?>
<ds:datastoreItem xmlns:ds="http://schemas.openxmlformats.org/officeDocument/2006/customXml" ds:itemID="{9BE19BDA-7DBE-4D11-8C97-AF56B8C7CB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FY25 YTD</vt:lpstr>
      <vt:lpstr>Detention FY25</vt:lpstr>
      <vt:lpstr> ICLOS and Detainees</vt:lpstr>
      <vt:lpstr>Semiannual</vt:lpstr>
      <vt:lpstr>Monthly Bond Statistics</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2025-01-16T16:11:49Z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