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https://icegov-my.sharepoint.com/personal/0872634131_ice_dhs_gov/Documents/Home Drive/TDY EIU/EIU Downloads/"/>
    </mc:Choice>
  </mc:AlternateContent>
  <xr:revisionPtr revIDLastSave="0" documentId="8_{6F34D0BA-FD62-43D9-B29D-E42AE2E3F79E}" xr6:coauthVersionLast="47" xr6:coauthVersionMax="47" xr10:uidLastSave="{00000000-0000-0000-0000-000000000000}"/>
  <bookViews>
    <workbookView xWindow="38280" yWindow="5115" windowWidth="29040" windowHeight="15720" tabRatio="668" xr2:uid="{00000000-000D-0000-FFFF-FFFF00000000}"/>
  </bookViews>
  <sheets>
    <sheet name="Header" sheetId="9" r:id="rId1"/>
    <sheet name="ATD FY25 YTD" sheetId="31" r:id="rId2"/>
    <sheet name="Detention FY25" sheetId="32" r:id="rId3"/>
    <sheet name=" ICLOS and Detainees" sheetId="33" r:id="rId4"/>
    <sheet name="Semiannual" sheetId="34" r:id="rId5"/>
    <sheet name="Monthly Bond Statistics" sheetId="35" r:id="rId6"/>
    <sheet name="Facilities FY25" sheetId="30" r:id="rId7"/>
    <sheet name="Monthly Segregation" sheetId="28" r:id="rId8"/>
    <sheet name="Vulnerable &amp; Special Population" sheetId="18" r:id="rId9"/>
    <sheet name="Footnotes" sheetId="36" r:id="rId10"/>
  </sheets>
  <definedNames>
    <definedName name="_xlnm._FilterDatabase" localSheetId="4" hidden="1">Semiannual!$A$102:$F$119</definedName>
    <definedName name="_xlnm.Print_Area" localSheetId="2">'Detention FY25'!$A$1:$V$133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 i="35" l="1"/>
  <c r="N6" i="35"/>
  <c r="M6" i="35"/>
  <c r="L6" i="35"/>
  <c r="K6" i="35"/>
  <c r="J6" i="35"/>
  <c r="I6" i="35"/>
  <c r="H6" i="35"/>
  <c r="G6" i="35"/>
  <c r="F6" i="35"/>
  <c r="E6" i="35"/>
  <c r="D6" i="35"/>
  <c r="C6" i="35"/>
  <c r="B6" i="35"/>
  <c r="BE47" i="33"/>
  <c r="BD47" i="33"/>
  <c r="BC47" i="33"/>
  <c r="BB47" i="33"/>
  <c r="BA47" i="33"/>
  <c r="AZ47" i="33"/>
  <c r="AY47" i="33"/>
  <c r="AX47" i="33"/>
  <c r="AW47" i="33"/>
  <c r="AV47" i="33"/>
  <c r="AU47" i="33"/>
  <c r="AT47" i="33"/>
  <c r="AS47" i="33"/>
  <c r="AR47" i="33"/>
  <c r="AQ47" i="33"/>
  <c r="AP47" i="33"/>
  <c r="AO47" i="33"/>
  <c r="AN47" i="33"/>
  <c r="AM47" i="33"/>
  <c r="AL47" i="33"/>
  <c r="AK47" i="33"/>
  <c r="AJ47" i="33"/>
  <c r="AI47" i="33"/>
  <c r="AH47" i="33"/>
  <c r="AG47" i="33"/>
  <c r="AF47" i="33"/>
  <c r="AE47" i="33"/>
  <c r="AD47" i="33"/>
  <c r="AC47" i="33"/>
  <c r="AB47" i="33"/>
  <c r="AA47" i="33"/>
  <c r="Z47" i="33"/>
  <c r="Y47" i="33"/>
  <c r="X47" i="33"/>
  <c r="W47" i="33"/>
  <c r="V47" i="33"/>
  <c r="U47" i="33"/>
  <c r="T47" i="33"/>
  <c r="S47" i="33"/>
  <c r="R47" i="33"/>
  <c r="Q47" i="33"/>
  <c r="P47" i="33"/>
  <c r="O47" i="33"/>
  <c r="N47" i="33"/>
  <c r="M47" i="33"/>
  <c r="L47" i="33"/>
  <c r="K47" i="33"/>
  <c r="J47" i="33"/>
  <c r="I47" i="33"/>
  <c r="H47" i="33"/>
  <c r="G47" i="33"/>
  <c r="F47" i="33"/>
  <c r="E47" i="33"/>
  <c r="D47" i="33"/>
  <c r="C47" i="33"/>
  <c r="B47" i="33"/>
  <c r="BE46" i="33"/>
  <c r="BD46" i="33"/>
  <c r="BC46" i="33"/>
  <c r="BB46" i="33"/>
  <c r="BA46" i="33"/>
  <c r="AZ46" i="33"/>
  <c r="AY46" i="33"/>
  <c r="AX46" i="33"/>
  <c r="AW46" i="33"/>
  <c r="AV46" i="33"/>
  <c r="AU46" i="33"/>
  <c r="AT46" i="33"/>
  <c r="AS46" i="33"/>
  <c r="AR46" i="33"/>
  <c r="AQ46" i="33"/>
  <c r="AP46" i="33"/>
  <c r="AO46" i="33"/>
  <c r="AN46" i="33"/>
  <c r="AM46" i="33"/>
  <c r="AL46" i="33"/>
  <c r="AK46" i="33"/>
  <c r="AJ46" i="33"/>
  <c r="AI46" i="33"/>
  <c r="AH46" i="33"/>
  <c r="AG46" i="33"/>
  <c r="AF46" i="33"/>
  <c r="AE46" i="33"/>
  <c r="AD46" i="33"/>
  <c r="AC46" i="33"/>
  <c r="AB46" i="33"/>
  <c r="AA46" i="33"/>
  <c r="Z46" i="33"/>
  <c r="Y46" i="33"/>
  <c r="X46" i="33"/>
  <c r="W46" i="33"/>
  <c r="V46" i="33"/>
  <c r="U46" i="33"/>
  <c r="T46" i="33"/>
  <c r="S46" i="33"/>
  <c r="R46" i="33"/>
  <c r="Q46" i="33"/>
  <c r="P46" i="33"/>
  <c r="O46" i="33"/>
  <c r="N46" i="33"/>
  <c r="M46" i="33"/>
  <c r="L46" i="33"/>
  <c r="K46" i="33"/>
  <c r="J46" i="33"/>
  <c r="I46" i="33"/>
  <c r="H46" i="33"/>
  <c r="G46" i="33"/>
  <c r="F46" i="33"/>
  <c r="E46" i="33"/>
  <c r="D46" i="33"/>
  <c r="C46" i="33"/>
  <c r="B46" i="33"/>
  <c r="BE45" i="33"/>
  <c r="BD45" i="33"/>
  <c r="BC45" i="33"/>
  <c r="BB45" i="33"/>
  <c r="BA45" i="33"/>
  <c r="AZ45" i="33"/>
  <c r="AY45" i="33"/>
  <c r="AX45" i="33"/>
  <c r="AW45" i="33"/>
  <c r="AV45" i="33"/>
  <c r="AU45" i="33"/>
  <c r="AT45" i="33"/>
  <c r="AS45" i="33"/>
  <c r="AR45" i="33"/>
  <c r="AQ45" i="33"/>
  <c r="AP45" i="33"/>
  <c r="AO45" i="33"/>
  <c r="AN45" i="33"/>
  <c r="AM45" i="33"/>
  <c r="AL45" i="33"/>
  <c r="AK45" i="33"/>
  <c r="AJ45" i="33"/>
  <c r="AI45" i="33"/>
  <c r="AH45" i="33"/>
  <c r="AG45" i="33"/>
  <c r="AF45" i="33"/>
  <c r="AE45" i="33"/>
  <c r="AD45" i="33"/>
  <c r="AC45" i="33"/>
  <c r="AB45" i="33"/>
  <c r="AA45" i="33"/>
  <c r="Z45" i="33"/>
  <c r="Y45" i="33"/>
  <c r="X45" i="33"/>
  <c r="W45" i="33"/>
  <c r="V45" i="33"/>
  <c r="U45" i="33"/>
  <c r="T45" i="33"/>
  <c r="S45" i="33"/>
  <c r="R45" i="33"/>
  <c r="Q45" i="33"/>
  <c r="P45" i="33"/>
  <c r="O45" i="33"/>
  <c r="N45" i="33"/>
  <c r="M45" i="33"/>
  <c r="L45" i="33"/>
  <c r="K45" i="33"/>
  <c r="J45" i="33"/>
  <c r="I45" i="33"/>
  <c r="H45" i="33"/>
  <c r="G45" i="33"/>
  <c r="F45" i="33"/>
  <c r="E45" i="33"/>
  <c r="D45" i="33"/>
  <c r="C45" i="33"/>
  <c r="B45" i="33"/>
  <c r="BE44" i="33"/>
  <c r="BE48" i="33" s="1"/>
  <c r="BD44" i="33"/>
  <c r="BD48" i="33" s="1"/>
  <c r="BC44" i="33"/>
  <c r="BC48" i="33" s="1"/>
  <c r="BB44" i="33"/>
  <c r="BB48" i="33" s="1"/>
  <c r="BA44" i="33"/>
  <c r="BA48" i="33" s="1"/>
  <c r="AZ44" i="33"/>
  <c r="AZ48" i="33" s="1"/>
  <c r="AY44" i="33"/>
  <c r="AY48" i="33" s="1"/>
  <c r="AX44" i="33"/>
  <c r="AX48" i="33" s="1"/>
  <c r="AW44" i="33"/>
  <c r="AW48" i="33" s="1"/>
  <c r="AV44" i="33"/>
  <c r="AV48" i="33" s="1"/>
  <c r="AU44" i="33"/>
  <c r="AU48" i="33" s="1"/>
  <c r="AT44" i="33"/>
  <c r="AT48" i="33" s="1"/>
  <c r="AS44" i="33"/>
  <c r="AS48" i="33" s="1"/>
  <c r="AR44" i="33"/>
  <c r="AR48" i="33" s="1"/>
  <c r="AQ44" i="33"/>
  <c r="AQ48" i="33" s="1"/>
  <c r="AP44" i="33"/>
  <c r="AP48" i="33" s="1"/>
  <c r="AO44" i="33"/>
  <c r="AO48" i="33" s="1"/>
  <c r="AN44" i="33"/>
  <c r="AN48" i="33" s="1"/>
  <c r="AM44" i="33"/>
  <c r="AM48" i="33" s="1"/>
  <c r="AL44" i="33"/>
  <c r="AL48" i="33" s="1"/>
  <c r="AK44" i="33"/>
  <c r="AK48" i="33" s="1"/>
  <c r="AJ44" i="33"/>
  <c r="AJ48" i="33" s="1"/>
  <c r="AI44" i="33"/>
  <c r="AI48" i="33" s="1"/>
  <c r="AH44" i="33"/>
  <c r="AH48" i="33" s="1"/>
  <c r="AG44" i="33"/>
  <c r="AG48" i="33" s="1"/>
  <c r="AF44" i="33"/>
  <c r="AF48" i="33" s="1"/>
  <c r="AE44" i="33"/>
  <c r="AE48" i="33" s="1"/>
  <c r="AD44" i="33"/>
  <c r="AD48" i="33" s="1"/>
  <c r="AC44" i="33"/>
  <c r="AC48" i="33" s="1"/>
  <c r="AB44" i="33"/>
  <c r="AB48" i="33" s="1"/>
  <c r="AA44" i="33"/>
  <c r="AA48" i="33" s="1"/>
  <c r="Z44" i="33"/>
  <c r="Z48" i="33" s="1"/>
  <c r="Y44" i="33"/>
  <c r="Y48" i="33" s="1"/>
  <c r="X44" i="33"/>
  <c r="X48" i="33" s="1"/>
  <c r="W44" i="33"/>
  <c r="W48" i="33" s="1"/>
  <c r="V44" i="33"/>
  <c r="V48" i="33" s="1"/>
  <c r="U44" i="33"/>
  <c r="U48" i="33" s="1"/>
  <c r="T44" i="33"/>
  <c r="T48" i="33" s="1"/>
  <c r="S44" i="33"/>
  <c r="S48" i="33" s="1"/>
  <c r="R44" i="33"/>
  <c r="R48" i="33" s="1"/>
  <c r="Q44" i="33"/>
  <c r="Q48" i="33" s="1"/>
  <c r="P44" i="33"/>
  <c r="P48" i="33" s="1"/>
  <c r="O44" i="33"/>
  <c r="O48" i="33" s="1"/>
  <c r="N44" i="33"/>
  <c r="N48" i="33" s="1"/>
  <c r="M44" i="33"/>
  <c r="M48" i="33" s="1"/>
  <c r="L44" i="33"/>
  <c r="L48" i="33" s="1"/>
  <c r="K44" i="33"/>
  <c r="K48" i="33" s="1"/>
  <c r="J44" i="33"/>
  <c r="J48" i="33" s="1"/>
  <c r="I44" i="33"/>
  <c r="I48" i="33" s="1"/>
  <c r="H44" i="33"/>
  <c r="H48" i="33" s="1"/>
  <c r="G44" i="33"/>
  <c r="G48" i="33" s="1"/>
  <c r="F44" i="33"/>
  <c r="F48" i="33" s="1"/>
  <c r="E44" i="33"/>
  <c r="E48" i="33" s="1"/>
  <c r="D44" i="33"/>
  <c r="D48" i="33" s="1"/>
  <c r="C44" i="33"/>
  <c r="C48" i="33" s="1"/>
  <c r="B44" i="33"/>
  <c r="B48" i="33" s="1"/>
  <c r="C161" i="32"/>
  <c r="O155" i="32"/>
  <c r="O154" i="32"/>
  <c r="O153" i="32"/>
  <c r="O152" i="32"/>
  <c r="O151" i="32"/>
  <c r="O150" i="32"/>
  <c r="N146" i="32"/>
  <c r="N145" i="32"/>
  <c r="N144" i="32"/>
  <c r="O86" i="32"/>
  <c r="O85" i="32"/>
  <c r="O84" i="32"/>
  <c r="N83" i="32"/>
  <c r="M83" i="32"/>
  <c r="L83" i="32"/>
  <c r="K83" i="32"/>
  <c r="J83" i="32"/>
  <c r="I83" i="32"/>
  <c r="H83" i="32"/>
  <c r="G83" i="32"/>
  <c r="O83" i="32" s="1"/>
  <c r="F83" i="32"/>
  <c r="E83" i="32"/>
  <c r="D83" i="32"/>
  <c r="C83" i="32"/>
  <c r="O82" i="32"/>
  <c r="O81" i="32"/>
  <c r="O80" i="32"/>
  <c r="N79" i="32"/>
  <c r="M79" i="32"/>
  <c r="L79" i="32"/>
  <c r="K79" i="32"/>
  <c r="J79" i="32"/>
  <c r="I79" i="32"/>
  <c r="H79" i="32"/>
  <c r="G79" i="32"/>
  <c r="O79" i="32" s="1"/>
  <c r="F79" i="32"/>
  <c r="E79" i="32"/>
  <c r="D79" i="32"/>
  <c r="C79" i="32"/>
  <c r="O78" i="32"/>
  <c r="O77" i="32"/>
  <c r="O76" i="32"/>
  <c r="N75" i="32"/>
  <c r="M75" i="32"/>
  <c r="L75" i="32"/>
  <c r="K75" i="32"/>
  <c r="J75" i="32"/>
  <c r="I75" i="32"/>
  <c r="H75" i="32"/>
  <c r="G75" i="32"/>
  <c r="O75" i="32" s="1"/>
  <c r="F75" i="32"/>
  <c r="E75" i="32"/>
  <c r="D75" i="32"/>
  <c r="C75" i="32"/>
  <c r="O74" i="32"/>
  <c r="O73" i="32"/>
  <c r="O72" i="32"/>
  <c r="N71" i="32"/>
  <c r="M71" i="32"/>
  <c r="L71" i="32"/>
  <c r="K71" i="32"/>
  <c r="J71" i="32"/>
  <c r="I71" i="32"/>
  <c r="H71" i="32"/>
  <c r="G71" i="32"/>
  <c r="O71" i="32" s="1"/>
  <c r="F71" i="32"/>
  <c r="E71" i="32"/>
  <c r="D71" i="32"/>
  <c r="C71" i="32"/>
  <c r="O70" i="32"/>
  <c r="O69" i="32"/>
  <c r="O68" i="32"/>
  <c r="O67" i="32"/>
  <c r="N67" i="32"/>
  <c r="M67" i="32"/>
  <c r="L67" i="32"/>
  <c r="K67" i="32"/>
  <c r="J67" i="32"/>
  <c r="I67" i="32"/>
  <c r="H67" i="32"/>
  <c r="G67" i="32"/>
  <c r="F67" i="32"/>
  <c r="E67" i="32"/>
  <c r="D67" i="32"/>
  <c r="C67" i="32"/>
  <c r="O66" i="32"/>
  <c r="O65" i="32"/>
  <c r="O64" i="32"/>
  <c r="N63" i="32"/>
  <c r="M63" i="32"/>
  <c r="L63" i="32"/>
  <c r="K63" i="32"/>
  <c r="J63" i="32"/>
  <c r="I63" i="32"/>
  <c r="H63" i="32"/>
  <c r="G63" i="32"/>
  <c r="O63" i="32" s="1"/>
  <c r="F63" i="32"/>
  <c r="E63" i="32"/>
  <c r="D63" i="32"/>
  <c r="C63" i="32"/>
  <c r="O62" i="32"/>
  <c r="O61" i="32"/>
  <c r="O60" i="32"/>
  <c r="N59" i="32"/>
  <c r="M59" i="32"/>
  <c r="L59" i="32"/>
  <c r="K59" i="32"/>
  <c r="J59" i="32"/>
  <c r="I59" i="32"/>
  <c r="H59" i="32"/>
  <c r="G59" i="32"/>
  <c r="O59" i="32" s="1"/>
  <c r="F59" i="32"/>
  <c r="E59" i="32"/>
  <c r="D59" i="32"/>
  <c r="C59" i="32"/>
  <c r="O58" i="32"/>
  <c r="O57" i="32"/>
  <c r="O56" i="32"/>
  <c r="N55" i="32"/>
  <c r="M55" i="32"/>
  <c r="L55" i="32"/>
  <c r="K55" i="32"/>
  <c r="J55" i="32"/>
  <c r="I55" i="32"/>
  <c r="H55" i="32"/>
  <c r="G55" i="32"/>
  <c r="O55" i="32" s="1"/>
  <c r="F55" i="32"/>
  <c r="E55" i="32"/>
  <c r="D55" i="32"/>
  <c r="C55" i="32"/>
  <c r="O54" i="32"/>
  <c r="O53" i="32"/>
  <c r="O52" i="32"/>
  <c r="N51" i="32"/>
  <c r="M51" i="32"/>
  <c r="L51" i="32"/>
  <c r="K51" i="32"/>
  <c r="J51" i="32"/>
  <c r="I51" i="32"/>
  <c r="H51" i="32"/>
  <c r="G51" i="32"/>
  <c r="O51" i="32" s="1"/>
  <c r="F51" i="32"/>
  <c r="E51" i="32"/>
  <c r="D51" i="32"/>
  <c r="C51" i="32"/>
  <c r="O50" i="32"/>
  <c r="O49" i="32"/>
  <c r="O48" i="32"/>
  <c r="N47" i="32"/>
  <c r="M47" i="32"/>
  <c r="L47" i="32"/>
  <c r="K47" i="32"/>
  <c r="J47" i="32"/>
  <c r="I47" i="32"/>
  <c r="H47" i="32"/>
  <c r="G47" i="32"/>
  <c r="O47" i="32" s="1"/>
  <c r="F47" i="32"/>
  <c r="E47" i="32"/>
  <c r="D47" i="32"/>
  <c r="C47" i="32"/>
  <c r="O46" i="32"/>
  <c r="O45" i="32"/>
  <c r="O44" i="32"/>
  <c r="N43" i="32"/>
  <c r="M43" i="32"/>
  <c r="L43" i="32"/>
  <c r="K43" i="32"/>
  <c r="J43" i="32"/>
  <c r="I43" i="32"/>
  <c r="H43" i="32"/>
  <c r="G43" i="32"/>
  <c r="O43" i="32" s="1"/>
  <c r="F43" i="32"/>
  <c r="E43" i="32"/>
  <c r="D43" i="32"/>
  <c r="C43" i="32"/>
  <c r="O42" i="32"/>
  <c r="O41" i="32"/>
  <c r="O40" i="32"/>
  <c r="N39" i="32"/>
  <c r="M39" i="32"/>
  <c r="L39" i="32"/>
  <c r="K39" i="32"/>
  <c r="J39" i="32"/>
  <c r="J38" i="32" s="1"/>
  <c r="I39" i="32"/>
  <c r="I38" i="32" s="1"/>
  <c r="H39" i="32"/>
  <c r="H38" i="32" s="1"/>
  <c r="G39" i="32"/>
  <c r="G38" i="32" s="1"/>
  <c r="F39" i="32"/>
  <c r="E39" i="32"/>
  <c r="D39" i="32"/>
  <c r="C39" i="32"/>
  <c r="N38" i="32"/>
  <c r="M38" i="32"/>
  <c r="L38" i="32"/>
  <c r="K38" i="32"/>
  <c r="F38" i="32"/>
  <c r="E38" i="32"/>
  <c r="D38" i="32"/>
  <c r="O38" i="32" s="1"/>
  <c r="C38" i="32"/>
  <c r="E31" i="32"/>
  <c r="E30" i="32"/>
  <c r="J29" i="32"/>
  <c r="D29" i="32"/>
  <c r="C29" i="32"/>
  <c r="B29" i="32"/>
  <c r="E29" i="32" s="1"/>
  <c r="F23" i="32"/>
  <c r="E23" i="32"/>
  <c r="C23" i="32"/>
  <c r="V22" i="32"/>
  <c r="F22" i="32"/>
  <c r="E22" i="32"/>
  <c r="C22" i="32"/>
  <c r="V21" i="32"/>
  <c r="F21" i="32"/>
  <c r="E21" i="32"/>
  <c r="C21" i="32"/>
  <c r="U20" i="32"/>
  <c r="T20" i="32"/>
  <c r="S20" i="32"/>
  <c r="R20" i="32"/>
  <c r="Q20" i="32"/>
  <c r="P20" i="32"/>
  <c r="O20" i="32"/>
  <c r="N20" i="32"/>
  <c r="M20" i="32"/>
  <c r="L20" i="32"/>
  <c r="K20" i="32"/>
  <c r="J20" i="32"/>
  <c r="V20" i="32" s="1"/>
  <c r="D20" i="32"/>
  <c r="B20" i="32"/>
  <c r="F20" i="32" s="1"/>
  <c r="D14" i="32"/>
  <c r="D13" i="32"/>
  <c r="D12" i="32"/>
  <c r="D10" i="32" s="1"/>
  <c r="D11" i="32"/>
  <c r="P10" i="32"/>
  <c r="C10" i="32"/>
  <c r="B10" i="32"/>
  <c r="E20" i="32" l="1"/>
  <c r="O39" i="32"/>
  <c r="C20" i="32"/>
  <c r="A25" i="31" l="1"/>
</calcChain>
</file>

<file path=xl/sharedStrings.xml><?xml version="1.0" encoding="utf-8"?>
<sst xmlns="http://schemas.openxmlformats.org/spreadsheetml/2006/main" count="3584" uniqueCount="1054">
  <si>
    <t>ICE Detention Statistics</t>
  </si>
  <si>
    <t>These statistics are made available to the public pursuant to the Fiscal Year 2020 Department of Homeland Security Appropriations Bill.</t>
  </si>
  <si>
    <t xml:space="preserve">ICE provides the following Detention and Alternatives to Detention (ATD) statistics, which may be downloaded by clicking below. The data tables are searchable and sortable, and worksheets are protected to ensure their accuracy and reliability. </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</si>
  <si>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</si>
  <si>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</si>
  <si>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 xml:space="preserve"> </t>
  </si>
  <si>
    <t>These statistics are made available to the public pursuant to H.R. 1158 Sec. 218 - Department of Homeland Security Appropriations Act, 2020. ) *The information in this report is subject to change.</t>
  </si>
  <si>
    <t>ICE FACILITIES DATA, FY25</t>
  </si>
  <si>
    <t>ICE Enforcement and Removal Operations Data, FY2025</t>
  </si>
  <si>
    <t xml:space="preserve">This list is limited to facilities that have a population count of greater than or equal to 1 as the time of the data pull.  This list does not include HOLD, HOSPITAL, HOTEL, ORR, or MIRP facilities.  </t>
  </si>
  <si>
    <t>Facility Average Length of Stay</t>
  </si>
  <si>
    <t>FY25 ADP: Detainee Classification Level</t>
  </si>
  <si>
    <t>FY25 ADP: Criminality</t>
  </si>
  <si>
    <t>FY25 ADP: ICE Threat Level</t>
  </si>
  <si>
    <t>FY25 ADP: Mandatory</t>
  </si>
  <si>
    <t>Contract Facility Inspections Information</t>
  </si>
  <si>
    <t>Data Source: ICE Integrated Decision Support (IIDS), 04/14/2025</t>
  </si>
  <si>
    <t>Name</t>
  </si>
  <si>
    <t>Address</t>
  </si>
  <si>
    <t>City</t>
  </si>
  <si>
    <t>State</t>
  </si>
  <si>
    <t>Zip</t>
  </si>
  <si>
    <t>AOR</t>
  </si>
  <si>
    <t>Type Detailed</t>
  </si>
  <si>
    <t>Male/Female</t>
  </si>
  <si>
    <t>FY25 ALOS</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</si>
  <si>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</si>
  <si>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</si>
  <si>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</si>
  <si>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</si>
  <si>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</si>
  <si>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</si>
  <si>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</si>
  <si>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</si>
  <si>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</si>
  <si>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</si>
  <si>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</si>
  <si>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</si>
  <si>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</si>
  <si>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</si>
  <si>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</si>
  <si>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End Date</t>
  </si>
  <si>
    <t>Pending FY25 Inspection</t>
  </si>
  <si>
    <t>Last Inspection Standard</t>
  </si>
  <si>
    <t>Last Final Rating</t>
  </si>
  <si>
    <t>ADAMS COUNTY DET CENTER</t>
  </si>
  <si>
    <t>20 HOBO FORK RD.</t>
  </si>
  <si>
    <t>NATCHEZ</t>
  </si>
  <si>
    <t>MS</t>
  </si>
  <si>
    <t>NOL</t>
  </si>
  <si>
    <t>DIGSA</t>
  </si>
  <si>
    <t>Female/Male</t>
  </si>
  <si>
    <t>ODO</t>
  </si>
  <si>
    <t>PBNDS 2011 - 2016 Revised</t>
  </si>
  <si>
    <t>Pass</t>
  </si>
  <si>
    <t>ADELANTO ICE PROCESSING CENTER</t>
  </si>
  <si>
    <t>10250 RANCHO ROAD</t>
  </si>
  <si>
    <t>ADELANTO</t>
  </si>
  <si>
    <t>CA</t>
  </si>
  <si>
    <t>LOS</t>
  </si>
  <si>
    <t>CDF</t>
  </si>
  <si>
    <t>Scheduled</t>
  </si>
  <si>
    <t>ALAMANCE COUNTY DETENTION FACILITY</t>
  </si>
  <si>
    <t>109 SOUTH MAPLE STREET</t>
  </si>
  <si>
    <t>GRAHAM</t>
  </si>
  <si>
    <t>NC</t>
  </si>
  <si>
    <t>ATL</t>
  </si>
  <si>
    <t>IGSA</t>
  </si>
  <si>
    <t>NDS 2019</t>
  </si>
  <si>
    <t>ALEXANDRIA STAGING FACILITY</t>
  </si>
  <si>
    <t>96 GEORGE THOMPSON DRIVE</t>
  </si>
  <si>
    <t>ALEXANDRIA</t>
  </si>
  <si>
    <t>LA</t>
  </si>
  <si>
    <t>STAGING</t>
  </si>
  <si>
    <t>Male</t>
  </si>
  <si>
    <t>N/A</t>
  </si>
  <si>
    <t>Pending Final Report</t>
  </si>
  <si>
    <t>ALLEGANY COUNTY JAIL</t>
  </si>
  <si>
    <t>4884 STATE ROUTE 19</t>
  </si>
  <si>
    <t>BELMONT</t>
  </si>
  <si>
    <t>NY</t>
  </si>
  <si>
    <t>BUF</t>
  </si>
  <si>
    <t>ALLEN PARISH PUBLIC SAFETY COMPLEX</t>
  </si>
  <si>
    <t>7340 HIGHWAY 26 WEST</t>
  </si>
  <si>
    <t>OBERLIN</t>
  </si>
  <si>
    <t>ATLANTA US PEN</t>
  </si>
  <si>
    <t>601 MCDONOUGH BOULEVARD, SE</t>
  </si>
  <si>
    <t>ATLANTA</t>
  </si>
  <si>
    <t>GA</t>
  </si>
  <si>
    <t>BOP</t>
  </si>
  <si>
    <t>BAKER COUNTY SHERIFF DEPT.</t>
  </si>
  <si>
    <t>1 SHERIFF OFFICE DRIVE</t>
  </si>
  <si>
    <t>MACCLENNY</t>
  </si>
  <si>
    <t>FL</t>
  </si>
  <si>
    <t>MIA</t>
  </si>
  <si>
    <t>BERLIN FED. CORR. INST.</t>
  </si>
  <si>
    <t>1 SUCCESS LOOP DR.</t>
  </si>
  <si>
    <t>BERLIN</t>
  </si>
  <si>
    <t>NH</t>
  </si>
  <si>
    <t>BOS</t>
  </si>
  <si>
    <t>BLUEBONNET DETENTION FACILITY</t>
  </si>
  <si>
    <t>400 2ND STREET</t>
  </si>
  <si>
    <t>ANSON</t>
  </si>
  <si>
    <t>TX</t>
  </si>
  <si>
    <t>DAL</t>
  </si>
  <si>
    <t>BOONE COUNTY JAIL</t>
  </si>
  <si>
    <t>3020 CONRAD LANE</t>
  </si>
  <si>
    <t>BURLINGTON</t>
  </si>
  <si>
    <t>KY</t>
  </si>
  <si>
    <t>CHI</t>
  </si>
  <si>
    <t>USMS IGA</t>
  </si>
  <si>
    <t>BROWARD COUNTY JAIL</t>
  </si>
  <si>
    <t>555 SE 1ST AVENUE</t>
  </si>
  <si>
    <t>FT.LAUDERDALE</t>
  </si>
  <si>
    <t>BROWARD TRANSITIONAL CENTER</t>
  </si>
  <si>
    <t>3900 NORTH POWERLINE ROAD</t>
  </si>
  <si>
    <t>POMPANO BEACH</t>
  </si>
  <si>
    <t>BUFFALO SERVICE PROCESSING CENTER</t>
  </si>
  <si>
    <t>4250 FEDERAL DRIVE</t>
  </si>
  <si>
    <t>BATAVIA</t>
  </si>
  <si>
    <t>SPC</t>
  </si>
  <si>
    <t>BUTLER COUNTY JAIL</t>
  </si>
  <si>
    <t>705 HANOVER STREET</t>
  </si>
  <si>
    <t>HAMILTON</t>
  </si>
  <si>
    <t>OH</t>
  </si>
  <si>
    <t>DET</t>
  </si>
  <si>
    <t>CALHOUN COUNTY CORRECTIONAL CENTER</t>
  </si>
  <si>
    <t>185 EAST MICHIGAN AVENUE</t>
  </si>
  <si>
    <t>BATTLE CREEK</t>
  </si>
  <si>
    <t>MI</t>
  </si>
  <si>
    <t>CAMPBELL CO DET CTR</t>
  </si>
  <si>
    <t>601 CENTRAL AVE</t>
  </si>
  <si>
    <t>NEWPORT</t>
  </si>
  <si>
    <t>CAROLINE DETENTION FACILITY</t>
  </si>
  <si>
    <t>11093 S.W. LEWIS MEMORIAL DRIVE</t>
  </si>
  <si>
    <t>BOWLING GREEN</t>
  </si>
  <si>
    <t>VA</t>
  </si>
  <si>
    <t>WAS</t>
  </si>
  <si>
    <t>CCA, FLORENCE CORRECTIONAL CENTER</t>
  </si>
  <si>
    <t>1100 BOWLING ROAD</t>
  </si>
  <si>
    <t>FLORENCE</t>
  </si>
  <si>
    <t>AZ</t>
  </si>
  <si>
    <t>PHO</t>
  </si>
  <si>
    <t>Pending Scheduling</t>
  </si>
  <si>
    <t>CENTRAL LOUISIANA ICE PROCESSING CENTER (CLIPC)</t>
  </si>
  <si>
    <t>830 PINEHILL ROAD</t>
  </si>
  <si>
    <t>JENA</t>
  </si>
  <si>
    <t>CHASE COUNTY JAIL</t>
  </si>
  <si>
    <t>301 SOUTH WALNUT STREET</t>
  </si>
  <si>
    <t>COTTONWOOD FALL</t>
  </si>
  <si>
    <t>KS</t>
  </si>
  <si>
    <t>CHIPPEWA COUNTY SSM</t>
  </si>
  <si>
    <t>325 COURT STREET</t>
  </si>
  <si>
    <t>SAULT STE MARIE</t>
  </si>
  <si>
    <t>CHITTENDEN REGIONAL CORRECTIONAL FACILITY</t>
  </si>
  <si>
    <t>7 FARRELL STREET</t>
  </si>
  <si>
    <t>SOUTH BURLINGTON</t>
  </si>
  <si>
    <t>VT</t>
  </si>
  <si>
    <t>ORSA</t>
  </si>
  <si>
    <t>ORSA NDS 2019</t>
  </si>
  <si>
    <t>CIBOLA COUNTY CORRECTIONAL CENTER</t>
  </si>
  <si>
    <t>2000 CIBOLA LOOP</t>
  </si>
  <si>
    <t>MILAN</t>
  </si>
  <si>
    <t>NM</t>
  </si>
  <si>
    <t>ELP</t>
  </si>
  <si>
    <t>CIMMARRON CORR FACILITY</t>
  </si>
  <si>
    <t>3700 S. KINGS HWY</t>
  </si>
  <si>
    <t>CUSHING</t>
  </si>
  <si>
    <t>OK</t>
  </si>
  <si>
    <t>CLAY COUNTY JUSTICE CENTER</t>
  </si>
  <si>
    <t>611 EAST JACKSON STREET</t>
  </si>
  <si>
    <t>BRAZIL</t>
  </si>
  <si>
    <t>IN</t>
  </si>
  <si>
    <t>CLINTON COUNTY CORRECTIONAL FACILITY</t>
  </si>
  <si>
    <t>58 PINE MOUNTAIN RD.</t>
  </si>
  <si>
    <t>MCELHATTAN</t>
  </si>
  <si>
    <t>PA</t>
  </si>
  <si>
    <t>PHI</t>
  </si>
  <si>
    <t>CLINTON COUNTY JAIL</t>
  </si>
  <si>
    <t>25 MCCARTHY DRIVE</t>
  </si>
  <si>
    <t>PLATTSBURGH</t>
  </si>
  <si>
    <t>COASTAL BEND DETENTION FACILITY</t>
  </si>
  <si>
    <t>4909 FM 2826</t>
  </si>
  <si>
    <t>ROBSTOWN</t>
  </si>
  <si>
    <t>HLG</t>
  </si>
  <si>
    <t>COLLIER COUNTY NAPLES JAIL CENTER</t>
  </si>
  <si>
    <t>3347 TAMIAMI TRAIL E</t>
  </si>
  <si>
    <t>NAPLES</t>
  </si>
  <si>
    <t>CORR. CTR OF NORTHWEST OHIO</t>
  </si>
  <si>
    <t>3151 ROAD 24.25, ROUTE 1</t>
  </si>
  <si>
    <t>STRYKER</t>
  </si>
  <si>
    <t>CUMBERLAND COUNTY JAIL</t>
  </si>
  <si>
    <t>50 COUNTY WAY</t>
  </si>
  <si>
    <t>PORTLAND</t>
  </si>
  <si>
    <t>ME</t>
  </si>
  <si>
    <t>DAKOTA COUNTY JAIL</t>
  </si>
  <si>
    <t>1601 BROADWAY</t>
  </si>
  <si>
    <t>DAKOTA CITY</t>
  </si>
  <si>
    <t>NE</t>
  </si>
  <si>
    <t>SPM</t>
  </si>
  <si>
    <t>DALLAS COUNTY JAIL - LEW STERRETT JUSTICE CENTER</t>
  </si>
  <si>
    <t>111 WEST COMMERCE STREET</t>
  </si>
  <si>
    <t>DALLAS</t>
  </si>
  <si>
    <t>DENVER CONTRACT DETENTION FACILITY</t>
  </si>
  <si>
    <t>3130 OAKLAND ST</t>
  </si>
  <si>
    <t>AURORA</t>
  </si>
  <si>
    <t>CO</t>
  </si>
  <si>
    <t>DEN</t>
  </si>
  <si>
    <t>DEPARTMENT OF CORRECTIONS HAGATNA</t>
  </si>
  <si>
    <t>203 ASPINAL AVE. PO BOX 3236</t>
  </si>
  <si>
    <t>HAGATNA</t>
  </si>
  <si>
    <t>GU</t>
  </si>
  <si>
    <t>SFR</t>
  </si>
  <si>
    <t>DESERT VIEW ANNEX</t>
  </si>
  <si>
    <t>10450 RANCHO ROAD</t>
  </si>
  <si>
    <t>DILLEY IMMIGRATION PROCESSING CENTER</t>
  </si>
  <si>
    <t>300 EL RANCHO WAY</t>
  </si>
  <si>
    <t>DILLEY</t>
  </si>
  <si>
    <t>SNA</t>
  </si>
  <si>
    <t>FRS</t>
  </si>
  <si>
    <t>DODGE COUNTY JAIL</t>
  </si>
  <si>
    <t>215 WEST CENTRAL STREET</t>
  </si>
  <si>
    <t>JUNEAU</t>
  </si>
  <si>
    <t>WI</t>
  </si>
  <si>
    <t>EAST HIDALGO DETENTION CENTER</t>
  </si>
  <si>
    <t>1330 HIGHWAY 107</t>
  </si>
  <si>
    <t>LA VILLA</t>
  </si>
  <si>
    <t>EDEN DETENTION CTR</t>
  </si>
  <si>
    <t>702 E BROADWAY ST</t>
  </si>
  <si>
    <t>EDEN</t>
  </si>
  <si>
    <t>EL PASO SERVICE PROCESSING CENTER</t>
  </si>
  <si>
    <t>8915 MONTANA AVE.</t>
  </si>
  <si>
    <t>EL PASO</t>
  </si>
  <si>
    <t>EL PASO SOFT SIDED FACILITY</t>
  </si>
  <si>
    <t>12501 GATEWAY BLVD S</t>
  </si>
  <si>
    <t>EL VALLE DETENTION FACILITY</t>
  </si>
  <si>
    <t>1800 INDUSTRIAL DRIVE</t>
  </si>
  <si>
    <t>RAYMONDVILLE</t>
  </si>
  <si>
    <t>ELIZABETH CONTRACT DETENTION FACILITY</t>
  </si>
  <si>
    <t>625 EVANS STREET</t>
  </si>
  <si>
    <t>ELIZABETH</t>
  </si>
  <si>
    <t>NJ</t>
  </si>
  <si>
    <t>NEW</t>
  </si>
  <si>
    <t>ELOY FEDERAL CONTRACT FACILITY</t>
  </si>
  <si>
    <t>1705 EAST HANNA RD.</t>
  </si>
  <si>
    <t>ELOY</t>
  </si>
  <si>
    <t>ERIE COUNTY JAIL</t>
  </si>
  <si>
    <t>DEPARTMENT OF CORRECTIONS 1618 ASH STREET</t>
  </si>
  <si>
    <t>ERIE</t>
  </si>
  <si>
    <t>ETOWAH COUNTY JAIL (ALABAMA)</t>
  </si>
  <si>
    <t>827 FORREST AVENUE</t>
  </si>
  <si>
    <t>GADSDEN</t>
  </si>
  <si>
    <t>AL</t>
  </si>
  <si>
    <t>NDS 2000</t>
  </si>
  <si>
    <t>FAYETTE COUNTY DETENTION CENTER</t>
  </si>
  <si>
    <t>600 OLD FRANKFORD CR</t>
  </si>
  <si>
    <t>LEXINGTON</t>
  </si>
  <si>
    <t>FDC PHILADELPHIA</t>
  </si>
  <si>
    <t>700 ARCH ST.</t>
  </si>
  <si>
    <t>PHILADELPHIA</t>
  </si>
  <si>
    <t>FLORENCE SERVICE PROCESSING CENTER</t>
  </si>
  <si>
    <t>3250 NORTH PINAL PARKWAY</t>
  </si>
  <si>
    <t>FLORENCE STAGING FACILITY</t>
  </si>
  <si>
    <t>FOLKSTON ANNEX IPC</t>
  </si>
  <si>
    <t>3424 HIGHWAY 252 EAST</t>
  </si>
  <si>
    <t>FOLKSTON</t>
  </si>
  <si>
    <t>FOLKSTON MAIN IPC</t>
  </si>
  <si>
    <t>3026 HWY 252 EAST</t>
  </si>
  <si>
    <t>FREEBORN COUNTY ADULT DETENTION CENTER</t>
  </si>
  <si>
    <t>411 SOUTH BROADWAY AVENUE</t>
  </si>
  <si>
    <t>ALBERT LEA</t>
  </si>
  <si>
    <t>MN</t>
  </si>
  <si>
    <t>GEAUGA COUNTY JAIL</t>
  </si>
  <si>
    <t>12450 MERRITT DR</t>
  </si>
  <si>
    <t>CHARDON</t>
  </si>
  <si>
    <t>GLADES COUNTY DETENTION CENTER</t>
  </si>
  <si>
    <t>1297 EAST SR 78</t>
  </si>
  <si>
    <t>MOORE HAVEN</t>
  </si>
  <si>
    <t>GOLDEN STATE ANNEX</t>
  </si>
  <si>
    <t>611 FRONTAGE RD</t>
  </si>
  <si>
    <t>MCFARLAND</t>
  </si>
  <si>
    <t>GRAND FORKS COUNTY CORRECTIONAL FACILITY</t>
  </si>
  <si>
    <t>1701 NORTH WASHINGTON ST</t>
  </si>
  <si>
    <t>GRAND FORKS</t>
  </si>
  <si>
    <t>ND</t>
  </si>
  <si>
    <t>GRAYSON COUNTY JAIL</t>
  </si>
  <si>
    <t>320 SHAW STATION ROAD</t>
  </si>
  <si>
    <t>LEITCHFIELD</t>
  </si>
  <si>
    <t>GREENE COUNTY JAIL</t>
  </si>
  <si>
    <t>1199 N HASELTINE RD</t>
  </si>
  <si>
    <t>SPRINGFIELD</t>
  </si>
  <si>
    <t>MO</t>
  </si>
  <si>
    <t>HANCOCK COUNTY PUBLIC SAFETY COMPLEX</t>
  </si>
  <si>
    <t>8450 HIGHWAY 90</t>
  </si>
  <si>
    <t>BAY ST. LOUIS</t>
  </si>
  <si>
    <t>Fail</t>
  </si>
  <si>
    <t>HENDERSON DETENTION</t>
  </si>
  <si>
    <t>18 E BASIC ROAD</t>
  </si>
  <si>
    <t>HENDERSON</t>
  </si>
  <si>
    <t>NV</t>
  </si>
  <si>
    <t>SLC</t>
  </si>
  <si>
    <t>HONOLULU FEDERAL DETENTION CENTER</t>
  </si>
  <si>
    <t>351 ELLIOTT ST.</t>
  </si>
  <si>
    <t>HONOLULU</t>
  </si>
  <si>
    <t>HI</t>
  </si>
  <si>
    <t>HOUSTON CONTRACT DETENTION FACILITY</t>
  </si>
  <si>
    <t>15850 EXPORT PLAZA DRIVE</t>
  </si>
  <si>
    <t>HOUSTON</t>
  </si>
  <si>
    <t>HOU</t>
  </si>
  <si>
    <t>IAH SECURE ADULT DETENTION FACILITY (POLK)</t>
  </si>
  <si>
    <t>3400 FM 350 SOUTH</t>
  </si>
  <si>
    <t>LIVINGSTON</t>
  </si>
  <si>
    <t>IMPERIAL REGIONAL DETENTION FACILITY</t>
  </si>
  <si>
    <t>1572 GATEWAY</t>
  </si>
  <si>
    <t>CALEXICO</t>
  </si>
  <si>
    <t>SND</t>
  </si>
  <si>
    <t>JACKSON PARISH CORRECTIONAL CENTER</t>
  </si>
  <si>
    <t>327 INDUSTRIAL DRIVE</t>
  </si>
  <si>
    <t>JONESBORO</t>
  </si>
  <si>
    <t>JEFFERSON COUNTY JAIL</t>
  </si>
  <si>
    <t>219 EAST FREMONT AVENUE</t>
  </si>
  <si>
    <t>RIGBY</t>
  </si>
  <si>
    <t>ID</t>
  </si>
  <si>
    <t>JOE CORLEY PROCESSING CTR</t>
  </si>
  <si>
    <t>500 HILBIG RD</t>
  </si>
  <si>
    <t>CONROE</t>
  </si>
  <si>
    <t>JTF CAMP SIX</t>
  </si>
  <si>
    <t>AVENUE C PSC 1005 BOX 55</t>
  </si>
  <si>
    <t>FPO</t>
  </si>
  <si>
    <t>DOD</t>
  </si>
  <si>
    <t>KANDIYOHI COUNTY JAIL</t>
  </si>
  <si>
    <t>2201 23RD ST NE</t>
  </si>
  <si>
    <t>WILLMAR</t>
  </si>
  <si>
    <t>KARNES COUNTY IMMIGRATION PROCESSING CENTER</t>
  </si>
  <si>
    <t>409 FM 1144</t>
  </si>
  <si>
    <t>KARNES CITY</t>
  </si>
  <si>
    <t>KAY CO JUSTICE FACILITY</t>
  </si>
  <si>
    <t>1101 WEST DRY ROAD</t>
  </si>
  <si>
    <t>NEWKIRK</t>
  </si>
  <si>
    <t>KNOX COUNTY DETENTION FACILITY</t>
  </si>
  <si>
    <t>5001 MALONEYVILLE RD</t>
  </si>
  <si>
    <t>KNOXVILLE</t>
  </si>
  <si>
    <t>TN</t>
  </si>
  <si>
    <t>KROME NORTH SERVICE PROCESSING CENTER</t>
  </si>
  <si>
    <t>18201 SW 12TH ST</t>
  </si>
  <si>
    <t>MIAMI</t>
  </si>
  <si>
    <t>LA SALLE COUNTY REGIONAL DETENTION CENTER</t>
  </si>
  <si>
    <t>832 EAST TEXAS STATE HIGHWAY 44</t>
  </si>
  <si>
    <t>ENCINAL</t>
  </si>
  <si>
    <t>LAREDO PROCESSING CENTER</t>
  </si>
  <si>
    <t>4702 EAST SAUNDERS STREET</t>
  </si>
  <si>
    <t>LAREDO</t>
  </si>
  <si>
    <t>LEAVENWORTH US PENITENTIARY</t>
  </si>
  <si>
    <t>1300 METROPOLITAN AVE.</t>
  </si>
  <si>
    <t>LEAVENWORTH</t>
  </si>
  <si>
    <t>LEXINGTON COUNTY JAIL</t>
  </si>
  <si>
    <t>521 GIBSON ROAD</t>
  </si>
  <si>
    <t>SC</t>
  </si>
  <si>
    <t>LIMESTONE COUNTY DETENTION CENTER</t>
  </si>
  <si>
    <t>910 NORTH TYUS STREET</t>
  </si>
  <si>
    <t>GROESBECK</t>
  </si>
  <si>
    <t>LINCOLN COUNTY JAIL</t>
  </si>
  <si>
    <t>3020 N JEFFERS</t>
  </si>
  <si>
    <t>NORTH PLATTE</t>
  </si>
  <si>
    <t>LUBBOCK COUNTY DETENTION CENTER</t>
  </si>
  <si>
    <t>811 MAIN STREET</t>
  </si>
  <si>
    <t>LUBBOCK</t>
  </si>
  <si>
    <t>MADISON COUNTY JAIL</t>
  </si>
  <si>
    <t>2935 HIGHWAY 51</t>
  </si>
  <si>
    <t>CANTON</t>
  </si>
  <si>
    <t>MARION COUNTY JAIL</t>
  </si>
  <si>
    <t>40 SOUTH ALABAMA STREET</t>
  </si>
  <si>
    <t>INDIANAPOLIS</t>
  </si>
  <si>
    <t>MESA VERDE ICE PROCESSING CENTER</t>
  </si>
  <si>
    <t>425 GOLDEN STATE AVE</t>
  </si>
  <si>
    <t>BAKERSFIELD</t>
  </si>
  <si>
    <t>MIAMI FEDERAL DETENTION</t>
  </si>
  <si>
    <t>33 NE 4 STREET</t>
  </si>
  <si>
    <t>MIGRANT OPS CENTER MAIN A</t>
  </si>
  <si>
    <t>MOC</t>
  </si>
  <si>
    <t>MILLER COUNTY JAIL</t>
  </si>
  <si>
    <t>2300 EAST STREET</t>
  </si>
  <si>
    <t>TEXARKANA</t>
  </si>
  <si>
    <t>AR</t>
  </si>
  <si>
    <t>MONROE COUNTY DETENTION-DORM</t>
  </si>
  <si>
    <t>7000 EAST DUNBAR ROAD</t>
  </si>
  <si>
    <t>MONROE</t>
  </si>
  <si>
    <t>MONTGOMERY ICE PROCESSING CENTER</t>
  </si>
  <si>
    <t>806 HILBIG RD</t>
  </si>
  <si>
    <t>MOSHANNON VALLEY PROCESSING CENTER</t>
  </si>
  <si>
    <t>555 GEO DRIVE</t>
  </si>
  <si>
    <t>PHILIPSBURG</t>
  </si>
  <si>
    <t>NASSAU COUNTY CORRECTIONAL CENTER</t>
  </si>
  <si>
    <t>100 CARMAN AVENUE</t>
  </si>
  <si>
    <t>EAST MEADOW</t>
  </si>
  <si>
    <t>NYC</t>
  </si>
  <si>
    <t>NEVADA SOUTHERN DETENTION CENTER</t>
  </si>
  <si>
    <t>2190 EAST MESQUITE AVENUE</t>
  </si>
  <si>
    <t>PAHRUMP</t>
  </si>
  <si>
    <t>USMS CDF</t>
  </si>
  <si>
    <t xml:space="preserve"> 9/19/2024</t>
  </si>
  <si>
    <t>NEW HANOVER COUNTY JAIL</t>
  </si>
  <si>
    <t>3950 JUVENILE RD</t>
  </si>
  <si>
    <t>CASTLE HAYNE</t>
  </si>
  <si>
    <t>NORTHEAST OHIO CORRECTIONAL CENTER</t>
  </si>
  <si>
    <t>2240 HUBBARD ROAD</t>
  </si>
  <si>
    <t>YOUNGSTOWN</t>
  </si>
  <si>
    <t>NORTHWEST ICE PROCESSSING CENTER</t>
  </si>
  <si>
    <t>1623 E. J STREET</t>
  </si>
  <si>
    <t>TACOMA</t>
  </si>
  <si>
    <t>WA</t>
  </si>
  <si>
    <t>SEA</t>
  </si>
  <si>
    <t>NORTHWEST STATE CORRECTIONAL CENTER</t>
  </si>
  <si>
    <t>3649 LOWER NEWTON ROAD</t>
  </si>
  <si>
    <t>SWANTON</t>
  </si>
  <si>
    <t>OLDHAM COUNTY JAIL</t>
  </si>
  <si>
    <t>100 W MAIN STREET</t>
  </si>
  <si>
    <t>LA GRANGE</t>
  </si>
  <si>
    <t>ORANGE COUNTY JAIL (FL)</t>
  </si>
  <si>
    <t>3855 SOUTH JOHN YOUNG PARKWAY</t>
  </si>
  <si>
    <t>ORLANDO</t>
  </si>
  <si>
    <t>ORANGE COUNTY JAIL (NY)</t>
  </si>
  <si>
    <t>110 WELLS FARM ROAD</t>
  </si>
  <si>
    <t>GOSHEN</t>
  </si>
  <si>
    <t>OTAY MESA DETENTION CENTER</t>
  </si>
  <si>
    <t>7488 CALZADA DE LA FUENTE</t>
  </si>
  <si>
    <t>SAN DIEGO</t>
  </si>
  <si>
    <t>OTERO COUNTY PROCESSING CENTER</t>
  </si>
  <si>
    <t>26 MCGREGOR RANGE ROAD</t>
  </si>
  <si>
    <t>CHAPARRAL</t>
  </si>
  <si>
    <t>PENNINGTON COUNTY JAIL (SOUTH DAKOTA)</t>
  </si>
  <si>
    <t>300 KANSAS CITY STREET NONE</t>
  </si>
  <si>
    <t>RAPID CITY</t>
  </si>
  <si>
    <t>SD</t>
  </si>
  <si>
    <t>PHELPS COUNTY JAIL (MO)</t>
  </si>
  <si>
    <t>301 W. 2ND</t>
  </si>
  <si>
    <t>ROLLA</t>
  </si>
  <si>
    <t>PHELPS COUNTY JAIL (NE)</t>
  </si>
  <si>
    <t>715 5TH AVENUE</t>
  </si>
  <si>
    <t>HOLDREGE</t>
  </si>
  <si>
    <t>PICKENS COUNTY DET CTR</t>
  </si>
  <si>
    <t>188 CEMETERY ST</t>
  </si>
  <si>
    <t>CARROLLTON</t>
  </si>
  <si>
    <t>PIKE COUNTY JAIL</t>
  </si>
  <si>
    <t>175 PIKE COUNTY BOULEVARD</t>
  </si>
  <si>
    <t>LORDS VALLEY</t>
  </si>
  <si>
    <t>PINE PRAIRIE ICE PROCESSING CENTER</t>
  </si>
  <si>
    <t>1133 HAMPTON DUPRE ROAD</t>
  </si>
  <si>
    <t>PINE PRAIRIE</t>
  </si>
  <si>
    <t>PINELLAS COUNTY JAIL</t>
  </si>
  <si>
    <t>14400 49TH STREET NORTH</t>
  </si>
  <si>
    <t>CLEARWATER</t>
  </si>
  <si>
    <t>PLATTE COUNTY JAIL</t>
  </si>
  <si>
    <t>850 MAPLE STREET</t>
  </si>
  <si>
    <t>WHEATLAND</t>
  </si>
  <si>
    <t>WY</t>
  </si>
  <si>
    <t>PLYMOUTH COUNTY CORRECTIONAL FACILITY</t>
  </si>
  <si>
    <t>26 LONG POND ROAD</t>
  </si>
  <si>
    <t>PLYMOUTH</t>
  </si>
  <si>
    <t>MA</t>
  </si>
  <si>
    <t>POLK COUNTY JAIL</t>
  </si>
  <si>
    <t>1985 NE 51ST PLACE</t>
  </si>
  <si>
    <t>DES MOINES</t>
  </si>
  <si>
    <t>IA</t>
  </si>
  <si>
    <t>PORT ISABEL SPC</t>
  </si>
  <si>
    <t>27991 BUENA VISTA BOULEVARD</t>
  </si>
  <si>
    <t>LOS FRESNOS</t>
  </si>
  <si>
    <t>POTTAWATTAMIE COUNTY JAIL</t>
  </si>
  <si>
    <t>1400 BIG LAKE ROAD</t>
  </si>
  <si>
    <t>COUNCIL BLUFFS</t>
  </si>
  <si>
    <t>PRAIRIELAND DETENTION CENTER</t>
  </si>
  <si>
    <t>1209 SUNFLOWER LN</t>
  </si>
  <si>
    <t>ALVARADO</t>
  </si>
  <si>
    <t>PRINCE EDWARD COUNTY (FARMVILLE)</t>
  </si>
  <si>
    <t>508 WATERWORKS ROAD</t>
  </si>
  <si>
    <t>FARMVILLE</t>
  </si>
  <si>
    <t>RICHWOOD CORRECTIONAL CENTER</t>
  </si>
  <si>
    <t>180 PINE BAYOU CIRCLE</t>
  </si>
  <si>
    <t>RIO GRANDE DETENTION CENTER</t>
  </si>
  <si>
    <t>1001 SAN RIO BOULEVARD</t>
  </si>
  <si>
    <t>RIVER CORRECTIONAL CENTER</t>
  </si>
  <si>
    <t>26362 HIGHWAY 15</t>
  </si>
  <si>
    <t>FERRIDAY</t>
  </si>
  <si>
    <t>ROBERT A DEYTON DETENTION FACILITY</t>
  </si>
  <si>
    <t>11866 HASTINGS BRIDGE ROAD P.O. BOX 429</t>
  </si>
  <si>
    <t>LOVEJOY</t>
  </si>
  <si>
    <t>SAIPAN DEPARTMENT OF CORRECTIONS (SUSUPE)</t>
  </si>
  <si>
    <t>VICENTE T. SEMAN BLDG, CIVIC CENTER</t>
  </si>
  <si>
    <t>SAIPAN</t>
  </si>
  <si>
    <t>MP</t>
  </si>
  <si>
    <t>SALT LAKE COUNTY METRO JAIL</t>
  </si>
  <si>
    <t>3415 SOUTH 900 WEST</t>
  </si>
  <si>
    <t>SALT LAKE CITY</t>
  </si>
  <si>
    <t>UT</t>
  </si>
  <si>
    <t>Refused Inspection</t>
  </si>
  <si>
    <t>SAN LUIS REGIONAL DETENTION CENTER</t>
  </si>
  <si>
    <t>406 NORTH AVENUE D</t>
  </si>
  <si>
    <t>SAN LUIS</t>
  </si>
  <si>
    <t>SEBASTIAN COUNTY DETENTION CENTER</t>
  </si>
  <si>
    <t>801 SOUTH A STREET</t>
  </si>
  <si>
    <t>FORT SMITH</t>
  </si>
  <si>
    <t>SENECA COUNTY JAIL</t>
  </si>
  <si>
    <t>3040 SOUTH STATE HIGHWAY 100</t>
  </si>
  <si>
    <t>TIFFIN</t>
  </si>
  <si>
    <t>SHERBURNE COUNTY JAIL</t>
  </si>
  <si>
    <t>13880 BUSINESS CENTER DRIVE</t>
  </si>
  <si>
    <t>ELK RIVER</t>
  </si>
  <si>
    <t>SOUTH CENTRAL REGIONAL JAIL</t>
  </si>
  <si>
    <t>1001 CENTER WAY</t>
  </si>
  <si>
    <t>CHARLESTON</t>
  </si>
  <si>
    <t>WV</t>
  </si>
  <si>
    <t>SOUTH LOUISIANA ICE PROCESSING CENTER</t>
  </si>
  <si>
    <t>3843 STAGG AVENUE</t>
  </si>
  <si>
    <t>BASILE</t>
  </si>
  <si>
    <t>SOUTH TEXAS ICE PROCESSING CENTER</t>
  </si>
  <si>
    <t>566 VETERANS DRIVE</t>
  </si>
  <si>
    <t>PEARSALL</t>
  </si>
  <si>
    <t>ST. CLAIR COUNTY JAIL</t>
  </si>
  <si>
    <t>1170 MICHIGAN ROAD</t>
  </si>
  <si>
    <t>PORT HURON</t>
  </si>
  <si>
    <t>STE. GENEVIEVE COUNTY SHERIFF/JAIL</t>
  </si>
  <si>
    <t>5 BASLER DR.</t>
  </si>
  <si>
    <t>STE. GENEVIEVE</t>
  </si>
  <si>
    <t>STEWART DETENTION CENTER</t>
  </si>
  <si>
    <t>146 CCA ROAD</t>
  </si>
  <si>
    <t>LUMPKIN</t>
  </si>
  <si>
    <t>STRAFFORD COUNTY CORRECTIONS</t>
  </si>
  <si>
    <t>266 COUNTY FARM ROAD</t>
  </si>
  <si>
    <t>DOVER</t>
  </si>
  <si>
    <t>T DON HUTTO DETENTION CENTER</t>
  </si>
  <si>
    <t>1001 WELCH STREET</t>
  </si>
  <si>
    <t>TAYLOR</t>
  </si>
  <si>
    <t>TORRANCE/ESTANCIA, NM</t>
  </si>
  <si>
    <t>209 COUNTY ROAD 49</t>
  </si>
  <si>
    <t>ESTANCIA</t>
  </si>
  <si>
    <t>TULSA COUNTY JAIL (DAVID L. MOSS JUSTICE CTR)</t>
  </si>
  <si>
    <t>300 NORTH DENVER AVENUE</t>
  </si>
  <si>
    <t>TULSA</t>
  </si>
  <si>
    <t>TWO BRIDGES REGIONAL JAIL</t>
  </si>
  <si>
    <t>522 BATH RD</t>
  </si>
  <si>
    <t>WISCASSET</t>
  </si>
  <si>
    <t>WASHINGTON COUNTY DETENTION CENTER</t>
  </si>
  <si>
    <t>1155 WEST CLYDESDALE DRIVE</t>
  </si>
  <si>
    <t>FAYETTEVILLE</t>
  </si>
  <si>
    <t>WASHOE COUNTY JAIL</t>
  </si>
  <si>
    <t>911 PARR BLVD 775 328 3308</t>
  </si>
  <si>
    <t>RENO</t>
  </si>
  <si>
    <t>WEBB COUNTY DETENTION CENTER (CCA)</t>
  </si>
  <si>
    <t>9998 SOUTH HIGHWAY 83</t>
  </si>
  <si>
    <t>WINN CORRECTIONAL CENTER</t>
  </si>
  <si>
    <t>560 GUM SPRING ROAD</t>
  </si>
  <si>
    <t>WINNFIELD</t>
  </si>
  <si>
    <t>WOODBURY COUNTY JAIL</t>
  </si>
  <si>
    <t>407 7TH STREET</t>
  </si>
  <si>
    <t>SIOUX CITY</t>
  </si>
  <si>
    <t>WYATT DETENTION CENTER</t>
  </si>
  <si>
    <t>950 HIGH STREET</t>
  </si>
  <si>
    <t>CENTRAL FALLS</t>
  </si>
  <si>
    <t>RI</t>
  </si>
  <si>
    <t>U.S. Immigration and Customs Enforcement</t>
  </si>
  <si>
    <t>ICE ALTERNATIVES TO DETENTION DATA, FY25</t>
  </si>
  <si>
    <t>ATD Active Population Counts and Daily Cost by Technology</t>
  </si>
  <si>
    <t>Technology</t>
  </si>
  <si>
    <t>Count</t>
  </si>
  <si>
    <t>Daily Tech Cost</t>
  </si>
  <si>
    <t>FY25 thru March Court Appearance: Total Hearings*</t>
  </si>
  <si>
    <t>SmartLINK</t>
  </si>
  <si>
    <t>Metric</t>
  </si>
  <si>
    <t>%</t>
  </si>
  <si>
    <t>Ankle Monitor</t>
  </si>
  <si>
    <t>Attended</t>
  </si>
  <si>
    <t>Wristworn</t>
  </si>
  <si>
    <t>Failed to Attend</t>
  </si>
  <si>
    <t>VoiceID</t>
  </si>
  <si>
    <t>Total</t>
  </si>
  <si>
    <t>Dual Tech</t>
  </si>
  <si>
    <t xml:space="preserve">Court Data from BI Inc. </t>
  </si>
  <si>
    <t>*Only Participants with court tracking assigned</t>
  </si>
  <si>
    <t>Costs listed above are only related to technology costs, and do not include other associated contract and case management costs that are a part of the ATD program. Average daily participant cost is greater than those listed in the table above.</t>
  </si>
  <si>
    <t>ATD Active Population by Status, Extended Case Management Service, Count and ALIP, FY25</t>
  </si>
  <si>
    <t>FY25 thru March Court Appearance: Final Hearings*</t>
  </si>
  <si>
    <t>FAMU Status</t>
  </si>
  <si>
    <t>ALIP</t>
  </si>
  <si>
    <t>FAMU</t>
  </si>
  <si>
    <t>ECMS-FAMU</t>
  </si>
  <si>
    <t>Single Adult</t>
  </si>
  <si>
    <t>ECMS-Single Adult</t>
  </si>
  <si>
    <t>Court Data from BI Inc.</t>
  </si>
  <si>
    <t>AOR/Technology</t>
  </si>
  <si>
    <t>Average Length in Program</t>
  </si>
  <si>
    <t>Atlanta</t>
  </si>
  <si>
    <t>Baltimore</t>
  </si>
  <si>
    <t>Boston</t>
  </si>
  <si>
    <t>Buffalo</t>
  </si>
  <si>
    <t>Chicago</t>
  </si>
  <si>
    <t>Dallas</t>
  </si>
  <si>
    <t>Denver</t>
  </si>
  <si>
    <t>Detroit</t>
  </si>
  <si>
    <t>El Paso</t>
  </si>
  <si>
    <t>Harlingen</t>
  </si>
  <si>
    <t>Houston</t>
  </si>
  <si>
    <t>Los Angeles</t>
  </si>
  <si>
    <t>Miami</t>
  </si>
  <si>
    <t>New Orleans</t>
  </si>
  <si>
    <t>New York</t>
  </si>
  <si>
    <t>Newark</t>
  </si>
  <si>
    <t>Philadelphia</t>
  </si>
  <si>
    <t>Phoenix</t>
  </si>
  <si>
    <t>Salt Lake City</t>
  </si>
  <si>
    <t>San Antonio</t>
  </si>
  <si>
    <t>San Diego</t>
  </si>
  <si>
    <t>San Francisco</t>
  </si>
  <si>
    <t>Seattle</t>
  </si>
  <si>
    <t>St Paul</t>
  </si>
  <si>
    <t>Washington DC</t>
  </si>
  <si>
    <r>
      <t xml:space="preserve">March 2025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</si>
  <si>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Facilities</t>
  </si>
  <si>
    <t>Placement Count</t>
  </si>
  <si>
    <t>PHOENIX DISTRICT OFFICE</t>
  </si>
  <si>
    <t>Grand Total</t>
  </si>
  <si>
    <t>February 2025</t>
  </si>
  <si>
    <t>PHELPS COUNTY JAIL</t>
  </si>
  <si>
    <t>LARKIN BEHAVIORAL HEALTH SVCS</t>
  </si>
  <si>
    <t>UNIVERSITY MED CENTER OF EL PASO</t>
  </si>
  <si>
    <t>January 2025</t>
  </si>
  <si>
    <t>MONTGOMERY COUNTY CORRECTIONAL FACILITY</t>
  </si>
  <si>
    <t>MAIN - FOLKSTON IPC (D RAY JAMES)</t>
  </si>
  <si>
    <t>December 2024</t>
  </si>
  <si>
    <r>
      <t xml:space="preserve">November 2024
This Segregation Review Management System (SRMS) data represents the total number of unique individuals who served one or more days in segregation during the calendar month, per the reporting requirements detailed in ICE Policy 11065.1: </t>
    </r>
    <r>
      <rPr>
        <b/>
        <i/>
        <sz val="11"/>
        <color rgb="FF000000"/>
        <rFont val="Calibri"/>
        <family val="2"/>
      </rPr>
      <t>Review of the Use of Segregation for ICE Detainees</t>
    </r>
    <r>
      <rPr>
        <b/>
        <sz val="11"/>
        <color rgb="FF000000"/>
        <rFont val="Calibri"/>
        <family val="2"/>
      </rPr>
      <t xml:space="preserve">. </t>
    </r>
  </si>
  <si>
    <t>T. DON HUTTO</t>
  </si>
  <si>
    <r>
      <t xml:space="preserve">October 2024
This Segregation Review Management System (SRMS) data represents the total number of unique individuals who served one or more days in segregation during the calendar month, per the reporting requirements detailed in ICE Policy 11065.1: </t>
    </r>
    <r>
      <rPr>
        <b/>
        <i/>
        <sz val="11"/>
        <color rgb="FF000000"/>
        <rFont val="Calibri"/>
        <family val="2"/>
      </rPr>
      <t>Review of the Use of Segregation for ICE Detainees</t>
    </r>
    <r>
      <rPr>
        <b/>
        <sz val="11"/>
        <color rgb="FF000000"/>
        <rFont val="Calibri"/>
        <family val="2"/>
      </rPr>
      <t xml:space="preserve">. </t>
    </r>
  </si>
  <si>
    <t>NORTHWEST ICE PROCSESING CENTER</t>
  </si>
  <si>
    <t>NYE COUNTY SHERIFF-PAHRUMP</t>
  </si>
  <si>
    <r>
      <t xml:space="preserve">September 2024
This Segregation Review Management System (SRMS) data represents the total number of unique individuals who served one or more days in segregation during the calendar month, per the reporting requirements detailed in ICE Policy 11065.1: </t>
    </r>
    <r>
      <rPr>
        <b/>
        <i/>
        <sz val="11"/>
        <color rgb="FF000000"/>
        <rFont val="Calibri"/>
        <family val="2"/>
      </rPr>
      <t>Review of the Use of Segregation for ICE Detainees</t>
    </r>
    <r>
      <rPr>
        <b/>
        <sz val="11"/>
        <color rgb="FF000000"/>
        <rFont val="Calibri"/>
        <family val="2"/>
      </rPr>
      <t xml:space="preserve">. </t>
    </r>
  </si>
  <si>
    <r>
      <t xml:space="preserve">August 2024
This Segregation Review Management System (SRMS) data represents the total number of unique individuals who served one or more days in segregation during the calendar month, per the reporting requirements detailed in ICE Policy 11065.1: </t>
    </r>
    <r>
      <rPr>
        <b/>
        <i/>
        <sz val="11"/>
        <color rgb="FF000000"/>
        <rFont val="Calibri"/>
        <family val="2"/>
      </rPr>
      <t>Review of the Use of Segregation for ICE Detainees</t>
    </r>
    <r>
      <rPr>
        <b/>
        <sz val="11"/>
        <color rgb="FF000000"/>
        <rFont val="Calibri"/>
        <family val="2"/>
      </rPr>
      <t xml:space="preserve">. </t>
    </r>
  </si>
  <si>
    <t>TACOMA ICE PROCESSING CENTER (NORTHWEST DET CTR)</t>
  </si>
  <si>
    <t xml:space="preserve">July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</si>
  <si>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MONTGOMERY PROCESSING CTR</t>
  </si>
  <si>
    <t>ICA - FARMVILLE</t>
  </si>
  <si>
    <t>KANDIYOHI CO. JAIL</t>
  </si>
  <si>
    <t>STRAFFORD CO DEPT OF CORR</t>
  </si>
  <si>
    <t>DODGE COUNTY JAIL, JUNEAU</t>
  </si>
  <si>
    <t>PLYMOUTH CO COR FACILTY</t>
  </si>
  <si>
    <t>CLINTON COUNTY CORR. FAC.</t>
  </si>
  <si>
    <t>RICHWOOD COR CENTER</t>
  </si>
  <si>
    <t xml:space="preserve">June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</si>
  <si>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BUFFALO SPC</t>
  </si>
  <si>
    <t>EL PASO SPC</t>
  </si>
  <si>
    <t>FLORENCE SPC</t>
  </si>
  <si>
    <t>FREEBORN COUNTY JAIL, MN</t>
  </si>
  <si>
    <t xml:space="preserve">May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</si>
  <si>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HCA HOUSTON HC CONROE</t>
  </si>
  <si>
    <t>`</t>
  </si>
  <si>
    <t>EL PASO BEHAVIORAL HEALTH SYSTEM</t>
  </si>
  <si>
    <t xml:space="preserve">April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</si>
  <si>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PRAIRIELAND DETENTION FACILITY</t>
  </si>
  <si>
    <t>BAKER COUNTY SHERIFF'S OFFICE</t>
  </si>
  <si>
    <t>PIKE COUNTY CORRECTIONAL FACILITY</t>
  </si>
  <si>
    <t>SOUTH LOUISIANA DETENTION CENTER</t>
  </si>
  <si>
    <t xml:space="preserve">Definition for Vulnerable and Special Populations </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</si>
  <si>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those who have a serious mental or medical illness; are conducting a hunger strike; are on suicide watch; or who may be susceptible to harm in general population due in part to how others interpret or assume their sexual orientation, or sexual presentation or expression based on outward characteristics, behavior, appearance. 
SRMS captures segregation placements as reported by each of the ERO field offices. Consistent with ERO Policy 24002: Review of the Use of Special Management Units for ICE Detainees (Dec. 6, 2024), all segregation placements, regardless of the length of time spent in segregation, must be entered/recorded into SRMS. </t>
  </si>
  <si>
    <t>Fiscal Year (FY)  2022 Quarter 2 Data</t>
  </si>
  <si>
    <t>Placement Reason</t>
  </si>
  <si>
    <t>Number of Placements</t>
  </si>
  <si>
    <t>Average Number of Consecutive Days in Segregation</t>
  </si>
  <si>
    <t>Average Number of Cumulative Days in Segregation</t>
  </si>
  <si>
    <t>Disciplinary</t>
  </si>
  <si>
    <t>Facility Security Threat</t>
  </si>
  <si>
    <t>Medical/Mental Health</t>
  </si>
  <si>
    <t>Pending Investigation of Disciplinary Violation</t>
  </si>
  <si>
    <t>Protective Custody</t>
  </si>
  <si>
    <t>* Data represents 281 unique detainees. Some detainees have multiple placements within FY22 Q2 (296 total placements).</t>
  </si>
  <si>
    <t>Fiscal Year (FY) 2022 Quarter 3 Data</t>
  </si>
  <si>
    <t>* Data represents 209 unique detainees. Some detainees have multiple placements within FY22 Q3 (226 total placements).</t>
  </si>
  <si>
    <t>**All Q3 detainees previously under the Hunger Strike/Suicide Watch Placement reason have since had their placement reason updated</t>
  </si>
  <si>
    <t>Fiscal Year (FY) 2022 Quarter 4 Data</t>
  </si>
  <si>
    <t>*Data represents 281 unique detainees. Some detainees have multiple placements within FY22 Q4 (311 total placements).</t>
  </si>
  <si>
    <t>Fiscal Year (FY) 2023 Quarter 1 Data</t>
  </si>
  <si>
    <t>*Data represents 344 unique detainees. Some detainees have multiple placements within FY23 Q1 (377 total placements).</t>
  </si>
  <si>
    <t>Fiscal Year (FY) 2023 Quarter 2 Data</t>
  </si>
  <si>
    <t>*Data represents 335 unique detainees. Some detainees have multiple placements within FY23 Q2 (373 total placements).</t>
  </si>
  <si>
    <t>Fiscal Year (FY) 2023 Quarter 3 Data</t>
  </si>
  <si>
    <t>*Data represents 358 unique detainees. Some detainees have multiple placements within FY23 Q3 (418 total placements).</t>
  </si>
  <si>
    <t>Fiscal Year (FY) 2023 Quarter 4 Data</t>
  </si>
  <si>
    <t>*Data represents 288 unique detainees. Some detainees have multiple placements within FY23 Q4 (351 total placements).</t>
  </si>
  <si>
    <t>Fiscal Year (FY) 2024 Quarter 1 Data</t>
  </si>
  <si>
    <t>*Data represents 431 unique detainees. Some detainees have multiple placements within FY24 Q1 (497 total placements).</t>
  </si>
  <si>
    <t>Fiscal Year (FY) 2024 Quarter 2 Data</t>
  </si>
  <si>
    <t>Medical Mental</t>
  </si>
  <si>
    <t>*Data represents 351 unique detainees. Some detainees have multiple placements within FY24 Q2 (391 total placements).</t>
  </si>
  <si>
    <t>Fiscal Year (FY) 2024 Quarter 3 Data</t>
  </si>
  <si>
    <t>*Data represents 414 unique detainees. Some detainees have multiple placements within FY24 Q3 (446 total placements).</t>
  </si>
  <si>
    <t>Fiscal Year (FY) 2024 Quarter 4 Data</t>
  </si>
  <si>
    <t>*Data represents 469 unique detainees. Some detainees have multiple placements within FY24 Q4 (545 total placements).</t>
  </si>
  <si>
    <t>Fiscal Year (FY) 2025 Quarter 1 Data</t>
  </si>
  <si>
    <t>*Data represents 401 unique detainees. Some detainees have multiple placements within FY25 Q1 (475 total placements).</t>
  </si>
  <si>
    <t>Fiscal Year (FY) 2025 Quarter 2 Data</t>
  </si>
  <si>
    <t>*Data represents 425 unique detainees. Some detainees have multiple placements within FY25 Q2 (490 total placements).</t>
  </si>
  <si>
    <t>The Basis for Any Use of Facility-Initiated Segregation</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</si>
  <si>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</si>
  <si>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 xml:space="preserve">The Process for and Frequency of Re-Evaluating Custody Decisions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</si>
  <si>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</si>
  <si>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ICE FOOTNOTES</t>
  </si>
  <si>
    <t>Term</t>
  </si>
  <si>
    <t>Definition</t>
  </si>
  <si>
    <t>ADP</t>
  </si>
  <si>
    <t>Average daily population</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</si>
  <si>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</si>
  <si>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</si>
  <si>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</si>
  <si>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</si>
  <si>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</si>
  <si>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</si>
  <si>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</si>
  <si>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</si>
  <si>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</si>
  <si>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</si>
  <si>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</si>
  <si>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</si>
  <si>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</si>
  <si>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</si>
  <si>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</si>
  <si>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</si>
  <si>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</si>
  <si>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</si>
  <si>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</si>
  <si>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</si>
  <si>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</si>
  <si>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</si>
  <si>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</si>
  <si>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</si>
  <si>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</si>
  <si>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</si>
  <si>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</si>
  <si>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</si>
  <si>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</si>
  <si>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</si>
  <si>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</si>
  <si>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</si>
  <si>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</si>
  <si>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</si>
  <si>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</si>
  <si>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</si>
  <si>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</si>
  <si>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</si>
  <si>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</si>
  <si>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</si>
  <si>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</si>
  <si>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</si>
  <si>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</si>
  <si>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Order of Recognizance</t>
  </si>
  <si>
    <t xml:space="preserve">A pre-final order alien is released because he/she is not a detention priority. </t>
  </si>
  <si>
    <t>Order of Supervision-No SLRFF</t>
  </si>
  <si>
    <t xml:space="preserve">A final order alien is released because the Field Office is unable to obtain a travel document. </t>
  </si>
  <si>
    <t>Order of Supervision</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</si>
  <si>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</si>
  <si>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</si>
  <si>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</si>
  <si>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</si>
  <si>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</si>
  <si>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</si>
  <si>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</si>
  <si>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</si>
  <si>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Online tracking device using smart phone or tablet</t>
  </si>
  <si>
    <t>TR</t>
  </si>
  <si>
    <t>Telephonic reporting</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</si>
  <si>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</si>
  <si>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</si>
  <si>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</si>
  <si>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</si>
  <si>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</si>
  <si>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</si>
  <si>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</si>
  <si>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</si>
  <si>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</si>
  <si>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</si>
  <si>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</si>
  <si>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</si>
  <si>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</si>
  <si>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</si>
  <si>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</si>
  <si>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</si>
  <si>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</si>
  <si>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</si>
  <si>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</si>
  <si>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</si>
  <si>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The CBP Arresting Agency includes the following programs:  Border Patrol, Inspections, Inspections-Air, Inspections-Land, and Inspections-Sea.</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</si>
  <si>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</si>
  <si>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In FY2024 ICE began tracking Final Bookouts in lieu of Final Releases due to a change in methodology.  Prior year data reflects ICE Final Releases.</t>
  </si>
  <si>
    <t>ICE Detention data exclude ORR transfers/facilities, and U.S. Marshals Service prisoners.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</si>
  <si>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</si>
  <si>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</si>
  <si>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ICE Detention data excludes ORR transfers/facilities, as well as U.S. Marshals Service Prisoners.</t>
  </si>
  <si>
    <t>A stateless person is someone who, under national laws, does not enjoy citizenship – the legal bond between a government and an individual – in any country.</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</si>
  <si>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</si>
  <si>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</si>
  <si>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</si>
  <si>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</si>
  <si>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</si>
  <si>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</si>
  <si>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</si>
  <si>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</si>
  <si>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Monthly Bond Statistics</t>
  </si>
  <si>
    <t>STU determines Bonded Out releases by Release Reason entered and Detention Book Out Date. BMU data uses the Bond Post Date which is not necessarily the same as the Detention Book Out Date.</t>
  </si>
  <si>
    <t>Individuals with Credible Fear Parole</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</si>
  <si>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</si>
  <si>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</si>
  <si>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</si>
  <si>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</si>
  <si>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</si>
  <si>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</si>
  <si>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For United States Citizens tables:</t>
  </si>
  <si>
    <t>For Parents of United States Citizens tables:</t>
  </si>
  <si>
    <t>For Temporary Protected Status Countries tables:</t>
  </si>
  <si>
    <t>USC Arrests, Booking and Removals stats are pulled based on administrative enforcement actions executed by ERO Officers.</t>
  </si>
  <si>
    <t>Parents of United States Citizen determined by relationship flag and citizenship of child relation.</t>
  </si>
  <si>
    <t>All stats are pulled based on Current Program which attributes all cases back to the Program of the processing officer of the event.</t>
  </si>
  <si>
    <t>All stats are pulled based on Current Program which attributes all cases back to the Program of the processing officer of the event. However, if Current Program = OPL, XXX, ZZZ, or null, then Event Program is used.</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</si>
  <si>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</si>
  <si>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</si>
  <si>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</si>
  <si>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</si>
  <si>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reported are since the designation date.</t>
  </si>
  <si>
    <t>Afghanistan designated TPS as of 05/20/2022. Arrests, Bookins, and Removals for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</si>
  <si>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</si>
  <si>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</si>
  <si>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reported are since the designation date.</t>
  </si>
  <si>
    <t>Active ATD Participants and Average Length in Program, FY25,  as of 4/18/2025, by AOR and Technology</t>
  </si>
  <si>
    <t>Data from OBP Report, 4.20.2025</t>
  </si>
  <si>
    <t>Data from BI Inc. Participants Report, 4.18.2025</t>
  </si>
  <si>
    <t>ICE DETENTION DATA, FY2025</t>
  </si>
  <si>
    <t>ICE Currently Detained by Processing Disposition and Detention Facility Type: FY2025</t>
  </si>
  <si>
    <t>Average Time from USCIS Fear Decision Service Date to ICE Release (In Days)</t>
  </si>
  <si>
    <t>Aliens with USCIS-Established Fear Decisions in an ICE Detention Facility by Facility Type</t>
  </si>
  <si>
    <t>Processing Disposition</t>
  </si>
  <si>
    <t>FSC</t>
  </si>
  <si>
    <t>Adult</t>
  </si>
  <si>
    <t>ICE Release Fiscal Year</t>
  </si>
  <si>
    <t>Detention Facility Type</t>
  </si>
  <si>
    <t>Total Detained</t>
  </si>
  <si>
    <t>FY2025</t>
  </si>
  <si>
    <t>Expedited Removal (I-860)</t>
  </si>
  <si>
    <t>Notice to Appear (I-862)</t>
  </si>
  <si>
    <t>Reinstatement of Deport Order (I-871)</t>
  </si>
  <si>
    <t>Other</t>
  </si>
  <si>
    <t>ICE Currently Detained by Criminality and Arresting Agency: FY2025</t>
  </si>
  <si>
    <t>ICE Initial Book-Ins by Arresting Agency and Month: FY2025</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</si>
  <si>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</si>
  <si>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</si>
  <si>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</si>
  <si>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</si>
  <si>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</si>
  <si>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</si>
  <si>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</si>
  <si>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</si>
  <si>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</si>
  <si>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</si>
  <si>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</si>
  <si>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</si>
  <si>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</si>
  <si>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</si>
  <si>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</si>
  <si>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</si>
  <si>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</si>
  <si>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</si>
  <si>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</si>
  <si>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</si>
  <si>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Facility Type and Criminality: FY2025</t>
  </si>
  <si>
    <t>ICE Final Book Outs by Facility Type: FY2025</t>
  </si>
  <si>
    <t>ICE Removals: FY2025</t>
  </si>
  <si>
    <t>Facility Type</t>
  </si>
  <si>
    <t>Removals</t>
  </si>
  <si>
    <t>Removals with a FAMU Identifier</t>
  </si>
  <si>
    <t>ICE Final Book Outs by Release Reason, Month and Criminality: FY2025</t>
  </si>
  <si>
    <t>Release Reason</t>
  </si>
  <si>
    <t>Bonded Out</t>
  </si>
  <si>
    <t>Bond Set by ICE</t>
  </si>
  <si>
    <t>Bond Set by IJ</t>
  </si>
  <si>
    <t>Paroled</t>
  </si>
  <si>
    <t>Proceedings Terminated</t>
  </si>
  <si>
    <t>Release to Remove</t>
  </si>
  <si>
    <t>Relief Granted by IJ</t>
  </si>
  <si>
    <t>Transfer to U.S. Marshals or other agency</t>
  </si>
  <si>
    <t>Transferred</t>
  </si>
  <si>
    <t>ICE Average Daily Population by Arresting Agency, Month and Criminality: FY2025</t>
  </si>
  <si>
    <t>FY Overall</t>
  </si>
  <si>
    <t>CBP Average</t>
  </si>
  <si>
    <t xml:space="preserve">ICE Average  </t>
  </si>
  <si>
    <t xml:space="preserve">Average </t>
  </si>
  <si>
    <t>ICE Average Length of Stay by Arresting Agency, Month and Criminality: FY2025</t>
  </si>
  <si>
    <t>ICE Average Daily Population by Facility Type and Month: FY2025</t>
  </si>
  <si>
    <t>ICE Average Length of Stay by Facility Type and Month: FY2025</t>
  </si>
  <si>
    <t>ICE Average Length of Stay Adult Facility Type by Month and Arresting Agency: FY2025</t>
  </si>
  <si>
    <t>Arresting Agency</t>
  </si>
  <si>
    <t>Aliens with Positive Credible Fear Determination Parole Requested: FY2023 - FY2025</t>
  </si>
  <si>
    <t>Fiscal Year</t>
  </si>
  <si>
    <t>FY2024</t>
  </si>
  <si>
    <t>FY2023</t>
  </si>
  <si>
    <t>Aliens with Positive Credible Fear Determination Parole Status: FY2023 - FY2025</t>
  </si>
  <si>
    <t>Parole Status</t>
  </si>
  <si>
    <t>Parole Granted</t>
  </si>
  <si>
    <t>Parole Denied</t>
  </si>
  <si>
    <t>ICE Currently Detained of Stateless Aliens by Detention Facility</t>
  </si>
  <si>
    <t>Detention Facility</t>
  </si>
  <si>
    <t>Detention Facility Code</t>
  </si>
  <si>
    <t>ADAMSMS</t>
  </si>
  <si>
    <t>BLUEBONNET DET FCLTY</t>
  </si>
  <si>
    <t>BLBNATX</t>
  </si>
  <si>
    <t>WCCPBFL</t>
  </si>
  <si>
    <t>CALHOMI CALHOUN CO., BATTLE CR,MI</t>
  </si>
  <si>
    <t>CALHOMI</t>
  </si>
  <si>
    <t>CARDFVA</t>
  </si>
  <si>
    <t>CCA NORTHEAST OH CORRECTS</t>
  </si>
  <si>
    <t>CCANOOH</t>
  </si>
  <si>
    <t>CENTRAL LOUISIANA ICE PROC CTR</t>
  </si>
  <si>
    <t>JENADLA</t>
  </si>
  <si>
    <t>DENICDF</t>
  </si>
  <si>
    <t>DODGEWI</t>
  </si>
  <si>
    <t>EDNDCTX</t>
  </si>
  <si>
    <t>EPC</t>
  </si>
  <si>
    <t>ELVDFTX</t>
  </si>
  <si>
    <t>ELOY FED CTR FACILITY (CORE CIVIC)</t>
  </si>
  <si>
    <t>EAZ</t>
  </si>
  <si>
    <t>FCI BERLIN</t>
  </si>
  <si>
    <t>BOPBER</t>
  </si>
  <si>
    <t>FIPCAGA</t>
  </si>
  <si>
    <t>HOUSTON CONTRACT DET.FAC.</t>
  </si>
  <si>
    <t>HOUICDF</t>
  </si>
  <si>
    <t>JCRLYTX</t>
  </si>
  <si>
    <t>KROME NORTH SPC</t>
  </si>
  <si>
    <t>KRO</t>
  </si>
  <si>
    <t>MONROMI</t>
  </si>
  <si>
    <t>NW ICE PROCESSING CTR</t>
  </si>
  <si>
    <t>CSCNWWA</t>
  </si>
  <si>
    <t>CCASDCA</t>
  </si>
  <si>
    <t>PRLDCTX</t>
  </si>
  <si>
    <t>River Correctional Center</t>
  </si>
  <si>
    <t>RVRCCLA</t>
  </si>
  <si>
    <t>SHERBMN</t>
  </si>
  <si>
    <t>STCDFTX</t>
  </si>
  <si>
    <t>LAWINCI</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</si>
  <si>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</si>
  <si>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</si>
  <si>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</si>
  <si>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</si>
  <si>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</si>
  <si>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</si>
  <si>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</si>
  <si>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</si>
  <si>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</si>
  <si>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</si>
  <si>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</si>
  <si>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</si>
  <si>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</si>
  <si>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</si>
  <si>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</si>
  <si>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Aliens</t>
  </si>
  <si>
    <t>FSC Facility Individuals</t>
  </si>
  <si>
    <t>Single Adults with a Positive Fear Determination Still in Custody</t>
  </si>
  <si>
    <t>Family Units with a Positive Fear Determination Still in Custody</t>
  </si>
  <si>
    <t>Detainees</t>
  </si>
  <si>
    <t>0-180 Days</t>
  </si>
  <si>
    <t>181-365 Days</t>
  </si>
  <si>
    <t>366-730 Days</t>
  </si>
  <si>
    <t>More than 730 Days</t>
  </si>
  <si>
    <t>The data contained within this Semiannual page has been refreshed for the United States Armed Forces, United States Citizens, Parents of United States Citizens, and Temporary Protective Status Countries tables for FY2025 YTD. These tables will not be updated until the end of the fiscal year.</t>
  </si>
  <si>
    <t>United States Armed Forces Alien Arrests FY2018 - FY2025 YTD</t>
  </si>
  <si>
    <t>Arrests</t>
  </si>
  <si>
    <t>FY2018</t>
  </si>
  <si>
    <t>FY2019</t>
  </si>
  <si>
    <t>FY2020</t>
  </si>
  <si>
    <t>FY2021</t>
  </si>
  <si>
    <t xml:space="preserve">FY2022 </t>
  </si>
  <si>
    <t>United States Armed Forces Alien Bookins FY2018 - FY2025 YTD</t>
  </si>
  <si>
    <t>Bookins</t>
  </si>
  <si>
    <t>United States Armed Forces Alien Removals FY2018 - FY2025 YTD</t>
  </si>
  <si>
    <t>United States Citizen Arrests FY2018 - FY2025 YTD</t>
  </si>
  <si>
    <t>FY2022</t>
  </si>
  <si>
    <t>United States Citizens Bookins FY2018 - FY2025 YTD</t>
  </si>
  <si>
    <t>United States Citizens Removals FY2018 - FY2025 YTD</t>
  </si>
  <si>
    <t>Parents of USC Arrests FY2018 - FY2025 YTD</t>
  </si>
  <si>
    <t>Parents of USC Bookins FY2018 - FY2025 YTD</t>
  </si>
  <si>
    <t>Parents of USC Removals FY2018 - FY2025 YTD</t>
  </si>
  <si>
    <t>Temporary Protected Status Countries Arrests FY2018 - FY2025 YTD</t>
  </si>
  <si>
    <t>Citizenship Country</t>
  </si>
  <si>
    <t>Afghanistan</t>
  </si>
  <si>
    <t>Burma (Myanmar)</t>
  </si>
  <si>
    <t>Cameroon</t>
  </si>
  <si>
    <t>El Salvador</t>
  </si>
  <si>
    <t>Ethiopia</t>
  </si>
  <si>
    <t>Haiti</t>
  </si>
  <si>
    <t>Honduras</t>
  </si>
  <si>
    <t>Lebanon</t>
  </si>
  <si>
    <t>Nepal</t>
  </si>
  <si>
    <t>Nicaragua</t>
  </si>
  <si>
    <t>Somalia</t>
  </si>
  <si>
    <t>South Sudan</t>
  </si>
  <si>
    <t>Sudan</t>
  </si>
  <si>
    <t>Syria</t>
  </si>
  <si>
    <t>Ukraine</t>
  </si>
  <si>
    <t>Venezuela</t>
  </si>
  <si>
    <t>Yemen</t>
  </si>
  <si>
    <t>Temporary Protected Status Countries Bookins FY2018 - FY2025 YTD</t>
  </si>
  <si>
    <t>Temporary Protected Status Countries Removals FY2018 - FY2025 YTD</t>
  </si>
  <si>
    <t>FY2025 Bonded Out Book Outs Count and ALOS - Prior 12 months plus Current Month</t>
  </si>
  <si>
    <t>Total ICE Final Book Outs</t>
  </si>
  <si>
    <t>ICE Final Book Outs with Bond Posted</t>
  </si>
  <si>
    <t>Bond Posted Book Outs/Releases (%)</t>
  </si>
  <si>
    <t>Average Bond Amount ($)</t>
  </si>
  <si>
    <t>ALOS (Days)</t>
  </si>
  <si>
    <t xml:space="preserve">Aliens identified as part of family unit are measured based off the Case Family Status of Intact and Intact-Reunified for that alien.  This includes those aliens identified as a family member by either CBP and/or ICE. Designation as a Family Unit member does not imply that all members of the family unit were removed. </t>
  </si>
  <si>
    <t>FY2025 ICE Average Daily Population and ICE Average Length of Stay</t>
  </si>
  <si>
    <t>FY2025 YTD ICE Detention data are updated through 04/19/2025 (IIDS Run Date 04/21/2025; EID as of 04/19/2025).</t>
  </si>
  <si>
    <t>ICE resumed the use of Family Residential Centers on April 7, 2025. Previously ICE discontinued the use of Family Residential Centers on March 31, 2022.</t>
  </si>
  <si>
    <t>FY2025 and FY2024 ICE Final Book Outs</t>
  </si>
  <si>
    <t>FY2025 YTD ICE Final Book Out data are updated through 04/19/2025 (IIDS Run Date 04/21/2025; EID as of 04/19/2025).</t>
  </si>
  <si>
    <t>FY2024 ICE Final Book Out Data is historic and remains static.</t>
  </si>
  <si>
    <t>In FY2024 ICE began tracking Final Bookouts in lieu of Final Releases due to a change in methodology.</t>
  </si>
  <si>
    <t>All bookouts occurring during ICE detention are reported here.  A bookout may be classified as a final release from ICE custody or an interim bookout which occurs during the detention stay.</t>
  </si>
  <si>
    <t>Bonded Out, Order of Recognizance, Order of Supervision, and Paroled are ICE Final releases from a detention facility. An alien can be currently still in IJ proceedings, have an appeal, or awaiting removal.  Processing Disposition Changed Locally: An IJ has terminated the current proceedings at EOIR's discretion, or the case is being re-processed Release to Remove, an Alien was removed/deported from the U.S. directly from an ICE detention facility. Relief Granted by IJ: Alien was granted a benefit by the IJ and released from an ICE detention facility.  Transfer to US Marshalls or Other LEA: Alien was transferred to another Law Enforcement Agency to address other possible criminal activity. Transferred: Transferred to another AOR or facility, etc.</t>
  </si>
  <si>
    <t>FY2025 ICE Removals</t>
  </si>
  <si>
    <t>FY2025 YTD ICE Removals data are updated through 04/19/2025 (IIDS Run Date 04/21/2025; EID as of 04/19/2025).</t>
  </si>
  <si>
    <t>ICE Removal Data Include Returns and Expulsions.  Returns include Voluntary Returns, Voluntary Departures and Withdrawals Under Docket Control.</t>
  </si>
  <si>
    <t>ICE Removals include aliens processed for Expedited Removal (ER) or Voluntary Return (VR) that are turned over to ERO for detention. As of May 12, 2023, aliens processed for ER that were turned over from Border Patrol to ICE for removal via ICE Air are also included. Aliens processed for ER and not detained by ERO or VR after June 1, 2013 and not detained by ERO are primarily processed by Border Patrol.  Starting in March 2025, Title 50 Expulsions were tracked as part of the overall ICE removals population.</t>
  </si>
  <si>
    <t xml:space="preserve">Starting in FY2009, ICE began to "lock" removal statistics on October 5th at the end of each fiscal year and counted only the Aliens whose removal or return was already confirmed.  Aliens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</si>
  <si>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04/20/2025 (IIDS Run Date 04/21/2025; EID as of 04/20/2025).</t>
  </si>
  <si>
    <t>Processing dispositions of Other may include, but are not limited to, Aliens processed under Administrative Removal, Visa Waiver Program Removal, Stowaway or Crewmember.</t>
  </si>
  <si>
    <t>FY2025 ICE Initial Book-Ins</t>
  </si>
  <si>
    <t>FY2025 YTD ICE Book-ins data is updated through 04/19/2025 (IIDS Run Date 04/21/2025; EID as of 04/19/2025).</t>
  </si>
  <si>
    <t>USCIS Average Time from USCIS Fear Decision Service Date to ICE Release (In Days) &amp; Aliens with USCIS-Established Fear Decisions in an ICE Detention Facility</t>
  </si>
  <si>
    <t>Aliens Currently in ICE Detention Facilities data are a snapshot as 04/20/2025 (IIDS Run Date 04/21/2025; EID as of 04/20/2025).</t>
  </si>
  <si>
    <t>USCIS provided data containing APSO (Asylum Pre Screening Officer) cases clocked during FY2023 - FY2025. Data were received on 04/21/2025.</t>
  </si>
  <si>
    <t>Aliens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</si>
  <si>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An Aliens Fear Screening Determination cannot be confirmed as directly related to an ICE Detention Stay, even if the USCIS Decision Service Date falls within the ICE Detention Stay.</t>
  </si>
  <si>
    <t>Of the 443,046 records in the USCIS provided data, the breakdown of the fear screening determinations is as follows; 212,556 positive fear screening determinations, 159,387 negative fear screening determinations and 71,008 without an identified determination. Of the 212,556 with positive fear screening determinations; 127,989 have Persecution Claim Established and 84,567 have Torture Claim Established.</t>
  </si>
  <si>
    <t>Aliens Currently in ICE Detention Facilities and the Average Time from USCIS Fear Decision Service Date to ICE Release include detentions not associated with a removal case.</t>
  </si>
  <si>
    <t>The data provided by USCIS contains multiple records for some Alien File Numbers. There are 443,046 unique fear determinations and 35,874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</si>
  <si>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</si>
  <si>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The four categories the ICLOS and Detainees tab is broken out by are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</si>
  <si>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ICE ICLOS and Detainees Data are updated through 04/22/2025 (IIDS Run Date 04/23/2025; EID as of 04/22/2025).</t>
  </si>
  <si>
    <t>FY2024 ICE Final Bookouts data is historic and remains static.</t>
  </si>
  <si>
    <t>Bonded Out, Order of Recognizance, Order of Supervision, and Paroled are ICE Final releases from a detention facility. An Alien can be currently still in IJ proceedings, have an appeal, or awaiting removal.  Processing Disposition Changed Locally: An IJ has terminated the current proceedings at EOIR's discretion, or the case is being re-processed Release to Remove, a Alien was removed/deported from the U.S. directly from an ICE detention facility. Relief Granted by IJ: Alien was granted a benefit by the IJ and released from an ICE detention facility.  Transfer to US Marshalls or Other LEA: Alien was transferred to another Law Enforcement Agency to address other possible criminal activity. Transferred: Transferred to another AOR or facility, etc.</t>
  </si>
  <si>
    <t>BMU provided data containing Bonds Posted cases recorded from 03/15/2024 - 04/21/2025. Data were received on 04/22/2025.</t>
  </si>
  <si>
    <t xml:space="preserve">Bond Posted Book Outs (%) is calculated by the sum total count of ICE Final Book Outs of the aliens with bond posted divided by the total count of ICE Final Book Outs. </t>
  </si>
  <si>
    <t xml:space="preserve">Bond Posted Releases (%) is calculated by the sum total count of ICE Final Releases of the aliens with bond posted divided by the total count of ICE Final Releases. </t>
  </si>
  <si>
    <t>FY2025 YTD Encounters data is updated through 04/22/2025 (IIDS Run Date 04/23/2025; EID as of 04/22/2025).</t>
  </si>
  <si>
    <t>·       FY2025 ICE Arrests data are updated through 04/22/2025 (IIDS Run Date 04/23/2025; EID as of 04/22/2025).</t>
  </si>
  <si>
    <t>·       FY2025 ICE Detention data are updated through 04/22/2025 (IIDS Run Date 04/23/2025; EID as of 04/22/2025).</t>
  </si>
  <si>
    <t>·       FY2025 ICE Removals data are updated through 04/22/2025 (IIDS Run Date 04/23/2025; EID as of 04/22/2025).</t>
  </si>
  <si>
    <t>·       FY2018-FY2024 data are historical and remain static.</t>
  </si>
  <si>
    <t>ERO Administrative Arrests include all ERO Programs.  ERO Programs include Detention and Deportation (DDP), Fugitive Operations (FUG), Alternatives to Detention (ATD), Criminal Alien Program (CAP), Violent Criminal Alien Section (VCS), ERO Criminal Prosecutions (ECP), Detained Docket Control (DDC), Non-Detained Docket Control (NDD), Joint Criminal Alien Response Team (JCT), Juvenile (JUV), Law Enforcement Area Response (LEA), Mobile Criminal Alien Team (MCT), 287G Program (287g), and 287g Task Force (TFM).</t>
  </si>
  <si>
    <t>Country of Citizenship is derived from the ICE system of record as it is input by the officer at the time of processing. An "Unknown" Country indicates the alien failed or refused to identify a country of citizenship or the officer lacked documentation to do so.</t>
  </si>
  <si>
    <t>The "ICE" Arresting Agency includes the following ERO and HSI Arresting Agency programs: 287g Program, 287g Task Force, Alternatives to Detention, ERO Criminal Alien Program, Detained Docket Control, Detention and Deportation, Law Enforcement Area Response Unit, Mobile Criminal Alien Team, Non-Detained Docket Control, Juvenile, Fugitive Operations, Violent Criminal Alien Section, ERO Criminal Prosecutions,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 - for user initialization only where the users programs were not updated at the time of the data run.</t>
  </si>
  <si>
    <t>Ukraine designated TPS as of 11/27/2024. Arrests, Bookins, and Removals for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</si>
</sst>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
    <numFmt numFmtId="166" formatCode="#,##0.0"/>
    <numFmt numFmtId="167" formatCode="_(* #,##0.0_);_(* \(#,##0.0\);_(* &quot;-&quot;_);_(@_)"/>
    <numFmt numFmtId="168" formatCode="&quot;$&quot;#,##0.00"/>
    <numFmt numFmtId="169" formatCode="00000"/>
    <numFmt numFmtId="170" formatCode="0.0"/>
    <numFmt numFmtId="171" formatCode="_(* #,##0.0_);_(* \(#,##0.0\);_(* &quot;-&quot;?_);_(@_)"/>
    <numFmt numFmtId="172" formatCode="mmm\-yyyy"/>
    <numFmt numFmtId="173" formatCode="_(* #,##0_);_(* \(#,##0\);_(* &quot;-&quot;?_);_(@_)"/>
  </numFmts>
  <fonts count="50" x14ac:knownFonts="1">
    <font>
      <sz val="11"/>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sz val="10"/>
      <color indexed="72"/>
      <name val="MS Sans Serif"/>
      <family val="2"/>
    </font>
    <font>
      <b/>
      <sz val="12"/>
      <color theme="4" tint="-0.499984740745262"/>
      <name val="Calibri"/>
      <family val="2"/>
      <scheme val="minor"/>
    </font>
    <font>
      <b/>
      <sz val="20"/>
      <color theme="4" tint="-0.499984740745262"/>
      <name val="Calibri"/>
      <family val="2"/>
      <scheme val="minor"/>
    </font>
    <font>
      <b/>
      <sz val="24"/>
      <color theme="4" tint="-0.499984740745262"/>
      <name val="Calibri"/>
      <family val="2"/>
      <scheme val="minor"/>
    </font>
    <font>
      <sz val="12"/>
      <name val="Times New Roman"/>
      <family val="1"/>
    </font>
    <font>
      <sz val="10"/>
      <color rgb="FF000000"/>
      <name val="Arial"/>
      <family val="2"/>
    </font>
    <font>
      <b/>
      <sz val="11"/>
      <color theme="1"/>
      <name val="Calibri"/>
      <family val="2"/>
      <scheme val="minor"/>
    </font>
    <font>
      <sz val="11"/>
      <name val="Calibri"/>
      <family val="2"/>
      <scheme val="minor"/>
    </font>
    <font>
      <i/>
      <sz val="11"/>
      <color theme="1"/>
      <name val="Calibri"/>
      <family val="2"/>
      <scheme val="minor"/>
    </font>
    <font>
      <b/>
      <sz val="10"/>
      <color rgb="FF000000"/>
      <name val="Calibri"/>
      <family val="2"/>
    </font>
    <font>
      <b/>
      <i/>
      <sz val="10"/>
      <color rgb="FF000000"/>
      <name val="Calibri"/>
      <family val="2"/>
    </font>
    <font>
      <b/>
      <sz val="11"/>
      <color rgb="FF000000"/>
      <name val="Calibri"/>
      <family val="2"/>
      <scheme val="minor"/>
    </font>
    <font>
      <sz val="11"/>
      <color rgb="FF000000"/>
      <name val="Calibri"/>
      <family val="2"/>
      <scheme val="minor"/>
    </font>
    <font>
      <sz val="11"/>
      <color theme="1"/>
      <name val="Times New Roman"/>
      <family val="1"/>
    </font>
    <font>
      <sz val="11"/>
      <color theme="1"/>
      <name val="Calibri"/>
      <family val="2"/>
      <scheme val="minor"/>
    </font>
    <font>
      <b/>
      <sz val="12"/>
      <color theme="0"/>
      <name val="Times New Roman"/>
      <family val="1"/>
    </font>
    <font>
      <b/>
      <sz val="11"/>
      <name val="Calibri"/>
      <family val="2"/>
      <scheme val="minor"/>
    </font>
    <font>
      <b/>
      <sz val="11"/>
      <color rgb="FF000000"/>
      <name val="Calibri"/>
      <family val="2"/>
    </font>
    <font>
      <b/>
      <i/>
      <sz val="11"/>
      <color rgb="FF000000"/>
      <name val="Calibri"/>
      <family val="2"/>
    </font>
    <font>
      <b/>
      <sz val="11"/>
      <color theme="0"/>
      <name val="Calibri"/>
      <family val="2"/>
      <scheme val="minor"/>
    </font>
    <font>
      <b/>
      <sz val="12"/>
      <color theme="1"/>
      <name val="Times New Roman"/>
      <family val="1"/>
    </font>
    <font>
      <b/>
      <sz val="12"/>
      <color indexed="8"/>
      <name val="Times New Roman"/>
      <family val="1"/>
    </font>
    <font>
      <b/>
      <sz val="10"/>
      <name val="Calibri"/>
      <family val="2"/>
    </font>
    <font>
      <sz val="8"/>
      <name val="Calibri"/>
      <family val="2"/>
    </font>
    <font>
      <sz val="8"/>
      <color theme="1"/>
      <name val="Calibri"/>
      <family val="2"/>
      <scheme val="minor"/>
    </font>
    <font>
      <sz val="11"/>
      <color rgb="FF000000"/>
      <name val="Calibri"/>
      <family val="2"/>
    </font>
    <font>
      <b/>
      <sz val="11"/>
      <color theme="0"/>
      <name val="Calibri"/>
      <family val="2"/>
    </font>
    <font>
      <b/>
      <sz val="12"/>
      <color rgb="FFFF0000"/>
      <name val="Times New Roman"/>
      <family val="1"/>
    </font>
    <font>
      <b/>
      <sz val="10"/>
      <color theme="1"/>
      <name val="Calibri"/>
      <family val="2"/>
      <scheme val="minor"/>
    </font>
    <font>
      <b/>
      <sz val="12"/>
      <color theme="4" tint="-0.499984740745262"/>
      <name val="Times New Roman"/>
      <family val="1"/>
    </font>
    <font>
      <b/>
      <sz val="12"/>
      <color theme="3" tint="-0.499984740745262"/>
      <name val="Times New Roman"/>
      <family val="1"/>
    </font>
    <font>
      <b/>
      <sz val="12"/>
      <name val="Times New Roman"/>
      <family val="1"/>
    </font>
    <font>
      <sz val="12"/>
      <name val="Calibri"/>
      <family val="2"/>
      <scheme val="minor"/>
    </font>
    <font>
      <sz val="9"/>
      <color theme="1"/>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sz val="9"/>
      <color theme="1"/>
      <name val="Calibri"/>
      <family val="2"/>
      <scheme val="minor"/>
    </font>
    <font>
      <b/>
      <sz val="9"/>
      <color theme="0"/>
      <name val="Calibri"/>
      <family val="2"/>
      <scheme val="minor"/>
    </font>
    <font>
      <b/>
      <i/>
      <sz val="9"/>
      <color theme="1"/>
      <name val="Calibri"/>
      <family val="2"/>
      <scheme val="minor"/>
    </font>
    <font>
      <i/>
      <sz val="9"/>
      <color theme="1"/>
      <name val="Calibri"/>
      <family val="2"/>
      <scheme val="minor"/>
    </font>
    <font>
      <b/>
      <sz val="11"/>
      <color theme="1"/>
      <name val="Times New Roman"/>
      <family val="1"/>
    </font>
    <font>
      <sz val="9"/>
      <color theme="1"/>
      <name val="Times New Roman"/>
      <family val="1"/>
    </font>
    <font>
      <b/>
      <sz val="14"/>
      <color theme="1"/>
      <name val="Times New Roman"/>
      <family val="1"/>
    </font>
  </fonts>
  <fills count="20">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14999847407452621"/>
        <bgColor indexed="64"/>
      </patternFill>
    </fill>
    <fill>
      <patternFill patternType="solid">
        <fgColor indexed="9"/>
        <bgColor indexed="64"/>
      </patternFill>
    </fill>
    <fill>
      <patternFill patternType="solid">
        <fgColor theme="4" tint="0.59999389629810485"/>
        <bgColor indexed="64"/>
      </patternFill>
    </fill>
    <fill>
      <patternFill patternType="solid">
        <fgColor rgb="FFFFFFFF"/>
        <bgColor rgb="FF000000"/>
      </patternFill>
    </fill>
    <fill>
      <patternFill patternType="solid">
        <fgColor theme="4" tint="0.59999389629810485"/>
        <bgColor theme="4" tint="0.79998168889431442"/>
      </patternFill>
    </fill>
    <fill>
      <patternFill patternType="solid">
        <fgColor rgb="FFD9E1F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D9D9D9"/>
        <bgColor indexed="64"/>
      </patternFill>
    </fill>
    <fill>
      <patternFill patternType="solid">
        <fgColor theme="4" tint="-0.49998474074526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4" tint="0.39997558519241921"/>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bottom style="medium">
        <color indexed="64"/>
      </bottom>
      <diagonal/>
    </border>
    <border>
      <left style="thin">
        <color auto="1"/>
      </left>
      <right style="thin">
        <color auto="1"/>
      </right>
      <top style="thin">
        <color auto="1"/>
      </top>
      <bottom style="medium">
        <color auto="1"/>
      </bottom>
      <diagonal/>
    </border>
    <border>
      <left/>
      <right style="medium">
        <color rgb="FF000000"/>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style="double">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double">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double">
        <color indexed="64"/>
      </bottom>
      <diagonal/>
    </border>
    <border>
      <left style="thin">
        <color indexed="64"/>
      </left>
      <right/>
      <top style="double">
        <color indexed="64"/>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auto="1"/>
      </right>
      <top style="thin">
        <color auto="1"/>
      </top>
      <bottom style="medium">
        <color auto="1"/>
      </bottom>
      <diagonal/>
    </border>
  </borders>
  <cellStyleXfs count="8">
    <xf numFmtId="0" fontId="0" fillId="0" borderId="0"/>
    <xf numFmtId="0" fontId="1" fillId="0" borderId="0"/>
    <xf numFmtId="0" fontId="2" fillId="0" borderId="0"/>
    <xf numFmtId="0" fontId="6" fillId="0" borderId="0"/>
    <xf numFmtId="0" fontId="11" fillId="0" borderId="0"/>
    <xf numFmtId="43" fontId="20" fillId="0" borderId="0" applyFont="0" applyFill="0" applyBorder="0" applyAlignment="0" applyProtection="0"/>
    <xf numFmtId="44" fontId="20" fillId="0" borderId="0" applyFont="0" applyFill="0" applyBorder="0" applyAlignment="0" applyProtection="0"/>
    <xf numFmtId="9" fontId="20" fillId="0" borderId="0" applyFont="0" applyFill="0" applyBorder="0" applyAlignment="0" applyProtection="0"/>
  </cellStyleXfs>
  <cellXfs count="462">
    <xf numFmtId="0" fontId="0" fillId="0" borderId="0" xfId="0"/>
    <xf numFmtId="0" fontId="0" fillId="0" borderId="0" xfId="0" applyAlignment="1">
      <alignment horizontal="left" vertical="top"/>
    </xf>
    <xf numFmtId="0" fontId="2" fillId="0" borderId="0" xfId="3" applyFont="1" applyAlignment="1">
      <alignment horizontal="left" vertical="center"/>
    </xf>
    <xf numFmtId="0" fontId="3" fillId="5" borderId="0" xfId="2" applyFont="1" applyFill="1" applyAlignment="1">
      <alignment vertical="center" wrapText="1"/>
    </xf>
    <xf numFmtId="0" fontId="7" fillId="5" borderId="7" xfId="2" applyFont="1" applyFill="1" applyBorder="1" applyAlignment="1">
      <alignment vertical="center" wrapText="1"/>
    </xf>
    <xf numFmtId="0" fontId="9" fillId="5" borderId="4" xfId="2" applyFont="1" applyFill="1" applyBorder="1" applyAlignment="1">
      <alignment vertical="center" wrapText="1"/>
    </xf>
    <xf numFmtId="0" fontId="8" fillId="4" borderId="0" xfId="1" applyFont="1" applyFill="1" applyAlignment="1">
      <alignment vertical="top"/>
    </xf>
    <xf numFmtId="0" fontId="0" fillId="2" borderId="0" xfId="0" applyFill="1"/>
    <xf numFmtId="0" fontId="0" fillId="0" borderId="5" xfId="0" applyBorder="1"/>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4" fillId="0" borderId="11" xfId="0" applyFont="1" applyBorder="1" applyAlignment="1">
      <alignment horizontal="left" vertical="top" wrapText="1"/>
    </xf>
    <xf numFmtId="0" fontId="4" fillId="2" borderId="11" xfId="0" applyFont="1" applyFill="1" applyBorder="1" applyAlignment="1">
      <alignment horizontal="left" vertical="top" wrapText="1"/>
    </xf>
    <xf numFmtId="49" fontId="10" fillId="2" borderId="11" xfId="0" applyNumberFormat="1" applyFont="1" applyFill="1" applyBorder="1" applyAlignment="1">
      <alignment vertical="top" wrapText="1"/>
    </xf>
    <xf numFmtId="49" fontId="10" fillId="0" borderId="11" xfId="0" applyNumberFormat="1" applyFont="1" applyBorder="1" applyAlignment="1">
      <alignment vertical="top" wrapText="1"/>
    </xf>
    <xf numFmtId="0" fontId="0" fillId="0" borderId="1" xfId="0" applyBorder="1" applyAlignment="1">
      <alignment horizontal="left"/>
    </xf>
    <xf numFmtId="0" fontId="3" fillId="0" borderId="0" xfId="2" applyFont="1" applyAlignment="1">
      <alignment vertical="center" wrapText="1"/>
    </xf>
    <xf numFmtId="164" fontId="0" fillId="0" borderId="0" xfId="0" applyNumberFormat="1"/>
    <xf numFmtId="0" fontId="12" fillId="6" borderId="18" xfId="0" applyFont="1" applyFill="1" applyBorder="1"/>
    <xf numFmtId="0" fontId="0" fillId="0" borderId="1" xfId="0" applyBorder="1"/>
    <xf numFmtId="0" fontId="12" fillId="6" borderId="1" xfId="0" applyFont="1" applyFill="1" applyBorder="1"/>
    <xf numFmtId="0" fontId="12" fillId="8" borderId="1" xfId="0" applyFont="1" applyFill="1" applyBorder="1"/>
    <xf numFmtId="0" fontId="12" fillId="8" borderId="1" xfId="0" applyFont="1" applyFill="1" applyBorder="1" applyAlignment="1">
      <alignment horizontal="left"/>
    </xf>
    <xf numFmtId="0" fontId="8" fillId="0" borderId="0" xfId="1" applyFont="1" applyAlignment="1">
      <alignment vertical="top"/>
    </xf>
    <xf numFmtId="0" fontId="14" fillId="0" borderId="0" xfId="0" applyFont="1"/>
    <xf numFmtId="2" fontId="17" fillId="9" borderId="21" xfId="0" applyNumberFormat="1" applyFont="1" applyFill="1" applyBorder="1" applyAlignment="1">
      <alignment horizontal="right" vertical="center"/>
    </xf>
    <xf numFmtId="0" fontId="17" fillId="9" borderId="21" xfId="0" applyFont="1" applyFill="1" applyBorder="1" applyAlignment="1">
      <alignment horizontal="right" vertical="center"/>
    </xf>
    <xf numFmtId="0" fontId="17" fillId="9" borderId="22" xfId="0" applyFont="1" applyFill="1" applyBorder="1" applyAlignment="1">
      <alignment vertical="center"/>
    </xf>
    <xf numFmtId="2" fontId="18" fillId="0" borderId="21" xfId="0" applyNumberFormat="1" applyFont="1" applyBorder="1" applyAlignment="1">
      <alignment horizontal="right" vertical="center"/>
    </xf>
    <xf numFmtId="0" fontId="18" fillId="0" borderId="21" xfId="0" applyFont="1" applyBorder="1" applyAlignment="1">
      <alignment horizontal="right" vertical="center"/>
    </xf>
    <xf numFmtId="0" fontId="18" fillId="0" borderId="22" xfId="0" applyFont="1" applyBorder="1" applyAlignment="1">
      <alignment vertical="center"/>
    </xf>
    <xf numFmtId="0" fontId="18" fillId="0" borderId="22" xfId="0" applyFont="1" applyBorder="1" applyAlignment="1">
      <alignment vertical="center" wrapText="1"/>
    </xf>
    <xf numFmtId="0" fontId="17" fillId="9" borderId="23" xfId="0" applyFont="1" applyFill="1" applyBorder="1" applyAlignment="1">
      <alignment vertical="center" wrapText="1"/>
    </xf>
    <xf numFmtId="0" fontId="17" fillId="9" borderId="14" xfId="0" applyFont="1" applyFill="1" applyBorder="1" applyAlignment="1">
      <alignment vertical="center"/>
    </xf>
    <xf numFmtId="0" fontId="17" fillId="0" borderId="0" xfId="0" applyFont="1" applyAlignment="1">
      <alignment horizontal="left" vertical="center"/>
    </xf>
    <xf numFmtId="0" fontId="17" fillId="0" borderId="5" xfId="0" applyFont="1" applyBorder="1" applyAlignment="1">
      <alignment horizontal="left" vertical="center"/>
    </xf>
    <xf numFmtId="0" fontId="0" fillId="0" borderId="0" xfId="0" applyAlignment="1">
      <alignment vertical="center"/>
    </xf>
    <xf numFmtId="0" fontId="17" fillId="9" borderId="23" xfId="0" applyFont="1" applyFill="1" applyBorder="1" applyAlignment="1">
      <alignment vertical="center"/>
    </xf>
    <xf numFmtId="0" fontId="17" fillId="9" borderId="24" xfId="0" applyFont="1" applyFill="1" applyBorder="1" applyAlignment="1">
      <alignment vertical="center"/>
    </xf>
    <xf numFmtId="0" fontId="4" fillId="0" borderId="0" xfId="0" applyFont="1"/>
    <xf numFmtId="0" fontId="4" fillId="0" borderId="11" xfId="0" applyFont="1" applyBorder="1" applyAlignment="1">
      <alignment vertical="center"/>
    </xf>
    <xf numFmtId="49" fontId="10" fillId="0" borderId="11" xfId="0" applyNumberFormat="1" applyFont="1" applyBorder="1" applyAlignment="1">
      <alignment horizontal="left" vertical="top" wrapText="1"/>
    </xf>
    <xf numFmtId="0" fontId="4" fillId="0" borderId="11" xfId="0" applyFont="1" applyBorder="1" applyAlignment="1">
      <alignment wrapText="1"/>
    </xf>
    <xf numFmtId="0" fontId="4" fillId="0" borderId="11" xfId="0" applyFont="1" applyBorder="1" applyAlignment="1">
      <alignment vertical="center" wrapText="1"/>
    </xf>
    <xf numFmtId="0" fontId="4" fillId="2" borderId="13" xfId="0" applyFont="1" applyFill="1" applyBorder="1" applyAlignment="1">
      <alignment horizontal="left" vertical="top" wrapText="1"/>
    </xf>
    <xf numFmtId="0" fontId="12" fillId="0" borderId="0" xfId="0" applyFont="1"/>
    <xf numFmtId="0" fontId="13" fillId="2" borderId="27" xfId="0" applyFont="1" applyFill="1" applyBorder="1" applyAlignment="1">
      <alignment horizontal="left" vertical="center" wrapText="1"/>
    </xf>
    <xf numFmtId="0" fontId="13" fillId="2" borderId="1" xfId="0" applyFont="1" applyFill="1" applyBorder="1" applyAlignment="1">
      <alignment horizontal="right" vertical="center" wrapText="1"/>
    </xf>
    <xf numFmtId="0" fontId="22" fillId="6" borderId="8" xfId="0" applyFont="1" applyFill="1" applyBorder="1" applyAlignment="1">
      <alignment horizontal="center" vertical="center" wrapText="1"/>
    </xf>
    <xf numFmtId="0" fontId="22" fillId="6" borderId="9" xfId="0" applyFont="1" applyFill="1" applyBorder="1" applyAlignment="1">
      <alignment horizontal="center" vertical="center" wrapText="1"/>
    </xf>
    <xf numFmtId="0" fontId="22" fillId="6" borderId="1" xfId="0" applyFont="1" applyFill="1" applyBorder="1" applyAlignment="1">
      <alignment horizontal="left" vertical="center" wrapText="1"/>
    </xf>
    <xf numFmtId="0" fontId="22" fillId="6" borderId="1" xfId="0" applyFont="1" applyFill="1" applyBorder="1" applyAlignment="1">
      <alignment horizontal="right" vertical="center" wrapText="1"/>
    </xf>
    <xf numFmtId="0" fontId="22" fillId="6" borderId="27" xfId="0" applyFont="1" applyFill="1" applyBorder="1" applyAlignment="1">
      <alignment horizontal="left" vertical="center" wrapText="1"/>
    </xf>
    <xf numFmtId="0" fontId="22" fillId="6" borderId="2" xfId="0" applyFont="1" applyFill="1" applyBorder="1" applyAlignment="1">
      <alignment horizontal="center" vertical="center" wrapText="1"/>
    </xf>
    <xf numFmtId="0" fontId="22" fillId="6" borderId="10" xfId="0" applyFont="1" applyFill="1" applyBorder="1" applyAlignment="1">
      <alignment horizontal="center" vertical="center" wrapText="1"/>
    </xf>
    <xf numFmtId="165" fontId="0" fillId="0" borderId="0" xfId="7" applyNumberFormat="1" applyFont="1" applyBorder="1"/>
    <xf numFmtId="164" fontId="0" fillId="0" borderId="0" xfId="5" applyNumberFormat="1" applyFont="1" applyBorder="1"/>
    <xf numFmtId="2" fontId="4" fillId="0" borderId="14" xfId="0" applyNumberFormat="1" applyFont="1" applyBorder="1"/>
    <xf numFmtId="0" fontId="4" fillId="0" borderId="14" xfId="0" applyFont="1" applyBorder="1"/>
    <xf numFmtId="0" fontId="4" fillId="0" borderId="14" xfId="0" applyFont="1" applyBorder="1" applyAlignment="1">
      <alignment horizontal="left" indent="1"/>
    </xf>
    <xf numFmtId="166" fontId="26" fillId="11" borderId="14" xfId="0" applyNumberFormat="1" applyFont="1" applyFill="1" applyBorder="1"/>
    <xf numFmtId="3" fontId="26" fillId="11" borderId="14" xfId="0" applyNumberFormat="1" applyFont="1" applyFill="1" applyBorder="1"/>
    <xf numFmtId="0" fontId="26" fillId="11" borderId="14" xfId="0" applyFont="1" applyFill="1" applyBorder="1" applyAlignment="1">
      <alignment horizontal="left"/>
    </xf>
    <xf numFmtId="166" fontId="4" fillId="0" borderId="14" xfId="0" applyNumberFormat="1" applyFont="1" applyBorder="1"/>
    <xf numFmtId="3" fontId="4" fillId="0" borderId="14" xfId="0" applyNumberFormat="1" applyFont="1" applyBorder="1"/>
    <xf numFmtId="166" fontId="4" fillId="0" borderId="14" xfId="0" applyNumberFormat="1" applyFont="1" applyBorder="1" applyAlignment="1">
      <alignment vertical="center"/>
    </xf>
    <xf numFmtId="3" fontId="4" fillId="0" borderId="14" xfId="0" applyNumberFormat="1" applyFont="1" applyBorder="1" applyAlignment="1">
      <alignment vertical="center"/>
    </xf>
    <xf numFmtId="0" fontId="4" fillId="0" borderId="14" xfId="0" applyFont="1" applyBorder="1" applyAlignment="1">
      <alignment horizontal="left" vertical="center" indent="1"/>
    </xf>
    <xf numFmtId="2" fontId="0" fillId="0" borderId="0" xfId="0" applyNumberFormat="1"/>
    <xf numFmtId="164" fontId="3" fillId="5" borderId="0" xfId="5" applyNumberFormat="1" applyFont="1" applyFill="1" applyBorder="1" applyAlignment="1">
      <alignment vertical="center" wrapText="1"/>
    </xf>
    <xf numFmtId="165" fontId="3" fillId="5" borderId="0" xfId="7" applyNumberFormat="1" applyFont="1" applyFill="1" applyBorder="1" applyAlignment="1">
      <alignment vertical="center" wrapText="1"/>
    </xf>
    <xf numFmtId="166" fontId="26" fillId="11" borderId="14" xfId="0" applyNumberFormat="1" applyFont="1" applyFill="1" applyBorder="1" applyAlignment="1">
      <alignment vertical="center"/>
    </xf>
    <xf numFmtId="3" fontId="26" fillId="11" borderId="14" xfId="0" applyNumberFormat="1" applyFont="1" applyFill="1" applyBorder="1" applyAlignment="1">
      <alignment vertical="center"/>
    </xf>
    <xf numFmtId="0" fontId="26" fillId="11" borderId="14" xfId="0" applyFont="1" applyFill="1" applyBorder="1" applyAlignment="1">
      <alignment vertical="center"/>
    </xf>
    <xf numFmtId="3" fontId="0" fillId="0" borderId="0" xfId="0" applyNumberFormat="1"/>
    <xf numFmtId="0" fontId="26" fillId="11" borderId="14" xfId="0" applyFont="1" applyFill="1" applyBorder="1"/>
    <xf numFmtId="167" fontId="27" fillId="10" borderId="14" xfId="0" applyNumberFormat="1" applyFont="1" applyFill="1" applyBorder="1" applyAlignment="1">
      <alignment horizontal="center"/>
    </xf>
    <xf numFmtId="41" fontId="27" fillId="10" borderId="14" xfId="0" applyNumberFormat="1" applyFont="1" applyFill="1" applyBorder="1" applyAlignment="1">
      <alignment horizontal="center"/>
    </xf>
    <xf numFmtId="0" fontId="26" fillId="10" borderId="14" xfId="0" applyFont="1" applyFill="1" applyBorder="1"/>
    <xf numFmtId="0" fontId="21" fillId="3" borderId="14" xfId="0" applyFont="1" applyFill="1" applyBorder="1" applyAlignment="1">
      <alignment horizontal="center" vertical="center" wrapText="1"/>
    </xf>
    <xf numFmtId="165" fontId="0" fillId="0" borderId="0" xfId="7" applyNumberFormat="1" applyFont="1"/>
    <xf numFmtId="164" fontId="0" fillId="0" borderId="0" xfId="5" applyNumberFormat="1" applyFont="1"/>
    <xf numFmtId="3" fontId="3" fillId="5" borderId="0" xfId="2" applyNumberFormat="1" applyFont="1" applyFill="1" applyAlignment="1">
      <alignment vertical="center" wrapText="1"/>
    </xf>
    <xf numFmtId="164" fontId="28" fillId="2" borderId="0" xfId="5" applyNumberFormat="1" applyFont="1" applyFill="1" applyBorder="1" applyAlignment="1">
      <alignment horizontal="left" vertical="center" wrapText="1"/>
    </xf>
    <xf numFmtId="166" fontId="0" fillId="0" borderId="1" xfId="0" applyNumberFormat="1" applyBorder="1"/>
    <xf numFmtId="0" fontId="31" fillId="0" borderId="1" xfId="0" applyFont="1" applyBorder="1" applyAlignment="1">
      <alignment vertical="center"/>
    </xf>
    <xf numFmtId="3" fontId="0" fillId="0" borderId="1" xfId="0" applyNumberFormat="1" applyBorder="1"/>
    <xf numFmtId="165" fontId="0" fillId="0" borderId="1" xfId="7" applyNumberFormat="1" applyFont="1" applyBorder="1" applyAlignment="1">
      <alignment horizontal="right"/>
    </xf>
    <xf numFmtId="164" fontId="0" fillId="0" borderId="1" xfId="5" applyNumberFormat="1" applyFont="1" applyBorder="1" applyAlignment="1">
      <alignment horizontal="right"/>
    </xf>
    <xf numFmtId="166" fontId="31" fillId="0" borderId="1" xfId="0" applyNumberFormat="1" applyFont="1" applyBorder="1" applyAlignment="1">
      <alignment vertical="center"/>
    </xf>
    <xf numFmtId="3" fontId="31" fillId="0" borderId="1" xfId="0" applyNumberFormat="1" applyFont="1" applyBorder="1" applyAlignment="1">
      <alignment vertical="center"/>
    </xf>
    <xf numFmtId="165" fontId="25" fillId="13" borderId="1" xfId="7" applyNumberFormat="1" applyFont="1" applyFill="1" applyBorder="1" applyAlignment="1">
      <alignment horizontal="right"/>
    </xf>
    <xf numFmtId="164" fontId="25" fillId="13" borderId="1" xfId="5" applyNumberFormat="1" applyFont="1" applyFill="1" applyBorder="1" applyAlignment="1">
      <alignment horizontal="right"/>
    </xf>
    <xf numFmtId="0" fontId="25" fillId="13" borderId="1" xfId="0" applyFont="1" applyFill="1" applyBorder="1" applyAlignment="1">
      <alignment horizontal="left"/>
    </xf>
    <xf numFmtId="0" fontId="32" fillId="13" borderId="1" xfId="0" applyFont="1" applyFill="1" applyBorder="1" applyAlignment="1">
      <alignment horizontal="left" vertical="top"/>
    </xf>
    <xf numFmtId="168" fontId="31" fillId="0" borderId="1" xfId="6" applyNumberFormat="1" applyFont="1" applyBorder="1" applyAlignment="1">
      <alignment vertical="center"/>
    </xf>
    <xf numFmtId="0" fontId="33" fillId="5" borderId="0" xfId="2" applyFont="1" applyFill="1" applyAlignment="1">
      <alignment vertical="center" wrapText="1"/>
    </xf>
    <xf numFmtId="168" fontId="0" fillId="0" borderId="1" xfId="0" applyNumberFormat="1" applyBorder="1"/>
    <xf numFmtId="165" fontId="20" fillId="0" borderId="1" xfId="7" applyNumberFormat="1" applyFont="1" applyFill="1" applyBorder="1" applyAlignment="1">
      <alignment horizontal="right"/>
    </xf>
    <xf numFmtId="164" fontId="0" fillId="0" borderId="1" xfId="5" applyNumberFormat="1" applyFont="1" applyFill="1" applyBorder="1" applyAlignment="1">
      <alignment horizontal="right"/>
    </xf>
    <xf numFmtId="165" fontId="25" fillId="13" borderId="1" xfId="7" applyNumberFormat="1" applyFont="1" applyFill="1" applyBorder="1" applyAlignment="1">
      <alignment horizontal="left"/>
    </xf>
    <xf numFmtId="164" fontId="25" fillId="13" borderId="1" xfId="5" applyNumberFormat="1" applyFont="1" applyFill="1" applyBorder="1" applyAlignment="1">
      <alignment horizontal="left"/>
    </xf>
    <xf numFmtId="0" fontId="3" fillId="2" borderId="0" xfId="2" applyFont="1" applyFill="1" applyAlignment="1">
      <alignment vertical="center" wrapText="1"/>
    </xf>
    <xf numFmtId="0" fontId="8" fillId="4" borderId="0" xfId="1" applyFont="1" applyFill="1" applyAlignment="1">
      <alignment horizontal="left" vertical="top"/>
    </xf>
    <xf numFmtId="169" fontId="3" fillId="5" borderId="0" xfId="2" applyNumberFormat="1" applyFont="1" applyFill="1" applyAlignment="1">
      <alignment vertical="center" wrapText="1"/>
    </xf>
    <xf numFmtId="1" fontId="3" fillId="5" borderId="0" xfId="2" applyNumberFormat="1" applyFont="1" applyFill="1" applyAlignment="1">
      <alignment vertical="center" wrapText="1"/>
    </xf>
    <xf numFmtId="14" fontId="3" fillId="0" borderId="0" xfId="2" applyNumberFormat="1" applyFont="1" applyAlignment="1">
      <alignment vertical="center" wrapText="1"/>
    </xf>
    <xf numFmtId="0" fontId="36" fillId="2" borderId="28" xfId="0" applyFont="1" applyFill="1" applyBorder="1" applyAlignment="1">
      <alignment vertical="center"/>
    </xf>
    <xf numFmtId="0" fontId="36" fillId="2" borderId="0" xfId="0" applyFont="1" applyFill="1" applyAlignment="1">
      <alignment vertical="center"/>
    </xf>
    <xf numFmtId="169" fontId="36" fillId="2" borderId="0" xfId="0" applyNumberFormat="1" applyFont="1" applyFill="1" applyAlignment="1">
      <alignment vertical="center"/>
    </xf>
    <xf numFmtId="0" fontId="21" fillId="3" borderId="1" xfId="3" applyFont="1" applyFill="1" applyBorder="1" applyAlignment="1">
      <alignment vertical="top" wrapText="1"/>
    </xf>
    <xf numFmtId="169" fontId="21" fillId="3" borderId="1" xfId="3" applyNumberFormat="1" applyFont="1" applyFill="1" applyBorder="1" applyAlignment="1">
      <alignment vertical="top" wrapText="1"/>
    </xf>
    <xf numFmtId="3" fontId="21" fillId="3" borderId="1" xfId="5" applyNumberFormat="1" applyFont="1" applyFill="1" applyBorder="1" applyAlignment="1">
      <alignment vertical="top" wrapText="1"/>
    </xf>
    <xf numFmtId="0" fontId="21" fillId="3" borderId="4" xfId="3" applyFont="1" applyFill="1" applyBorder="1" applyAlignment="1">
      <alignment horizontal="left" vertical="top" wrapText="1"/>
    </xf>
    <xf numFmtId="169" fontId="21" fillId="3" borderId="4" xfId="3" applyNumberFormat="1" applyFont="1" applyFill="1" applyBorder="1" applyAlignment="1">
      <alignment horizontal="left" vertical="top" wrapText="1"/>
    </xf>
    <xf numFmtId="0" fontId="21" fillId="3" borderId="4" xfId="3" applyFont="1" applyFill="1" applyBorder="1" applyAlignment="1">
      <alignment vertical="top" wrapText="1"/>
    </xf>
    <xf numFmtId="3" fontId="21" fillId="3" borderId="4" xfId="5" applyNumberFormat="1" applyFont="1" applyFill="1" applyBorder="1" applyAlignment="1">
      <alignment horizontal="left" vertical="top" wrapText="1"/>
    </xf>
    <xf numFmtId="3" fontId="21" fillId="3" borderId="4" xfId="5" applyNumberFormat="1" applyFont="1" applyFill="1" applyBorder="1" applyAlignment="1">
      <alignment vertical="top" wrapText="1"/>
    </xf>
    <xf numFmtId="1" fontId="21" fillId="3" borderId="4" xfId="5" applyNumberFormat="1" applyFont="1" applyFill="1" applyBorder="1" applyAlignment="1">
      <alignment horizontal="left" vertical="top" wrapText="1"/>
    </xf>
    <xf numFmtId="3" fontId="21" fillId="3" borderId="4" xfId="5" applyNumberFormat="1" applyFont="1" applyFill="1" applyBorder="1" applyAlignment="1">
      <alignment horizontal="right" wrapText="1"/>
    </xf>
    <xf numFmtId="1" fontId="37" fillId="10" borderId="7" xfId="0" applyNumberFormat="1" applyFont="1" applyFill="1" applyBorder="1" applyAlignment="1">
      <alignment horizontal="left" wrapText="1"/>
    </xf>
    <xf numFmtId="169" fontId="37" fillId="10" borderId="7" xfId="0" applyNumberFormat="1" applyFont="1" applyFill="1" applyBorder="1" applyAlignment="1">
      <alignment horizontal="left" wrapText="1"/>
    </xf>
    <xf numFmtId="1" fontId="37" fillId="10" borderId="7" xfId="3" applyNumberFormat="1" applyFont="1" applyFill="1" applyBorder="1" applyAlignment="1">
      <alignment horizontal="left" wrapText="1"/>
    </xf>
    <xf numFmtId="1" fontId="37" fillId="10" borderId="7" xfId="0" applyNumberFormat="1" applyFont="1" applyFill="1" applyBorder="1" applyAlignment="1">
      <alignment horizontal="left" vertical="top" wrapText="1"/>
    </xf>
    <xf numFmtId="14" fontId="37" fillId="10" borderId="7" xfId="0" applyNumberFormat="1" applyFont="1" applyFill="1" applyBorder="1" applyAlignment="1">
      <alignment vertical="top" wrapText="1"/>
    </xf>
    <xf numFmtId="0" fontId="38" fillId="0" borderId="1" xfId="0" applyFont="1" applyBorder="1" applyAlignment="1">
      <alignment horizontal="left" vertical="center"/>
    </xf>
    <xf numFmtId="14" fontId="38" fillId="0" borderId="1" xfId="0" applyNumberFormat="1" applyFont="1" applyBorder="1" applyAlignment="1">
      <alignment horizontal="right"/>
    </xf>
    <xf numFmtId="3" fontId="38" fillId="0" borderId="1" xfId="0" applyNumberFormat="1" applyFont="1" applyBorder="1" applyAlignment="1">
      <alignment horizontal="right" vertical="center"/>
    </xf>
    <xf numFmtId="0" fontId="38" fillId="0" borderId="1" xfId="0" applyFont="1" applyBorder="1" applyAlignment="1">
      <alignment vertical="center"/>
    </xf>
    <xf numFmtId="0" fontId="38" fillId="0" borderId="1" xfId="0" applyFont="1" applyBorder="1" applyAlignment="1">
      <alignment horizontal="right"/>
    </xf>
    <xf numFmtId="169" fontId="4" fillId="0" borderId="0" xfId="0" applyNumberFormat="1" applyFont="1"/>
    <xf numFmtId="14" fontId="4" fillId="0" borderId="0" xfId="0" applyNumberFormat="1" applyFont="1"/>
    <xf numFmtId="0" fontId="23" fillId="12" borderId="1" xfId="0" applyFont="1" applyFill="1" applyBorder="1" applyAlignment="1">
      <alignment vertical="center"/>
    </xf>
    <xf numFmtId="164" fontId="23" fillId="12" borderId="1" xfId="5" applyNumberFormat="1" applyFont="1" applyFill="1" applyBorder="1" applyAlignment="1">
      <alignment vertical="center"/>
    </xf>
    <xf numFmtId="165" fontId="23" fillId="12" borderId="1" xfId="7" applyNumberFormat="1" applyFont="1" applyFill="1" applyBorder="1" applyAlignment="1">
      <alignment vertical="center"/>
    </xf>
    <xf numFmtId="3" fontId="23" fillId="12" borderId="1" xfId="0" applyNumberFormat="1" applyFont="1" applyFill="1" applyBorder="1" applyAlignment="1">
      <alignment vertical="center"/>
    </xf>
    <xf numFmtId="168" fontId="23" fillId="12" borderId="1" xfId="6" applyNumberFormat="1" applyFont="1" applyFill="1" applyBorder="1" applyAlignment="1">
      <alignment vertical="center"/>
    </xf>
    <xf numFmtId="166" fontId="23" fillId="12" borderId="1" xfId="0" applyNumberFormat="1" applyFont="1" applyFill="1" applyBorder="1" applyAlignment="1">
      <alignment vertical="center"/>
    </xf>
    <xf numFmtId="0" fontId="30" fillId="0" borderId="0" xfId="0" applyFont="1" applyAlignment="1">
      <alignment horizontal="left"/>
    </xf>
    <xf numFmtId="0" fontId="29" fillId="2" borderId="0" xfId="0" applyFont="1" applyFill="1" applyAlignment="1">
      <alignment horizontal="left" vertical="center" wrapText="1"/>
    </xf>
    <xf numFmtId="0" fontId="28" fillId="2" borderId="0" xfId="0" applyFont="1" applyFill="1" applyAlignment="1">
      <alignment horizontal="left" vertical="center" wrapText="1"/>
    </xf>
    <xf numFmtId="0" fontId="13" fillId="0" borderId="0" xfId="0" applyFont="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14" fillId="0" borderId="0" xfId="0" applyFont="1" applyAlignment="1">
      <alignment horizontal="left" vertical="center"/>
    </xf>
    <xf numFmtId="0" fontId="4" fillId="0" borderId="3" xfId="0" applyFont="1" applyBorder="1" applyAlignment="1">
      <alignment horizontal="left" vertical="top" wrapText="1"/>
    </xf>
    <xf numFmtId="169" fontId="38" fillId="0" borderId="1" xfId="0" applyNumberFormat="1" applyFont="1" applyBorder="1" applyAlignment="1">
      <alignment vertical="center"/>
    </xf>
    <xf numFmtId="3" fontId="38" fillId="0" borderId="1" xfId="5" applyNumberFormat="1" applyFont="1" applyFill="1" applyBorder="1" applyAlignment="1">
      <alignment vertical="center"/>
    </xf>
    <xf numFmtId="3" fontId="38" fillId="0" borderId="1" xfId="0" applyNumberFormat="1" applyFont="1" applyBorder="1" applyAlignment="1">
      <alignment vertical="center"/>
    </xf>
    <xf numFmtId="0" fontId="8" fillId="4" borderId="0" xfId="1" applyFont="1" applyFill="1" applyAlignment="1">
      <alignment horizontal="center" vertical="top"/>
    </xf>
    <xf numFmtId="0" fontId="39" fillId="2" borderId="0" xfId="0" applyFont="1" applyFill="1"/>
    <xf numFmtId="0" fontId="7" fillId="5" borderId="0" xfId="2" applyFont="1" applyFill="1" applyAlignment="1">
      <alignment vertical="center" wrapText="1"/>
    </xf>
    <xf numFmtId="0" fontId="39" fillId="0" borderId="0" xfId="0" applyFont="1"/>
    <xf numFmtId="0" fontId="3" fillId="4" borderId="0" xfId="2" applyFont="1" applyFill="1" applyAlignment="1">
      <alignment vertical="center" wrapText="1"/>
    </xf>
    <xf numFmtId="0" fontId="41" fillId="2" borderId="0" xfId="0" applyFont="1" applyFill="1"/>
    <xf numFmtId="0" fontId="42" fillId="2" borderId="0" xfId="0" applyFont="1" applyFill="1" applyAlignment="1">
      <alignment horizontal="center"/>
    </xf>
    <xf numFmtId="0" fontId="42" fillId="0" borderId="0" xfId="0" applyFont="1" applyAlignment="1">
      <alignment horizontal="center"/>
    </xf>
    <xf numFmtId="0" fontId="43" fillId="2" borderId="5" xfId="0" applyFont="1" applyFill="1" applyBorder="1" applyAlignment="1">
      <alignment horizontal="center" vertical="center"/>
    </xf>
    <xf numFmtId="0" fontId="43" fillId="2" borderId="0" xfId="0" applyFont="1" applyFill="1" applyAlignment="1">
      <alignment horizontal="center" vertical="center"/>
    </xf>
    <xf numFmtId="0" fontId="43" fillId="2" borderId="0" xfId="0" applyFont="1" applyFill="1" applyAlignment="1">
      <alignment horizontal="center" vertical="center" wrapText="1"/>
    </xf>
    <xf numFmtId="0" fontId="43" fillId="2" borderId="25" xfId="0" applyFont="1" applyFill="1" applyBorder="1" applyAlignment="1">
      <alignment horizontal="center" vertical="center"/>
    </xf>
    <xf numFmtId="0" fontId="43" fillId="2" borderId="0" xfId="0" applyFont="1" applyFill="1" applyAlignment="1">
      <alignment horizontal="center"/>
    </xf>
    <xf numFmtId="0" fontId="43" fillId="0" borderId="0" xfId="0" applyFont="1" applyAlignment="1">
      <alignment horizontal="left" vertical="center" wrapText="1"/>
    </xf>
    <xf numFmtId="0" fontId="43" fillId="2" borderId="0" xfId="0" applyFont="1" applyFill="1" applyAlignment="1">
      <alignment horizontal="left" vertical="center" wrapText="1"/>
    </xf>
    <xf numFmtId="0" fontId="39" fillId="2" borderId="0" xfId="0" applyFont="1" applyFill="1" applyAlignment="1">
      <alignment horizontal="left"/>
    </xf>
    <xf numFmtId="0" fontId="43" fillId="2" borderId="0" xfId="0" applyFont="1" applyFill="1" applyAlignment="1">
      <alignment horizontal="left" vertical="center"/>
    </xf>
    <xf numFmtId="0" fontId="43" fillId="2" borderId="25" xfId="0" applyFont="1" applyFill="1" applyBorder="1" applyAlignment="1">
      <alignment horizontal="left" vertical="center"/>
    </xf>
    <xf numFmtId="0" fontId="43" fillId="2" borderId="0" xfId="0" applyFont="1" applyFill="1" applyAlignment="1">
      <alignment horizontal="left"/>
    </xf>
    <xf numFmtId="3" fontId="39" fillId="2" borderId="0" xfId="0" applyNumberFormat="1" applyFont="1" applyFill="1" applyAlignment="1">
      <alignment horizontal="left"/>
    </xf>
    <xf numFmtId="0" fontId="44" fillId="3" borderId="6" xfId="0" applyFont="1" applyFill="1" applyBorder="1" applyAlignment="1">
      <alignment horizontal="center" vertical="center" wrapText="1"/>
    </xf>
    <xf numFmtId="0" fontId="44" fillId="3" borderId="1" xfId="0" applyFont="1" applyFill="1" applyBorder="1" applyAlignment="1">
      <alignment horizontal="center" vertical="center" wrapText="1"/>
    </xf>
    <xf numFmtId="170" fontId="44" fillId="3" borderId="1" xfId="0" applyNumberFormat="1" applyFont="1" applyFill="1" applyBorder="1" applyAlignment="1">
      <alignment horizontal="center" vertical="center" wrapText="1"/>
    </xf>
    <xf numFmtId="170" fontId="44" fillId="0" borderId="0" xfId="0" applyNumberFormat="1" applyFont="1" applyAlignment="1">
      <alignment horizontal="center" vertical="center" wrapText="1"/>
    </xf>
    <xf numFmtId="0" fontId="44" fillId="3" borderId="1" xfId="0" applyFont="1" applyFill="1" applyBorder="1" applyAlignment="1">
      <alignment vertical="center" wrapText="1"/>
    </xf>
    <xf numFmtId="3" fontId="39" fillId="2" borderId="0" xfId="0" applyNumberFormat="1" applyFont="1" applyFill="1"/>
    <xf numFmtId="0" fontId="39" fillId="4" borderId="32" xfId="0" applyFont="1" applyFill="1" applyBorder="1"/>
    <xf numFmtId="164" fontId="39" fillId="4" borderId="33" xfId="5" applyNumberFormat="1" applyFont="1" applyFill="1" applyBorder="1"/>
    <xf numFmtId="170" fontId="39" fillId="0" borderId="1" xfId="5" applyNumberFormat="1" applyFont="1" applyFill="1" applyBorder="1"/>
    <xf numFmtId="170" fontId="39" fillId="0" borderId="0" xfId="5" applyNumberFormat="1" applyFont="1" applyFill="1" applyBorder="1"/>
    <xf numFmtId="41" fontId="39" fillId="4" borderId="34" xfId="0" applyNumberFormat="1" applyFont="1" applyFill="1" applyBorder="1"/>
    <xf numFmtId="3" fontId="43" fillId="2" borderId="0" xfId="0" applyNumberFormat="1" applyFont="1" applyFill="1" applyAlignment="1">
      <alignment horizontal="center"/>
    </xf>
    <xf numFmtId="164" fontId="39" fillId="2" borderId="2" xfId="5" applyNumberFormat="1" applyFont="1" applyFill="1" applyBorder="1" applyAlignment="1">
      <alignment horizontal="left"/>
    </xf>
    <xf numFmtId="41" fontId="39" fillId="0" borderId="1" xfId="5" applyNumberFormat="1" applyFont="1" applyFill="1" applyBorder="1" applyAlignment="1">
      <alignment horizontal="right"/>
    </xf>
    <xf numFmtId="41" fontId="39" fillId="2" borderId="1" xfId="5" applyNumberFormat="1" applyFont="1" applyFill="1" applyBorder="1" applyAlignment="1">
      <alignment horizontal="right"/>
    </xf>
    <xf numFmtId="170" fontId="39" fillId="2" borderId="0" xfId="5" applyNumberFormat="1" applyFont="1" applyFill="1" applyBorder="1"/>
    <xf numFmtId="164" fontId="39" fillId="2" borderId="36" xfId="5" applyNumberFormat="1" applyFont="1" applyFill="1" applyBorder="1" applyAlignment="1">
      <alignment horizontal="left"/>
    </xf>
    <xf numFmtId="164" fontId="39" fillId="0" borderId="37" xfId="5" applyNumberFormat="1" applyFont="1" applyFill="1" applyBorder="1" applyAlignment="1"/>
    <xf numFmtId="164" fontId="39" fillId="2" borderId="3" xfId="5" applyNumberFormat="1" applyFont="1" applyFill="1" applyBorder="1" applyAlignment="1">
      <alignment horizontal="left"/>
    </xf>
    <xf numFmtId="164" fontId="39" fillId="2" borderId="0" xfId="5" applyNumberFormat="1" applyFont="1" applyFill="1" applyBorder="1" applyAlignment="1"/>
    <xf numFmtId="164" fontId="39" fillId="2" borderId="1" xfId="5" applyNumberFormat="1" applyFont="1" applyFill="1" applyBorder="1" applyAlignment="1">
      <alignment horizontal="left"/>
    </xf>
    <xf numFmtId="164" fontId="39" fillId="0" borderId="31" xfId="5" applyNumberFormat="1" applyFont="1" applyFill="1" applyBorder="1" applyAlignment="1"/>
    <xf numFmtId="3" fontId="43" fillId="2" borderId="28" xfId="0" applyNumberFormat="1" applyFont="1" applyFill="1" applyBorder="1" applyAlignment="1">
      <alignment horizontal="center"/>
    </xf>
    <xf numFmtId="0" fontId="43" fillId="2" borderId="28" xfId="0" applyFont="1" applyFill="1" applyBorder="1" applyAlignment="1">
      <alignment horizontal="center"/>
    </xf>
    <xf numFmtId="164" fontId="39" fillId="2" borderId="5" xfId="5" applyNumberFormat="1" applyFont="1" applyFill="1" applyBorder="1" applyAlignment="1">
      <alignment horizontal="left"/>
    </xf>
    <xf numFmtId="164" fontId="39" fillId="2" borderId="0" xfId="5" applyNumberFormat="1" applyFont="1" applyFill="1" applyBorder="1" applyAlignment="1">
      <alignment horizontal="left"/>
    </xf>
    <xf numFmtId="0" fontId="39" fillId="2" borderId="0" xfId="0" applyFont="1" applyFill="1" applyAlignment="1">
      <alignment wrapText="1"/>
    </xf>
    <xf numFmtId="0" fontId="43" fillId="2" borderId="0" xfId="0" applyFont="1" applyFill="1" applyAlignment="1">
      <alignment horizontal="center" wrapText="1"/>
    </xf>
    <xf numFmtId="0" fontId="43" fillId="0" borderId="0" xfId="0" applyFont="1" applyAlignment="1">
      <alignment horizontal="center"/>
    </xf>
    <xf numFmtId="16" fontId="43" fillId="0" borderId="0" xfId="0" applyNumberFormat="1" applyFont="1" applyAlignment="1">
      <alignment horizontal="center"/>
    </xf>
    <xf numFmtId="16" fontId="43" fillId="2" borderId="0" xfId="0" applyNumberFormat="1" applyFont="1" applyFill="1" applyAlignment="1">
      <alignment horizontal="center" wrapText="1"/>
    </xf>
    <xf numFmtId="16" fontId="39" fillId="2" borderId="0" xfId="0" applyNumberFormat="1" applyFont="1" applyFill="1" applyAlignment="1">
      <alignment wrapText="1"/>
    </xf>
    <xf numFmtId="16" fontId="39" fillId="0" borderId="0" xfId="0" applyNumberFormat="1" applyFont="1"/>
    <xf numFmtId="3" fontId="39" fillId="0" borderId="0" xfId="0" applyNumberFormat="1" applyFont="1"/>
    <xf numFmtId="9" fontId="39" fillId="4" borderId="33" xfId="7" applyFont="1" applyFill="1" applyBorder="1"/>
    <xf numFmtId="0" fontId="39" fillId="4" borderId="33" xfId="0" applyFont="1" applyFill="1" applyBorder="1"/>
    <xf numFmtId="41" fontId="39" fillId="4" borderId="33" xfId="5" applyNumberFormat="1" applyFont="1" applyFill="1" applyBorder="1"/>
    <xf numFmtId="41" fontId="39" fillId="4" borderId="33" xfId="0" applyNumberFormat="1" applyFont="1" applyFill="1" applyBorder="1"/>
    <xf numFmtId="41" fontId="39" fillId="4" borderId="42" xfId="5" applyNumberFormat="1" applyFont="1" applyFill="1" applyBorder="1"/>
    <xf numFmtId="164" fontId="39" fillId="0" borderId="36" xfId="5" applyNumberFormat="1" applyFont="1" applyFill="1" applyBorder="1" applyAlignment="1">
      <alignment horizontal="left"/>
    </xf>
    <xf numFmtId="9" fontId="39" fillId="2" borderId="36" xfId="7" applyFont="1" applyFill="1" applyBorder="1" applyAlignment="1">
      <alignment horizontal="right"/>
    </xf>
    <xf numFmtId="41" fontId="39" fillId="0" borderId="36" xfId="5" applyNumberFormat="1" applyFont="1" applyFill="1" applyBorder="1" applyAlignment="1">
      <alignment horizontal="left"/>
    </xf>
    <xf numFmtId="41" fontId="39" fillId="2" borderId="10" xfId="5" applyNumberFormat="1" applyFont="1" applyFill="1" applyBorder="1" applyAlignment="1">
      <alignment horizontal="left"/>
    </xf>
    <xf numFmtId="3" fontId="43" fillId="0" borderId="0" xfId="0" applyNumberFormat="1" applyFont="1" applyAlignment="1">
      <alignment horizontal="center"/>
    </xf>
    <xf numFmtId="164" fontId="39" fillId="0" borderId="1" xfId="5" applyNumberFormat="1" applyFont="1" applyFill="1" applyBorder="1" applyAlignment="1">
      <alignment horizontal="left"/>
    </xf>
    <xf numFmtId="9" fontId="39" fillId="2" borderId="1" xfId="7" applyFont="1" applyFill="1" applyBorder="1" applyAlignment="1">
      <alignment horizontal="right"/>
    </xf>
    <xf numFmtId="41" fontId="39" fillId="0" borderId="1" xfId="5" applyNumberFormat="1" applyFont="1" applyFill="1" applyBorder="1" applyAlignment="1">
      <alignment horizontal="left"/>
    </xf>
    <xf numFmtId="41" fontId="39" fillId="2" borderId="11" xfId="5" applyNumberFormat="1" applyFont="1" applyFill="1" applyBorder="1" applyAlignment="1">
      <alignment horizontal="left"/>
    </xf>
    <xf numFmtId="0" fontId="43" fillId="2" borderId="25" xfId="0" applyFont="1" applyFill="1" applyBorder="1" applyAlignment="1">
      <alignment horizontal="center"/>
    </xf>
    <xf numFmtId="0" fontId="39" fillId="0" borderId="5" xfId="0" applyFont="1" applyBorder="1"/>
    <xf numFmtId="0" fontId="43" fillId="2" borderId="0" xfId="0" applyFont="1" applyFill="1" applyAlignment="1">
      <alignment vertical="center" wrapText="1"/>
    </xf>
    <xf numFmtId="0" fontId="43" fillId="2" borderId="25" xfId="0" applyFont="1" applyFill="1" applyBorder="1"/>
    <xf numFmtId="0" fontId="43" fillId="2" borderId="0" xfId="0" applyFont="1" applyFill="1"/>
    <xf numFmtId="16" fontId="43" fillId="2" borderId="0" xfId="0" applyNumberFormat="1" applyFont="1" applyFill="1"/>
    <xf numFmtId="16" fontId="39" fillId="2" borderId="0" xfId="0" applyNumberFormat="1" applyFont="1" applyFill="1"/>
    <xf numFmtId="0" fontId="44" fillId="3" borderId="27" xfId="0" applyFont="1" applyFill="1" applyBorder="1" applyAlignment="1">
      <alignment vertical="center" wrapText="1"/>
    </xf>
    <xf numFmtId="0" fontId="43" fillId="0" borderId="25" xfId="0" applyFont="1" applyBorder="1" applyAlignment="1">
      <alignment horizontal="center"/>
    </xf>
    <xf numFmtId="164" fontId="39" fillId="10" borderId="34" xfId="5" applyNumberFormat="1" applyFont="1" applyFill="1" applyBorder="1" applyAlignment="1"/>
    <xf numFmtId="164" fontId="39" fillId="0" borderId="34" xfId="5" applyNumberFormat="1" applyFont="1" applyFill="1" applyBorder="1" applyAlignment="1"/>
    <xf numFmtId="3" fontId="43" fillId="0" borderId="25" xfId="0" applyNumberFormat="1" applyFont="1" applyBorder="1" applyAlignment="1">
      <alignment horizontal="center"/>
    </xf>
    <xf numFmtId="164" fontId="39" fillId="0" borderId="0" xfId="5" applyNumberFormat="1" applyFont="1" applyFill="1" applyBorder="1" applyAlignment="1"/>
    <xf numFmtId="0" fontId="43" fillId="2" borderId="47" xfId="0" applyFont="1" applyFill="1" applyBorder="1" applyAlignment="1">
      <alignment horizontal="center"/>
    </xf>
    <xf numFmtId="16" fontId="43" fillId="2" borderId="0" xfId="0" applyNumberFormat="1" applyFont="1" applyFill="1" applyAlignment="1">
      <alignment horizontal="center"/>
    </xf>
    <xf numFmtId="0" fontId="39" fillId="2" borderId="25" xfId="0" applyFont="1" applyFill="1" applyBorder="1"/>
    <xf numFmtId="0" fontId="44" fillId="3" borderId="3" xfId="0" applyFont="1" applyFill="1" applyBorder="1" applyAlignment="1">
      <alignment horizontal="center" vertical="center" wrapText="1"/>
    </xf>
    <xf numFmtId="0" fontId="43" fillId="4" borderId="32" xfId="0" applyFont="1" applyFill="1" applyBorder="1"/>
    <xf numFmtId="41" fontId="39" fillId="4" borderId="33" xfId="0" applyNumberFormat="1" applyFont="1" applyFill="1" applyBorder="1" applyAlignment="1">
      <alignment horizontal="right"/>
    </xf>
    <xf numFmtId="164" fontId="39" fillId="4" borderId="33" xfId="5" applyNumberFormat="1" applyFont="1" applyFill="1" applyBorder="1" applyAlignment="1">
      <alignment horizontal="right"/>
    </xf>
    <xf numFmtId="3" fontId="39" fillId="2" borderId="25" xfId="0" applyNumberFormat="1" applyFont="1" applyFill="1" applyBorder="1"/>
    <xf numFmtId="164" fontId="43" fillId="14" borderId="36" xfId="5" applyNumberFormat="1" applyFont="1" applyFill="1" applyBorder="1" applyAlignment="1">
      <alignment horizontal="left"/>
    </xf>
    <xf numFmtId="164" fontId="39" fillId="14" borderId="36" xfId="5" applyNumberFormat="1" applyFont="1" applyFill="1" applyBorder="1" applyAlignment="1">
      <alignment horizontal="right"/>
    </xf>
    <xf numFmtId="164" fontId="39" fillId="2" borderId="0" xfId="0" applyNumberFormat="1" applyFont="1" applyFill="1"/>
    <xf numFmtId="164" fontId="39" fillId="0" borderId="36" xfId="5" applyNumberFormat="1" applyFont="1" applyFill="1" applyBorder="1" applyAlignment="1">
      <alignment horizontal="right"/>
    </xf>
    <xf numFmtId="164" fontId="39" fillId="0" borderId="1" xfId="5" applyNumberFormat="1" applyFont="1" applyFill="1" applyBorder="1" applyAlignment="1">
      <alignment horizontal="right"/>
    </xf>
    <xf numFmtId="164" fontId="39" fillId="2" borderId="36" xfId="5" applyNumberFormat="1" applyFont="1" applyFill="1" applyBorder="1" applyAlignment="1">
      <alignment horizontal="right"/>
    </xf>
    <xf numFmtId="164" fontId="45" fillId="14" borderId="1" xfId="5" applyNumberFormat="1" applyFont="1" applyFill="1" applyBorder="1" applyAlignment="1">
      <alignment horizontal="right"/>
    </xf>
    <xf numFmtId="164" fontId="43" fillId="14" borderId="1" xfId="5" applyNumberFormat="1" applyFont="1" applyFill="1" applyBorder="1" applyAlignment="1">
      <alignment horizontal="left"/>
    </xf>
    <xf numFmtId="164" fontId="39" fillId="14" borderId="1" xfId="5" applyNumberFormat="1" applyFont="1" applyFill="1" applyBorder="1" applyAlignment="1">
      <alignment horizontal="right"/>
    </xf>
    <xf numFmtId="164" fontId="46" fillId="2" borderId="1" xfId="5" applyNumberFormat="1" applyFont="1" applyFill="1" applyBorder="1" applyAlignment="1">
      <alignment horizontal="right"/>
    </xf>
    <xf numFmtId="164" fontId="39" fillId="2" borderId="1" xfId="5" applyNumberFormat="1" applyFont="1" applyFill="1" applyBorder="1" applyAlignment="1">
      <alignment horizontal="right"/>
    </xf>
    <xf numFmtId="0" fontId="43" fillId="2" borderId="41" xfId="0" applyFont="1" applyFill="1" applyBorder="1" applyAlignment="1">
      <alignment horizontal="center"/>
    </xf>
    <xf numFmtId="16" fontId="43" fillId="2" borderId="25" xfId="0" applyNumberFormat="1" applyFont="1" applyFill="1" applyBorder="1" applyAlignment="1">
      <alignment horizontal="center"/>
    </xf>
    <xf numFmtId="0" fontId="39" fillId="4" borderId="3" xfId="0" applyFont="1" applyFill="1" applyBorder="1"/>
    <xf numFmtId="41" fontId="39" fillId="12" borderId="1" xfId="5" applyNumberFormat="1" applyFont="1" applyFill="1" applyBorder="1"/>
    <xf numFmtId="41" fontId="39" fillId="12" borderId="1" xfId="0" applyNumberFormat="1" applyFont="1" applyFill="1" applyBorder="1" applyAlignment="1">
      <alignment horizontal="right" vertical="top"/>
    </xf>
    <xf numFmtId="41" fontId="39" fillId="12" borderId="1" xfId="5" applyNumberFormat="1" applyFont="1" applyFill="1" applyBorder="1" applyAlignment="1">
      <alignment horizontal="right" vertical="top"/>
    </xf>
    <xf numFmtId="41" fontId="43" fillId="2" borderId="0" xfId="0" applyNumberFormat="1" applyFont="1" applyFill="1" applyAlignment="1">
      <alignment horizontal="center"/>
    </xf>
    <xf numFmtId="4" fontId="43" fillId="2" borderId="0" xfId="0" applyNumberFormat="1" applyFont="1" applyFill="1" applyAlignment="1">
      <alignment horizontal="center"/>
    </xf>
    <xf numFmtId="4" fontId="43" fillId="2" borderId="25" xfId="0" applyNumberFormat="1" applyFont="1" applyFill="1" applyBorder="1" applyAlignment="1">
      <alignment horizontal="center"/>
    </xf>
    <xf numFmtId="4" fontId="43" fillId="0" borderId="0" xfId="0" applyNumberFormat="1" applyFont="1" applyAlignment="1">
      <alignment horizontal="center"/>
    </xf>
    <xf numFmtId="4" fontId="39" fillId="0" borderId="0" xfId="0" applyNumberFormat="1" applyFont="1"/>
    <xf numFmtId="164" fontId="39" fillId="2" borderId="2" xfId="5" applyNumberFormat="1" applyFont="1" applyFill="1" applyBorder="1" applyAlignment="1">
      <alignment horizontal="right"/>
    </xf>
    <xf numFmtId="41" fontId="39" fillId="0" borderId="1" xfId="5" applyNumberFormat="1" applyFont="1" applyFill="1" applyBorder="1" applyAlignment="1">
      <alignment horizontal="right" vertical="top"/>
    </xf>
    <xf numFmtId="164" fontId="39" fillId="2" borderId="3" xfId="5" applyNumberFormat="1" applyFont="1" applyFill="1" applyBorder="1" applyAlignment="1">
      <alignment horizontal="right"/>
    </xf>
    <xf numFmtId="4" fontId="43" fillId="0" borderId="0" xfId="0" applyNumberFormat="1" applyFont="1"/>
    <xf numFmtId="0" fontId="43" fillId="0" borderId="0" xfId="0" applyFont="1"/>
    <xf numFmtId="167" fontId="39" fillId="12" borderId="1" xfId="5" applyNumberFormat="1" applyFont="1" applyFill="1" applyBorder="1"/>
    <xf numFmtId="167" fontId="39" fillId="12" borderId="1" xfId="0" applyNumberFormat="1" applyFont="1" applyFill="1" applyBorder="1" applyAlignment="1">
      <alignment horizontal="right" vertical="top"/>
    </xf>
    <xf numFmtId="167" fontId="39" fillId="12" borderId="1" xfId="5" applyNumberFormat="1" applyFont="1" applyFill="1" applyBorder="1" applyAlignment="1">
      <alignment horizontal="right" vertical="top"/>
    </xf>
    <xf numFmtId="167" fontId="39" fillId="0" borderId="1" xfId="5" applyNumberFormat="1" applyFont="1" applyFill="1" applyBorder="1" applyAlignment="1">
      <alignment horizontal="left"/>
    </xf>
    <xf numFmtId="167" fontId="39" fillId="0" borderId="1" xfId="5" applyNumberFormat="1" applyFont="1" applyFill="1" applyBorder="1" applyAlignment="1">
      <alignment horizontal="right" vertical="top"/>
    </xf>
    <xf numFmtId="4" fontId="39" fillId="0" borderId="0" xfId="0" applyNumberFormat="1" applyFont="1" applyAlignment="1">
      <alignment horizontal="center" wrapText="1"/>
    </xf>
    <xf numFmtId="0" fontId="39" fillId="0" borderId="0" xfId="0" applyFont="1" applyAlignment="1">
      <alignment horizontal="center" wrapText="1"/>
    </xf>
    <xf numFmtId="4" fontId="39" fillId="2" borderId="25" xfId="0" applyNumberFormat="1" applyFont="1" applyFill="1" applyBorder="1"/>
    <xf numFmtId="4" fontId="39" fillId="2" borderId="0" xfId="0" applyNumberFormat="1" applyFont="1" applyFill="1"/>
    <xf numFmtId="16" fontId="39" fillId="0" borderId="25" xfId="0" applyNumberFormat="1" applyFont="1" applyBorder="1"/>
    <xf numFmtId="167" fontId="39" fillId="2" borderId="0" xfId="5" applyNumberFormat="1" applyFont="1" applyFill="1" applyBorder="1" applyAlignment="1">
      <alignment horizontal="left"/>
    </xf>
    <xf numFmtId="0" fontId="39" fillId="0" borderId="25" xfId="0" applyFont="1" applyBorder="1"/>
    <xf numFmtId="16" fontId="0" fillId="0" borderId="0" xfId="0" applyNumberFormat="1"/>
    <xf numFmtId="41" fontId="39" fillId="2" borderId="0" xfId="5" applyNumberFormat="1" applyFont="1" applyFill="1" applyBorder="1" applyAlignment="1">
      <alignment horizontal="right"/>
    </xf>
    <xf numFmtId="171" fontId="39" fillId="2" borderId="0" xfId="5" applyNumberFormat="1" applyFont="1" applyFill="1" applyBorder="1" applyAlignment="1">
      <alignment horizontal="left"/>
    </xf>
    <xf numFmtId="164" fontId="43" fillId="0" borderId="0" xfId="5" applyNumberFormat="1" applyFont="1" applyFill="1" applyBorder="1" applyAlignment="1">
      <alignment horizontal="left"/>
    </xf>
    <xf numFmtId="0" fontId="44" fillId="3" borderId="4" xfId="0" applyFont="1" applyFill="1" applyBorder="1" applyAlignment="1">
      <alignment horizontal="center" vertical="center" wrapText="1"/>
    </xf>
    <xf numFmtId="164" fontId="39" fillId="2" borderId="4" xfId="5" applyNumberFormat="1" applyFont="1" applyFill="1" applyBorder="1" applyAlignment="1">
      <alignment vertical="center"/>
    </xf>
    <xf numFmtId="164" fontId="39" fillId="2" borderId="1" xfId="5" applyNumberFormat="1" applyFont="1" applyFill="1" applyBorder="1" applyAlignment="1">
      <alignment vertical="center"/>
    </xf>
    <xf numFmtId="164" fontId="39" fillId="2" borderId="0" xfId="5" applyNumberFormat="1" applyFont="1" applyFill="1" applyBorder="1" applyAlignment="1">
      <alignment horizontal="center" vertical="center"/>
    </xf>
    <xf numFmtId="41" fontId="39" fillId="2" borderId="0" xfId="5" applyNumberFormat="1" applyFont="1" applyFill="1" applyBorder="1" applyAlignment="1">
      <alignment horizontal="left"/>
    </xf>
    <xf numFmtId="41" fontId="39" fillId="4" borderId="1" xfId="5" applyNumberFormat="1" applyFont="1" applyFill="1" applyBorder="1" applyAlignment="1">
      <alignment horizontal="left"/>
    </xf>
    <xf numFmtId="0" fontId="39" fillId="10" borderId="49" xfId="0" applyFont="1" applyFill="1" applyBorder="1" applyAlignment="1">
      <alignment horizontal="center" vertical="center"/>
    </xf>
    <xf numFmtId="0" fontId="39" fillId="10" borderId="50" xfId="0" applyFont="1" applyFill="1" applyBorder="1" applyAlignment="1">
      <alignment horizontal="center" vertical="center"/>
    </xf>
    <xf numFmtId="4" fontId="0" fillId="0" borderId="0" xfId="0" applyNumberFormat="1"/>
    <xf numFmtId="0" fontId="44" fillId="3" borderId="8" xfId="0" applyFont="1" applyFill="1" applyBorder="1" applyAlignment="1">
      <alignment horizontal="center" vertical="center" wrapText="1"/>
    </xf>
    <xf numFmtId="0" fontId="44" fillId="3" borderId="29" xfId="0" applyFont="1" applyFill="1" applyBorder="1" applyAlignment="1">
      <alignment horizontal="center" vertical="center" wrapText="1"/>
    </xf>
    <xf numFmtId="16" fontId="44" fillId="3" borderId="9" xfId="0" applyNumberFormat="1" applyFont="1" applyFill="1" applyBorder="1" applyAlignment="1">
      <alignment horizontal="center" vertical="center" wrapText="1"/>
    </xf>
    <xf numFmtId="164" fontId="43" fillId="10" borderId="32" xfId="5" applyNumberFormat="1" applyFont="1" applyFill="1" applyBorder="1" applyAlignment="1">
      <alignment horizontal="left"/>
    </xf>
    <xf numFmtId="164" fontId="43" fillId="10" borderId="33" xfId="5" applyNumberFormat="1" applyFont="1" applyFill="1" applyBorder="1" applyAlignment="1">
      <alignment horizontal="left"/>
    </xf>
    <xf numFmtId="164" fontId="43" fillId="10" borderId="42" xfId="5" applyNumberFormat="1" applyFont="1" applyFill="1" applyBorder="1" applyAlignment="1">
      <alignment horizontal="left"/>
    </xf>
    <xf numFmtId="164" fontId="39" fillId="0" borderId="2" xfId="5" applyNumberFormat="1" applyFont="1" applyFill="1" applyBorder="1" applyAlignment="1">
      <alignment horizontal="left"/>
    </xf>
    <xf numFmtId="164" fontId="39" fillId="0" borderId="51" xfId="5" applyNumberFormat="1" applyFont="1" applyFill="1" applyBorder="1" applyAlignment="1">
      <alignment horizontal="left"/>
    </xf>
    <xf numFmtId="164" fontId="39" fillId="0" borderId="3" xfId="5" applyNumberFormat="1" applyFont="1" applyFill="1" applyBorder="1" applyAlignment="1">
      <alignment horizontal="left"/>
    </xf>
    <xf numFmtId="164" fontId="39" fillId="0" borderId="11" xfId="5" applyNumberFormat="1" applyFont="1" applyFill="1" applyBorder="1" applyAlignment="1">
      <alignment horizontal="left"/>
    </xf>
    <xf numFmtId="0" fontId="39" fillId="0" borderId="3" xfId="0" applyFont="1" applyBorder="1" applyAlignment="1">
      <alignment horizontal="left"/>
    </xf>
    <xf numFmtId="0" fontId="39" fillId="0" borderId="1" xfId="0" applyFont="1" applyBorder="1"/>
    <xf numFmtId="0" fontId="39" fillId="0" borderId="11" xfId="0" applyFont="1" applyBorder="1"/>
    <xf numFmtId="0" fontId="39" fillId="0" borderId="52" xfId="0" applyFont="1" applyBorder="1" applyAlignment="1">
      <alignment horizontal="left"/>
    </xf>
    <xf numFmtId="0" fontId="39" fillId="0" borderId="18" xfId="0" applyFont="1" applyBorder="1"/>
    <xf numFmtId="0" fontId="39" fillId="0" borderId="13" xfId="0" applyFont="1" applyBorder="1"/>
    <xf numFmtId="0" fontId="26" fillId="0" borderId="0" xfId="0" applyFont="1"/>
    <xf numFmtId="0" fontId="19" fillId="15" borderId="30" xfId="0" applyFont="1" applyFill="1" applyBorder="1"/>
    <xf numFmtId="0" fontId="19" fillId="15" borderId="39" xfId="0" applyFont="1" applyFill="1" applyBorder="1"/>
    <xf numFmtId="0" fontId="19" fillId="15" borderId="31" xfId="0" applyFont="1" applyFill="1" applyBorder="1"/>
    <xf numFmtId="0" fontId="19" fillId="16" borderId="39" xfId="0" applyFont="1" applyFill="1" applyBorder="1"/>
    <xf numFmtId="0" fontId="19" fillId="16" borderId="31" xfId="0" applyFont="1" applyFill="1" applyBorder="1"/>
    <xf numFmtId="0" fontId="19" fillId="17" borderId="39" xfId="0" applyFont="1" applyFill="1" applyBorder="1"/>
    <xf numFmtId="0" fontId="19" fillId="17" borderId="31" xfId="0" applyFont="1" applyFill="1" applyBorder="1"/>
    <xf numFmtId="0" fontId="19" fillId="15" borderId="1" xfId="0" applyFont="1" applyFill="1" applyBorder="1" applyAlignment="1">
      <alignment horizontal="center"/>
    </xf>
    <xf numFmtId="0" fontId="19" fillId="16" borderId="1" xfId="0" applyFont="1" applyFill="1" applyBorder="1" applyAlignment="1">
      <alignment horizontal="center"/>
    </xf>
    <xf numFmtId="0" fontId="19" fillId="17" borderId="1" xfId="0" applyFont="1" applyFill="1" applyBorder="1" applyAlignment="1">
      <alignment horizontal="center"/>
    </xf>
    <xf numFmtId="0" fontId="19" fillId="0" borderId="1" xfId="0" applyFont="1" applyBorder="1"/>
    <xf numFmtId="171" fontId="48" fillId="2" borderId="1" xfId="5" applyNumberFormat="1" applyFont="1" applyFill="1" applyBorder="1" applyAlignment="1">
      <alignment horizontal="left"/>
    </xf>
    <xf numFmtId="0" fontId="19" fillId="0" borderId="36" xfId="0" applyFont="1" applyBorder="1"/>
    <xf numFmtId="171" fontId="48" fillId="2" borderId="36" xfId="5" applyNumberFormat="1" applyFont="1" applyFill="1" applyBorder="1" applyAlignment="1">
      <alignment horizontal="left"/>
    </xf>
    <xf numFmtId="0" fontId="47" fillId="4" borderId="36" xfId="0" applyFont="1" applyFill="1" applyBorder="1"/>
    <xf numFmtId="0" fontId="47" fillId="4" borderId="0" xfId="0" applyFont="1" applyFill="1"/>
    <xf numFmtId="0" fontId="19" fillId="4" borderId="0" xfId="0" applyFont="1" applyFill="1"/>
    <xf numFmtId="164" fontId="48" fillId="2" borderId="1" xfId="5" applyNumberFormat="1" applyFont="1" applyFill="1" applyBorder="1" applyAlignment="1">
      <alignment horizontal="left"/>
    </xf>
    <xf numFmtId="164" fontId="48" fillId="2" borderId="18" xfId="5" applyNumberFormat="1" applyFont="1" applyFill="1" applyBorder="1" applyAlignment="1">
      <alignment horizontal="left"/>
    </xf>
    <xf numFmtId="164" fontId="48" fillId="2" borderId="36" xfId="5" applyNumberFormat="1" applyFont="1" applyFill="1" applyBorder="1" applyAlignment="1">
      <alignment horizontal="left"/>
    </xf>
    <xf numFmtId="0" fontId="21" fillId="3" borderId="8" xfId="0" applyFont="1" applyFill="1" applyBorder="1" applyAlignment="1">
      <alignment horizontal="center" vertical="center" wrapText="1"/>
    </xf>
    <xf numFmtId="172" fontId="21" fillId="3" borderId="9" xfId="0" applyNumberFormat="1" applyFont="1" applyFill="1" applyBorder="1" applyAlignment="1">
      <alignment horizontal="center" vertical="center" wrapText="1"/>
    </xf>
    <xf numFmtId="164" fontId="26" fillId="14" borderId="3" xfId="5" applyNumberFormat="1" applyFont="1" applyFill="1" applyBorder="1" applyAlignment="1">
      <alignment horizontal="left"/>
    </xf>
    <xf numFmtId="3" fontId="4" fillId="2" borderId="11" xfId="5" applyNumberFormat="1" applyFont="1" applyFill="1" applyBorder="1" applyAlignment="1">
      <alignment horizontal="right"/>
    </xf>
    <xf numFmtId="164" fontId="26" fillId="14" borderId="52" xfId="5" applyNumberFormat="1" applyFont="1" applyFill="1" applyBorder="1" applyAlignment="1">
      <alignment horizontal="left"/>
    </xf>
    <xf numFmtId="3" fontId="4" fillId="2" borderId="13" xfId="5" applyNumberFormat="1" applyFont="1" applyFill="1" applyBorder="1" applyAlignment="1">
      <alignment horizontal="right"/>
    </xf>
    <xf numFmtId="164" fontId="26" fillId="14" borderId="12" xfId="5" applyNumberFormat="1" applyFont="1" applyFill="1" applyBorder="1" applyAlignment="1">
      <alignment horizontal="left"/>
    </xf>
    <xf numFmtId="3" fontId="4" fillId="2" borderId="26" xfId="5" applyNumberFormat="1" applyFont="1" applyFill="1" applyBorder="1" applyAlignment="1">
      <alignment horizontal="right"/>
    </xf>
    <xf numFmtId="3" fontId="4" fillId="2" borderId="0" xfId="5" applyNumberFormat="1" applyFont="1" applyFill="1" applyBorder="1" applyAlignment="1">
      <alignment horizontal="right"/>
    </xf>
    <xf numFmtId="41" fontId="4" fillId="2" borderId="11" xfId="5" applyNumberFormat="1" applyFont="1" applyFill="1" applyBorder="1" applyAlignment="1">
      <alignment horizontal="right"/>
    </xf>
    <xf numFmtId="41" fontId="4" fillId="2" borderId="13" xfId="5" applyNumberFormat="1" applyFont="1" applyFill="1" applyBorder="1" applyAlignment="1">
      <alignment horizontal="right"/>
    </xf>
    <xf numFmtId="172" fontId="21" fillId="3" borderId="29" xfId="0" applyNumberFormat="1" applyFont="1" applyFill="1" applyBorder="1" applyAlignment="1">
      <alignment horizontal="center" vertical="center" wrapText="1"/>
    </xf>
    <xf numFmtId="41" fontId="4" fillId="18" borderId="1" xfId="5" applyNumberFormat="1" applyFont="1" applyFill="1" applyBorder="1" applyAlignment="1">
      <alignment horizontal="right"/>
    </xf>
    <xf numFmtId="41" fontId="4" fillId="2" borderId="1" xfId="5" applyNumberFormat="1" applyFont="1" applyFill="1" applyBorder="1" applyAlignment="1">
      <alignment horizontal="right"/>
    </xf>
    <xf numFmtId="41" fontId="4" fillId="0" borderId="11" xfId="5" applyNumberFormat="1" applyFont="1" applyFill="1" applyBorder="1" applyAlignment="1">
      <alignment horizontal="right"/>
    </xf>
    <xf numFmtId="41" fontId="4" fillId="2" borderId="18" xfId="5" applyNumberFormat="1" applyFont="1" applyFill="1" applyBorder="1" applyAlignment="1">
      <alignment horizontal="right"/>
    </xf>
    <xf numFmtId="164" fontId="26" fillId="0" borderId="0" xfId="5" applyNumberFormat="1" applyFont="1" applyFill="1" applyBorder="1" applyAlignment="1">
      <alignment horizontal="left"/>
    </xf>
    <xf numFmtId="41" fontId="4" fillId="2" borderId="0" xfId="5" applyNumberFormat="1" applyFont="1" applyFill="1" applyBorder="1" applyAlignment="1">
      <alignment horizontal="right"/>
    </xf>
    <xf numFmtId="172" fontId="21" fillId="19" borderId="29" xfId="0" applyNumberFormat="1" applyFont="1" applyFill="1" applyBorder="1" applyAlignment="1">
      <alignment horizontal="center" vertical="center" wrapText="1"/>
    </xf>
    <xf numFmtId="172" fontId="21" fillId="19" borderId="9" xfId="0" applyNumberFormat="1" applyFont="1" applyFill="1" applyBorder="1" applyAlignment="1">
      <alignment horizontal="center" vertical="center" wrapText="1"/>
    </xf>
    <xf numFmtId="172" fontId="21" fillId="3" borderId="53" xfId="0" applyNumberFormat="1" applyFont="1" applyFill="1" applyBorder="1" applyAlignment="1">
      <alignment horizontal="center" vertical="center" wrapText="1"/>
    </xf>
    <xf numFmtId="41" fontId="4" fillId="2" borderId="31" xfId="5" applyNumberFormat="1" applyFont="1" applyFill="1" applyBorder="1" applyAlignment="1">
      <alignment horizontal="right"/>
    </xf>
    <xf numFmtId="165" fontId="4" fillId="2" borderId="1" xfId="5" applyNumberFormat="1" applyFont="1" applyFill="1" applyBorder="1" applyAlignment="1">
      <alignment horizontal="right"/>
    </xf>
    <xf numFmtId="165" fontId="4" fillId="2" borderId="11" xfId="5" applyNumberFormat="1" applyFont="1" applyFill="1" applyBorder="1" applyAlignment="1">
      <alignment horizontal="right"/>
    </xf>
    <xf numFmtId="165" fontId="4" fillId="2" borderId="31" xfId="5" applyNumberFormat="1" applyFont="1" applyFill="1" applyBorder="1" applyAlignment="1">
      <alignment horizontal="right"/>
    </xf>
    <xf numFmtId="173" fontId="4" fillId="2" borderId="1" xfId="5" applyNumberFormat="1" applyFont="1" applyFill="1" applyBorder="1" applyAlignment="1">
      <alignment horizontal="right"/>
    </xf>
    <xf numFmtId="173" fontId="4" fillId="2" borderId="11" xfId="5" applyNumberFormat="1" applyFont="1" applyFill="1" applyBorder="1" applyAlignment="1">
      <alignment horizontal="right"/>
    </xf>
    <xf numFmtId="173" fontId="4" fillId="2" borderId="31" xfId="5" applyNumberFormat="1" applyFont="1" applyFill="1" applyBorder="1" applyAlignment="1">
      <alignment horizontal="right"/>
    </xf>
    <xf numFmtId="171" fontId="4" fillId="2" borderId="18" xfId="5" applyNumberFormat="1" applyFont="1" applyFill="1" applyBorder="1" applyAlignment="1">
      <alignment horizontal="right"/>
    </xf>
    <xf numFmtId="171" fontId="4" fillId="2" borderId="13" xfId="5" applyNumberFormat="1" applyFont="1" applyFill="1" applyBorder="1" applyAlignment="1">
      <alignment horizontal="right"/>
    </xf>
    <xf numFmtId="171" fontId="4" fillId="2" borderId="54" xfId="5" applyNumberFormat="1" applyFont="1" applyFill="1" applyBorder="1" applyAlignment="1">
      <alignment horizontal="right"/>
    </xf>
    <xf numFmtId="0" fontId="4" fillId="0" borderId="11" xfId="0" applyFont="1" applyBorder="1"/>
    <xf numFmtId="0" fontId="29" fillId="2" borderId="0" xfId="0" applyFont="1" applyFill="1" applyAlignment="1">
      <alignment horizontal="left" vertical="center" wrapText="1"/>
    </xf>
    <xf numFmtId="0" fontId="28" fillId="2" borderId="0" xfId="0" applyFont="1" applyFill="1" applyAlignment="1">
      <alignment horizontal="left" wrapText="1"/>
    </xf>
    <xf numFmtId="0" fontId="12" fillId="0" borderId="0" xfId="0" applyFont="1" applyAlignment="1">
      <alignment horizontal="center" wrapText="1"/>
    </xf>
    <xf numFmtId="0" fontId="12" fillId="0" borderId="0" xfId="0" applyFont="1" applyAlignment="1">
      <alignment horizontal="center"/>
    </xf>
    <xf numFmtId="0" fontId="30" fillId="0" borderId="0" xfId="0" applyFont="1" applyAlignment="1">
      <alignment horizontal="left"/>
    </xf>
    <xf numFmtId="0" fontId="28" fillId="2" borderId="0" xfId="0" applyFont="1" applyFill="1" applyAlignment="1">
      <alignment horizontal="left" vertical="center" wrapText="1"/>
    </xf>
    <xf numFmtId="0" fontId="8" fillId="0" borderId="0" xfId="1" applyFont="1" applyAlignment="1">
      <alignment horizontal="center" vertical="top"/>
    </xf>
    <xf numFmtId="0" fontId="7" fillId="5" borderId="0" xfId="2" applyFont="1" applyFill="1" applyAlignment="1">
      <alignment horizontal="center" vertical="center" wrapText="1"/>
    </xf>
    <xf numFmtId="0" fontId="8" fillId="4" borderId="0" xfId="1" applyFont="1" applyFill="1" applyAlignment="1">
      <alignment horizontal="center" vertical="top"/>
    </xf>
    <xf numFmtId="0" fontId="34" fillId="0" borderId="0" xfId="0" applyFont="1" applyAlignment="1">
      <alignment horizontal="center"/>
    </xf>
    <xf numFmtId="164" fontId="39" fillId="2" borderId="4" xfId="5" applyNumberFormat="1" applyFont="1" applyFill="1" applyBorder="1" applyAlignment="1">
      <alignment horizontal="left" vertical="center"/>
    </xf>
    <xf numFmtId="164" fontId="39" fillId="2" borderId="36" xfId="5" applyNumberFormat="1" applyFont="1" applyFill="1" applyBorder="1" applyAlignment="1">
      <alignment horizontal="left" vertical="center"/>
    </xf>
    <xf numFmtId="0" fontId="43" fillId="0" borderId="0" xfId="0" applyFont="1" applyAlignment="1">
      <alignment horizontal="left" vertical="center"/>
    </xf>
    <xf numFmtId="0" fontId="43" fillId="0" borderId="48" xfId="0" applyFont="1" applyBorder="1" applyAlignment="1">
      <alignment horizontal="left" vertical="center"/>
    </xf>
    <xf numFmtId="0" fontId="43" fillId="0" borderId="40" xfId="0" applyFont="1" applyBorder="1" applyAlignment="1">
      <alignment horizontal="left" vertical="center"/>
    </xf>
    <xf numFmtId="0" fontId="39" fillId="10" borderId="38" xfId="0" applyFont="1" applyFill="1" applyBorder="1" applyAlignment="1">
      <alignment horizontal="center" vertical="center"/>
    </xf>
    <xf numFmtId="0" fontId="39" fillId="10" borderId="39" xfId="0" applyFont="1" applyFill="1" applyBorder="1" applyAlignment="1">
      <alignment horizontal="center" vertical="center"/>
    </xf>
    <xf numFmtId="0" fontId="39" fillId="10" borderId="43" xfId="0" applyFont="1" applyFill="1" applyBorder="1" applyAlignment="1">
      <alignment horizontal="center" vertical="center"/>
    </xf>
    <xf numFmtId="0" fontId="43" fillId="0" borderId="5" xfId="0" applyFont="1" applyBorder="1" applyAlignment="1">
      <alignment horizontal="left" vertical="center"/>
    </xf>
    <xf numFmtId="164" fontId="39" fillId="2" borderId="30" xfId="5" applyNumberFormat="1" applyFont="1" applyFill="1" applyBorder="1" applyAlignment="1">
      <alignment horizontal="left"/>
    </xf>
    <xf numFmtId="164" fontId="39" fillId="2" borderId="31" xfId="5" applyNumberFormat="1" applyFont="1" applyFill="1" applyBorder="1" applyAlignment="1">
      <alignment horizontal="left"/>
    </xf>
    <xf numFmtId="0" fontId="43" fillId="10" borderId="38" xfId="0" applyFont="1" applyFill="1" applyBorder="1" applyAlignment="1">
      <alignment horizontal="center" vertical="center"/>
    </xf>
    <xf numFmtId="0" fontId="43" fillId="10" borderId="39" xfId="0" applyFont="1" applyFill="1" applyBorder="1" applyAlignment="1">
      <alignment horizontal="center" vertical="center"/>
    </xf>
    <xf numFmtId="0" fontId="43" fillId="10" borderId="43" xfId="0" applyFont="1" applyFill="1" applyBorder="1" applyAlignment="1">
      <alignment horizontal="center" vertical="center"/>
    </xf>
    <xf numFmtId="0" fontId="43" fillId="2" borderId="5" xfId="0" applyFont="1" applyFill="1" applyBorder="1" applyAlignment="1">
      <alignment horizontal="left" vertical="center" wrapText="1"/>
    </xf>
    <xf numFmtId="0" fontId="43" fillId="2" borderId="0" xfId="0" applyFont="1" applyFill="1" applyAlignment="1">
      <alignment horizontal="left" vertical="center" wrapText="1"/>
    </xf>
    <xf numFmtId="0" fontId="39" fillId="10" borderId="30" xfId="0" applyFont="1" applyFill="1" applyBorder="1" applyAlignment="1">
      <alignment horizontal="center" vertical="center"/>
    </xf>
    <xf numFmtId="0" fontId="39" fillId="10" borderId="31" xfId="0" applyFont="1" applyFill="1" applyBorder="1" applyAlignment="1">
      <alignment horizontal="center" vertical="center"/>
    </xf>
    <xf numFmtId="0" fontId="44" fillId="3" borderId="30" xfId="0" applyFont="1" applyFill="1" applyBorder="1" applyAlignment="1">
      <alignment horizontal="center" vertical="center" wrapText="1"/>
    </xf>
    <xf numFmtId="0" fontId="44" fillId="3" borderId="31" xfId="0" applyFont="1" applyFill="1" applyBorder="1" applyAlignment="1">
      <alignment horizontal="center" vertical="center" wrapText="1"/>
    </xf>
    <xf numFmtId="0" fontId="44" fillId="3" borderId="44" xfId="0" applyFont="1" applyFill="1" applyBorder="1" applyAlignment="1">
      <alignment horizontal="center" vertical="center" wrapText="1"/>
    </xf>
    <xf numFmtId="0" fontId="44" fillId="3" borderId="40" xfId="0" applyFont="1" applyFill="1" applyBorder="1" applyAlignment="1">
      <alignment horizontal="center" vertical="center" wrapText="1"/>
    </xf>
    <xf numFmtId="0" fontId="39" fillId="4" borderId="45" xfId="0" applyFont="1" applyFill="1" applyBorder="1" applyAlignment="1">
      <alignment horizontal="left"/>
    </xf>
    <xf numFmtId="0" fontId="39" fillId="4" borderId="34" xfId="0" applyFont="1" applyFill="1" applyBorder="1" applyAlignment="1">
      <alignment horizontal="left"/>
    </xf>
    <xf numFmtId="0" fontId="39" fillId="4" borderId="45" xfId="0" applyFont="1" applyFill="1" applyBorder="1" applyAlignment="1">
      <alignment horizontal="center"/>
    </xf>
    <xf numFmtId="0" fontId="39" fillId="4" borderId="34" xfId="0" applyFont="1" applyFill="1" applyBorder="1" applyAlignment="1">
      <alignment horizontal="center"/>
    </xf>
    <xf numFmtId="164" fontId="39" fillId="2" borderId="46" xfId="5" applyNumberFormat="1" applyFont="1" applyFill="1" applyBorder="1" applyAlignment="1">
      <alignment horizontal="left"/>
    </xf>
    <xf numFmtId="164" fontId="39" fillId="2" borderId="37" xfId="5" applyNumberFormat="1" applyFont="1" applyFill="1" applyBorder="1" applyAlignment="1">
      <alignment horizontal="left"/>
    </xf>
    <xf numFmtId="164" fontId="39" fillId="2" borderId="1" xfId="5" applyNumberFormat="1" applyFont="1" applyFill="1" applyBorder="1" applyAlignment="1">
      <alignment horizontal="left"/>
    </xf>
    <xf numFmtId="0" fontId="43" fillId="0" borderId="5" xfId="0" applyFont="1" applyBorder="1" applyAlignment="1">
      <alignment horizontal="left" vertical="center" wrapText="1"/>
    </xf>
    <xf numFmtId="0" fontId="43" fillId="0" borderId="0" xfId="0" applyFont="1" applyAlignment="1">
      <alignment horizontal="left" vertical="center" wrapText="1"/>
    </xf>
    <xf numFmtId="0" fontId="43" fillId="2" borderId="40" xfId="0" applyFont="1" applyFill="1" applyBorder="1" applyAlignment="1">
      <alignment horizontal="left" vertical="center"/>
    </xf>
    <xf numFmtId="0" fontId="43" fillId="2" borderId="41" xfId="0" applyFont="1" applyFill="1" applyBorder="1" applyAlignment="1">
      <alignment horizontal="left" vertical="center"/>
    </xf>
    <xf numFmtId="0" fontId="43" fillId="0" borderId="5" xfId="0" applyFont="1" applyBorder="1" applyAlignment="1">
      <alignment vertical="center" wrapText="1"/>
    </xf>
    <xf numFmtId="0" fontId="43" fillId="0" borderId="0" xfId="0" applyFont="1" applyAlignment="1">
      <alignment vertical="center" wrapText="1"/>
    </xf>
    <xf numFmtId="0" fontId="39" fillId="2" borderId="1" xfId="0" applyFont="1" applyFill="1" applyBorder="1"/>
    <xf numFmtId="0" fontId="39" fillId="4" borderId="33" xfId="0" applyFont="1" applyFill="1" applyBorder="1" applyAlignment="1">
      <alignment horizontal="left"/>
    </xf>
    <xf numFmtId="0" fontId="39" fillId="2" borderId="0" xfId="0" applyFont="1" applyFill="1"/>
    <xf numFmtId="0" fontId="39" fillId="2" borderId="35" xfId="0" applyFont="1" applyFill="1" applyBorder="1"/>
    <xf numFmtId="164" fontId="39" fillId="2" borderId="36" xfId="5" applyNumberFormat="1" applyFont="1" applyFill="1" applyBorder="1" applyAlignment="1">
      <alignment horizontal="left"/>
    </xf>
    <xf numFmtId="0" fontId="43" fillId="10" borderId="31" xfId="0" applyFont="1" applyFill="1" applyBorder="1" applyAlignment="1">
      <alignment horizontal="center" vertical="center"/>
    </xf>
    <xf numFmtId="0" fontId="40" fillId="2" borderId="0" xfId="0" applyFont="1" applyFill="1" applyAlignment="1">
      <alignment horizontal="left" vertical="center"/>
    </xf>
    <xf numFmtId="0" fontId="42" fillId="10" borderId="8" xfId="0" applyFont="1" applyFill="1" applyBorder="1" applyAlignment="1">
      <alignment horizontal="center" vertical="center"/>
    </xf>
    <xf numFmtId="0" fontId="42" fillId="10" borderId="29" xfId="0" applyFont="1" applyFill="1" applyBorder="1" applyAlignment="1">
      <alignment horizontal="center" vertical="center"/>
    </xf>
    <xf numFmtId="0" fontId="42" fillId="10" borderId="9" xfId="0" applyFont="1" applyFill="1" applyBorder="1" applyAlignment="1">
      <alignment horizontal="center" vertical="center"/>
    </xf>
    <xf numFmtId="0" fontId="44" fillId="3" borderId="1" xfId="0" applyFont="1" applyFill="1" applyBorder="1" applyAlignment="1">
      <alignment horizontal="center" vertical="center" wrapText="1"/>
    </xf>
    <xf numFmtId="0" fontId="8" fillId="0" borderId="0" xfId="1" applyFont="1" applyAlignment="1">
      <alignment horizontal="left" vertical="top"/>
    </xf>
    <xf numFmtId="0" fontId="7" fillId="5" borderId="0" xfId="2" applyFont="1" applyFill="1" applyAlignment="1">
      <alignment horizontal="left" vertical="center" wrapText="1"/>
    </xf>
    <xf numFmtId="0" fontId="8" fillId="4" borderId="0" xfId="1" applyFont="1" applyFill="1" applyAlignment="1">
      <alignment horizontal="left" vertical="top"/>
    </xf>
    <xf numFmtId="0" fontId="19" fillId="16" borderId="44" xfId="0" applyFont="1" applyFill="1" applyBorder="1" applyAlignment="1">
      <alignment horizontal="center"/>
    </xf>
    <xf numFmtId="0" fontId="19" fillId="16" borderId="27" xfId="0" applyFont="1" applyFill="1" applyBorder="1" applyAlignment="1">
      <alignment horizontal="center"/>
    </xf>
    <xf numFmtId="0" fontId="19" fillId="17" borderId="44" xfId="0" applyFont="1" applyFill="1" applyBorder="1" applyAlignment="1">
      <alignment horizontal="center"/>
    </xf>
    <xf numFmtId="0" fontId="19" fillId="17" borderId="27" xfId="0" applyFont="1" applyFill="1" applyBorder="1" applyAlignment="1">
      <alignment horizontal="center"/>
    </xf>
    <xf numFmtId="0" fontId="19" fillId="15" borderId="44" xfId="0" applyFont="1" applyFill="1" applyBorder="1" applyAlignment="1">
      <alignment horizontal="center"/>
    </xf>
    <xf numFmtId="0" fontId="19" fillId="15" borderId="27" xfId="0" applyFont="1" applyFill="1" applyBorder="1" applyAlignment="1">
      <alignment horizontal="center"/>
    </xf>
    <xf numFmtId="0" fontId="47" fillId="4" borderId="1" xfId="0" applyFont="1" applyFill="1" applyBorder="1" applyAlignment="1">
      <alignment horizontal="center" vertical="center"/>
    </xf>
    <xf numFmtId="0" fontId="47" fillId="10" borderId="1" xfId="0" applyFont="1" applyFill="1" applyBorder="1" applyAlignment="1">
      <alignment horizontal="center" vertical="center"/>
    </xf>
    <xf numFmtId="0" fontId="49" fillId="0" borderId="0" xfId="0" applyFont="1" applyAlignment="1">
      <alignment wrapText="1"/>
    </xf>
    <xf numFmtId="0" fontId="26" fillId="0" borderId="0" xfId="0" applyFont="1" applyAlignment="1">
      <alignment wrapText="1"/>
    </xf>
    <xf numFmtId="0" fontId="35" fillId="4" borderId="0" xfId="1" applyFont="1" applyFill="1" applyAlignment="1">
      <alignment horizontal="left" vertical="top"/>
    </xf>
    <xf numFmtId="0" fontId="21" fillId="3" borderId="1" xfId="3" applyFont="1" applyFill="1" applyBorder="1" applyAlignment="1">
      <alignment horizontal="left" vertical="top" wrapText="1"/>
    </xf>
    <xf numFmtId="3" fontId="21" fillId="3" borderId="1" xfId="5" applyNumberFormat="1" applyFont="1" applyFill="1" applyBorder="1" applyAlignment="1">
      <alignment horizontal="left" vertical="top" wrapText="1"/>
    </xf>
    <xf numFmtId="0" fontId="35" fillId="0" borderId="0" xfId="1" applyFont="1" applyAlignment="1">
      <alignment horizontal="left" vertical="top"/>
    </xf>
    <xf numFmtId="0" fontId="35" fillId="5" borderId="0" xfId="2" applyFont="1" applyFill="1" applyAlignment="1">
      <alignment horizontal="left" vertical="center" wrapText="1"/>
    </xf>
    <xf numFmtId="0" fontId="23" fillId="7" borderId="20" xfId="0" applyFont="1" applyFill="1" applyBorder="1" applyAlignment="1">
      <alignment vertical="top" wrapText="1"/>
    </xf>
    <xf numFmtId="0" fontId="23" fillId="7" borderId="19" xfId="0" applyFont="1" applyFill="1" applyBorder="1" applyAlignment="1">
      <alignment vertical="top" wrapText="1"/>
    </xf>
    <xf numFmtId="0" fontId="23" fillId="7" borderId="16" xfId="0" applyFont="1" applyFill="1" applyBorder="1" applyAlignment="1">
      <alignment horizontal="left" vertical="top" wrapText="1"/>
    </xf>
    <xf numFmtId="0" fontId="23" fillId="7" borderId="15" xfId="0" applyFont="1" applyFill="1" applyBorder="1" applyAlignment="1">
      <alignment horizontal="left" vertical="top" wrapText="1"/>
    </xf>
    <xf numFmtId="0" fontId="8" fillId="0" borderId="17" xfId="1" applyFont="1" applyBorder="1" applyAlignment="1">
      <alignment horizontal="center" vertical="top"/>
    </xf>
    <xf numFmtId="0" fontId="15" fillId="7" borderId="20" xfId="0" applyFont="1" applyFill="1" applyBorder="1" applyAlignment="1">
      <alignment vertical="top" wrapText="1"/>
    </xf>
    <xf numFmtId="0" fontId="15" fillId="7" borderId="19" xfId="0" applyFont="1" applyFill="1" applyBorder="1" applyAlignment="1">
      <alignment vertical="top" wrapText="1"/>
    </xf>
    <xf numFmtId="49" fontId="23" fillId="7" borderId="20" xfId="0" applyNumberFormat="1" applyFont="1" applyFill="1" applyBorder="1" applyAlignment="1">
      <alignment horizontal="left" vertical="top" wrapText="1"/>
    </xf>
    <xf numFmtId="49" fontId="23" fillId="7" borderId="19" xfId="0" applyNumberFormat="1" applyFont="1" applyFill="1" applyBorder="1" applyAlignment="1">
      <alignment horizontal="left" vertical="top" wrapText="1"/>
    </xf>
    <xf numFmtId="0" fontId="17" fillId="9" borderId="20" xfId="0" applyFont="1" applyFill="1" applyBorder="1" applyAlignment="1">
      <alignment horizontal="center" vertical="center"/>
    </xf>
    <xf numFmtId="0" fontId="17" fillId="9" borderId="24" xfId="0" applyFont="1" applyFill="1" applyBorder="1" applyAlignment="1">
      <alignment horizontal="center" vertical="center"/>
    </xf>
    <xf numFmtId="0" fontId="17" fillId="9" borderId="23" xfId="0" applyFont="1" applyFill="1" applyBorder="1" applyAlignment="1">
      <alignment horizontal="center" vertical="center"/>
    </xf>
    <xf numFmtId="0" fontId="0" fillId="0" borderId="20" xfId="0" applyBorder="1" applyAlignment="1">
      <alignment horizontal="left" vertical="top" wrapText="1"/>
    </xf>
    <xf numFmtId="0" fontId="0" fillId="0" borderId="24" xfId="0" applyBorder="1" applyAlignment="1">
      <alignment horizontal="left" vertical="top" wrapText="1"/>
    </xf>
    <xf numFmtId="0" fontId="0" fillId="0" borderId="23" xfId="0" applyBorder="1" applyAlignment="1">
      <alignment horizontal="left" vertical="top" wrapText="1"/>
    </xf>
    <xf numFmtId="0" fontId="14" fillId="0" borderId="0" xfId="0" applyFont="1" applyAlignment="1">
      <alignment horizontal="left" vertical="center"/>
    </xf>
    <xf numFmtId="0" fontId="13" fillId="0" borderId="5" xfId="0" applyFont="1" applyBorder="1" applyAlignment="1">
      <alignment horizontal="left" vertical="top" wrapText="1"/>
    </xf>
    <xf numFmtId="0" fontId="13" fillId="0" borderId="0" xfId="0" applyFont="1" applyAlignment="1">
      <alignment horizontal="left" vertical="top" wrapText="1"/>
    </xf>
    <xf numFmtId="0" fontId="17" fillId="9" borderId="5" xfId="0" applyFont="1" applyFill="1" applyBorder="1" applyAlignment="1">
      <alignment horizontal="center" vertical="center"/>
    </xf>
    <xf numFmtId="0" fontId="17" fillId="9" borderId="0" xfId="0" applyFont="1" applyFill="1" applyAlignment="1">
      <alignment horizontal="center" vertical="center"/>
    </xf>
    <xf numFmtId="0" fontId="0" fillId="0" borderId="5" xfId="0" applyBorder="1" applyAlignment="1">
      <alignment horizontal="left" vertical="top" wrapText="1"/>
    </xf>
    <xf numFmtId="0" fontId="0" fillId="0" borderId="0" xfId="0" applyAlignment="1">
      <alignment horizontal="left" vertical="top" wrapText="1"/>
    </xf>
    <xf numFmtId="0" fontId="4" fillId="2" borderId="3" xfId="0" applyFont="1" applyFill="1" applyBorder="1" applyAlignment="1">
      <alignment horizontal="center" vertical="top" wrapText="1"/>
    </xf>
    <xf numFmtId="0" fontId="4" fillId="0" borderId="3" xfId="0" applyFont="1" applyBorder="1" applyAlignment="1">
      <alignment horizontal="center" vertical="top"/>
    </xf>
    <xf numFmtId="0" fontId="4" fillId="0" borderId="3" xfId="0" applyFont="1" applyBorder="1" applyAlignment="1">
      <alignment horizontal="center" vertical="top" wrapText="1"/>
    </xf>
    <xf numFmtId="0" fontId="19" fillId="0" borderId="3" xfId="0" applyFont="1" applyBorder="1" applyAlignment="1">
      <alignment horizontal="center" vertical="top" wrapText="1"/>
    </xf>
    <xf numFmtId="0" fontId="19" fillId="0" borderId="3" xfId="0" applyFont="1" applyBorder="1" applyAlignment="1">
      <alignment vertical="top" wrapText="1"/>
    </xf>
    <xf numFmtId="0" fontId="19" fillId="0" borderId="52" xfId="0" applyFont="1" applyBorder="1" applyAlignment="1">
      <alignment vertical="top" wrapText="1"/>
    </xf>
    <xf numFmtId="0" fontId="4" fillId="0" borderId="3" xfId="0" applyFont="1" applyBorder="1" applyAlignment="1">
      <alignment horizontal="left" vertical="top" wrapText="1"/>
    </xf>
  </cellXfs>
  <cellStyles count="8">
    <cellStyle name="Comma" xfId="5" builtinId="3"/>
    <cellStyle name="Currency" xfId="6" builtinId="4"/>
    <cellStyle name="Normal" xfId="0" builtinId="0"/>
    <cellStyle name="Normal 2" xfId="3" xr:uid="{00000000-0005-0000-0000-000002000000}"/>
    <cellStyle name="Normal 2 2" xfId="4" xr:uid="{A4A51A68-C48F-49A0-AF6C-5F5C7DBA2DBD}"/>
    <cellStyle name="Normal 5" xfId="1" xr:uid="{00000000-0005-0000-0000-000003000000}"/>
    <cellStyle name="Normal_FLQuickRefGuide_4.27.09" xfId="2" xr:uid="{00000000-0005-0000-0000-000004000000}"/>
    <cellStyle name="Percent" xfId="7" builtinId="5"/>
  </cellStyles>
  <dxfs count="33">
    <dxf>
      <font>
        <strike val="0"/>
        <outline val="0"/>
        <shadow val="0"/>
        <u val="none"/>
        <vertAlign val="baseline"/>
        <sz val="12"/>
        <color auto="1"/>
        <name val="Calibri"/>
        <family val="2"/>
        <scheme val="minor"/>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69" formatCode="00000"/>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7C80"/>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E81FEB-A6EA-4708-825E-B4CBAA43BF4D}" name="Table_Facility_List_Staging_8_26_2013.accdb_11432" displayName="Table_Facility_List_Staging_8_26_2013.accdb_11432" ref="A7:AB151" headerRowDxfId="32" dataDxfId="30" totalsRowDxfId="28" headerRowBorderDxfId="31" tableBorderDxfId="29">
  <autoFilter ref="A7:AB151" xr:uid="{61BD7780-12DE-4870-B406-61B4C7C077E2}"/>
  <sortState xmlns:xlrd2="http://schemas.microsoft.com/office/spreadsheetml/2017/richdata2" ref="A8:AB151">
    <sortCondition ref="A7:A151"/>
  </sortState>
  <tableColumns count="28">
    <tableColumn id="2" xr3:uid="{01F2A320-42BB-46E1-BAE8-E3C3F031AF0B}" name="Name" dataDxfId="27"/>
    <tableColumn id="3" xr3:uid="{865EB633-9FFB-4495-8F37-722B8FED5E93}" name="Address" dataDxfId="26"/>
    <tableColumn id="4" xr3:uid="{1854A1BC-6D17-44FC-9CFE-33E45EFD58E0}" name="City" dataDxfId="25"/>
    <tableColumn id="6" xr3:uid="{021BF93A-C745-4987-9D54-693DD745F966}" name="State" dataDxfId="24"/>
    <tableColumn id="7" xr3:uid="{3F397BB8-3B22-431D-BAAE-EAF72159B03B}" name="Zip" dataDxfId="23"/>
    <tableColumn id="9" xr3:uid="{FF7F1E79-4328-4D68-8DFE-E268F21E988A}" name="AOR" dataDxfId="22"/>
    <tableColumn id="12" xr3:uid="{5894D940-98A5-4EE6-AE2E-5B6CE960F830}" name="Type Detailed" dataDxfId="21"/>
    <tableColumn id="81" xr3:uid="{3459B60C-40B9-4B81-8114-429944FA059A}" name="Male/Female" dataDxfId="20"/>
    <tableColumn id="43" xr3:uid="{DF1240B7-4AA8-4036-B12B-1626DD7F052D}" name="FY25 ALOS" dataDxfId="19"/>
    <tableColumn id="67" xr3:uid="{8E6517F7-F5B4-4FC2-A3FE-B84BE7ACF52C}" name="Level A" dataDxfId="18"/>
    <tableColumn id="68" xr3:uid="{D15B3DC6-7A9A-441E-8A06-747704DE4A9F}" name="Level B" dataDxfId="17"/>
    <tableColumn id="69" xr3:uid="{86AA5516-08CB-4A3B-88FC-807830E3BA74}" name="Level C" dataDxfId="16"/>
    <tableColumn id="70" xr3:uid="{8086D570-3B26-4E03-9D7F-BBB0D1466EBE}" name="Level D" dataDxfId="15"/>
    <tableColumn id="71" xr3:uid="{BA53C495-DCEB-4DBF-967F-6092FEA434D8}" name="Male Crim" dataDxfId="14"/>
    <tableColumn id="72" xr3:uid="{A969D68B-CA8F-4769-B917-3ABE595797E2}" name="Male Non-Crim" dataDxfId="13"/>
    <tableColumn id="73" xr3:uid="{E34B668F-857A-42B8-A3FD-04068F7FA5C6}" name="Female Crim" dataDxfId="12"/>
    <tableColumn id="74" xr3:uid="{26337639-1F80-4D72-9DE4-043F064DB8F4}" name="Female Non-Crim" dataDxfId="11"/>
    <tableColumn id="75" xr3:uid="{2A5102ED-CECE-4F3A-AC56-01DC26148070}" name="ICE Threat Level 1" dataDxfId="10"/>
    <tableColumn id="76" xr3:uid="{975D44B7-1F38-473A-806B-D7EA5BDBDE25}" name="ICE Threat Level 2" dataDxfId="9"/>
    <tableColumn id="77" xr3:uid="{09017D41-A8D8-4F30-ADBB-BED9F5EF0DC1}" name="ICE Threat Level 3" dataDxfId="8"/>
    <tableColumn id="78" xr3:uid="{280E493D-D21E-409F-AC92-CDF6F1AABE55}" name="No ICE Threat Level" dataDxfId="7"/>
    <tableColumn id="79" xr3:uid="{D3E6421C-B5C0-4AD8-AF47-FEABAE2728F7}" name="Mandatory" dataDxfId="6"/>
    <tableColumn id="86" xr3:uid="{A3B392D6-8620-4407-A3B2-256449ECFAF1}" name="Guaranteed Minimum" dataDxfId="5"/>
    <tableColumn id="124" xr3:uid="{344BA916-E0D4-434D-AA15-377A8C895BEE}" name="Last Inspection Type" dataDxfId="4"/>
    <tableColumn id="10" xr3:uid="{2DD34A0B-D645-4D72-BBB6-71B0F405083E}" name="Last Inspection End Date" dataDxfId="3"/>
    <tableColumn id="5" xr3:uid="{84EFA05C-6DE7-40D6-A293-CAC5753781A3}" name="Pending FY25 Inspection" dataDxfId="2"/>
    <tableColumn id="1" xr3:uid="{6DC19B22-BE11-4D07-9292-3131D2480A1C}" name="Last Inspection Standard" dataDxfId="1"/>
    <tableColumn id="8" xr3:uid="{6A7DED19-B76C-4A52-B4B4-BAC7D050215B}" name="Last Final Rating" dataDxfId="0"/>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6"/>
  <sheetViews>
    <sheetView tabSelected="1" zoomScale="80" zoomScaleNormal="80" workbookViewId="0"/>
  </sheetViews>
  <sheetFormatPr defaultColWidth="0" defaultRowHeight="14.4" zeroHeight="1" x14ac:dyDescent="0.3"/>
  <cols>
    <col min="1" max="1" width="110.44140625" customWidth="1"/>
    <col min="2" max="16384" width="8.77734375" hidden="1"/>
  </cols>
  <sheetData>
    <row r="1" spans="1:1" ht="119.1" customHeight="1" x14ac:dyDescent="0.3">
      <c r="A1" s="5" t="s">
        <v>0</v>
      </c>
    </row>
    <row r="2" spans="1:1" ht="51.75" customHeight="1" x14ac:dyDescent="0.3">
      <c r="A2" s="4" t="s">
        <v>1</v>
      </c>
    </row>
    <row r="3" spans="1:1" ht="76.349999999999994" customHeight="1" x14ac:dyDescent="0.3">
      <c r="A3" s="4" t="s">
        <v>2</v>
      </c>
    </row>
    <row r="4" spans="1:1" ht="22.5" customHeight="1" x14ac:dyDescent="0.3">
      <c r="A4" s="4" t="s">
        <v>3</v>
      </c>
    </row>
    <row r="5" spans="1:1" ht="36.75" customHeight="1" x14ac:dyDescent="0.3">
      <c r="A5" s="4" t="s">
        <v>4</v>
      </c>
    </row>
    <row r="6" spans="1:1" x14ac:dyDescent="0.3"/>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52618-C2B7-414D-A4A2-2E57845995BE}">
  <sheetPr>
    <pageSetUpPr fitToPage="1"/>
  </sheetPr>
  <dimension ref="A1:D158"/>
  <sheetViews>
    <sheetView showGridLines="0" zoomScale="80" zoomScaleNormal="80" workbookViewId="0">
      <selection activeCell="B122" sqref="B122:B123"/>
    </sheetView>
  </sheetViews>
  <sheetFormatPr defaultRowHeight="14.4" x14ac:dyDescent="0.3"/>
  <cols>
    <col min="1" max="1" width="26.5546875" style="1" customWidth="1"/>
    <col min="2" max="2" width="160.77734375" customWidth="1"/>
  </cols>
  <sheetData>
    <row r="1" spans="1:2" s="2" customFormat="1" ht="25.8" x14ac:dyDescent="0.3">
      <c r="A1" s="365" t="s">
        <v>559</v>
      </c>
      <c r="B1" s="365"/>
    </row>
    <row r="2" spans="1:2" s="2" customFormat="1" ht="74.25" customHeight="1" x14ac:dyDescent="0.3">
      <c r="A2" s="366" t="s">
        <v>1</v>
      </c>
      <c r="B2" s="366"/>
    </row>
    <row r="3" spans="1:2" s="2" customFormat="1" ht="48.6" customHeight="1" thickBot="1" x14ac:dyDescent="0.35">
      <c r="A3" s="6" t="s">
        <v>702</v>
      </c>
      <c r="B3" s="149"/>
    </row>
    <row r="4" spans="1:2" ht="18" x14ac:dyDescent="0.3">
      <c r="A4" s="9" t="s">
        <v>703</v>
      </c>
      <c r="B4" s="10" t="s">
        <v>704</v>
      </c>
    </row>
    <row r="5" spans="1:2" ht="15.6" x14ac:dyDescent="0.3">
      <c r="A5" s="145" t="s">
        <v>705</v>
      </c>
      <c r="B5" s="11" t="s">
        <v>706</v>
      </c>
    </row>
    <row r="6" spans="1:2" ht="15.6" x14ac:dyDescent="0.3">
      <c r="A6" s="145" t="s">
        <v>582</v>
      </c>
      <c r="B6" s="11" t="s">
        <v>707</v>
      </c>
    </row>
    <row r="7" spans="1:2" ht="15.6" x14ac:dyDescent="0.3">
      <c r="A7" s="145" t="s">
        <v>708</v>
      </c>
      <c r="B7" s="11" t="s">
        <v>709</v>
      </c>
    </row>
    <row r="8" spans="1:2" ht="15.6" x14ac:dyDescent="0.3">
      <c r="A8" s="145" t="s">
        <v>22</v>
      </c>
      <c r="B8" s="11" t="s">
        <v>710</v>
      </c>
    </row>
    <row r="9" spans="1:2" ht="15.6" x14ac:dyDescent="0.3">
      <c r="A9" s="145" t="s">
        <v>711</v>
      </c>
      <c r="B9" s="11" t="s">
        <v>712</v>
      </c>
    </row>
    <row r="10" spans="1:2" ht="15.6" x14ac:dyDescent="0.3">
      <c r="A10" s="145" t="s">
        <v>713</v>
      </c>
      <c r="B10" s="11" t="s">
        <v>714</v>
      </c>
    </row>
    <row r="11" spans="1:2" ht="15.6" x14ac:dyDescent="0.3">
      <c r="A11" s="145" t="s">
        <v>715</v>
      </c>
      <c r="B11" s="11" t="s">
        <v>716</v>
      </c>
    </row>
    <row r="12" spans="1:2" ht="15.6" x14ac:dyDescent="0.3">
      <c r="A12" s="145" t="s">
        <v>717</v>
      </c>
      <c r="B12" s="11" t="s">
        <v>718</v>
      </c>
    </row>
    <row r="13" spans="1:2" ht="46.8" x14ac:dyDescent="0.3">
      <c r="A13" s="145" t="s">
        <v>719</v>
      </c>
      <c r="B13" s="11" t="s">
        <v>720</v>
      </c>
    </row>
    <row r="14" spans="1:2" ht="46.8" x14ac:dyDescent="0.3">
      <c r="A14" s="145" t="s">
        <v>721</v>
      </c>
      <c r="B14" s="11" t="s">
        <v>722</v>
      </c>
    </row>
    <row r="15" spans="1:2" ht="15.6" x14ac:dyDescent="0.3">
      <c r="A15" s="145" t="s">
        <v>723</v>
      </c>
      <c r="B15" s="11" t="s">
        <v>724</v>
      </c>
    </row>
    <row r="16" spans="1:2" ht="47.25" customHeight="1" x14ac:dyDescent="0.3">
      <c r="A16" s="461" t="s">
        <v>725</v>
      </c>
      <c r="B16" s="11" t="s">
        <v>726</v>
      </c>
    </row>
    <row r="17" spans="1:2" ht="46.8" x14ac:dyDescent="0.3">
      <c r="A17" s="461"/>
      <c r="B17" s="11" t="s">
        <v>727</v>
      </c>
    </row>
    <row r="18" spans="1:2" ht="47.1" customHeight="1" x14ac:dyDescent="0.3">
      <c r="A18" s="461" t="s">
        <v>728</v>
      </c>
      <c r="B18" s="11" t="s">
        <v>729</v>
      </c>
    </row>
    <row r="19" spans="1:2" ht="46.8" x14ac:dyDescent="0.3">
      <c r="A19" s="461"/>
      <c r="B19" s="11" t="s">
        <v>730</v>
      </c>
    </row>
    <row r="20" spans="1:2" ht="31.2" x14ac:dyDescent="0.3">
      <c r="A20" s="145" t="s">
        <v>731</v>
      </c>
      <c r="B20" s="11" t="s">
        <v>1010</v>
      </c>
    </row>
    <row r="21" spans="1:2" ht="15.6" x14ac:dyDescent="0.3">
      <c r="A21" s="145" t="s">
        <v>732</v>
      </c>
      <c r="B21" s="11" t="s">
        <v>733</v>
      </c>
    </row>
    <row r="22" spans="1:2" ht="15.6" x14ac:dyDescent="0.3">
      <c r="A22" s="145" t="s">
        <v>734</v>
      </c>
      <c r="B22" s="11" t="s">
        <v>735</v>
      </c>
    </row>
    <row r="23" spans="1:2" ht="15.6" x14ac:dyDescent="0.3">
      <c r="A23" s="145" t="s">
        <v>736</v>
      </c>
      <c r="B23" s="11" t="s">
        <v>737</v>
      </c>
    </row>
    <row r="24" spans="1:2" ht="46.8" x14ac:dyDescent="0.3">
      <c r="A24" s="145" t="s">
        <v>738</v>
      </c>
      <c r="B24" s="11" t="s">
        <v>739</v>
      </c>
    </row>
    <row r="25" spans="1:2" ht="31.2" x14ac:dyDescent="0.3">
      <c r="A25" s="145" t="s">
        <v>740</v>
      </c>
      <c r="B25" s="11" t="s">
        <v>741</v>
      </c>
    </row>
    <row r="26" spans="1:2" ht="15.6" x14ac:dyDescent="0.3">
      <c r="A26" s="145" t="s">
        <v>742</v>
      </c>
      <c r="B26" s="11" t="s">
        <v>743</v>
      </c>
    </row>
    <row r="27" spans="1:2" ht="15.6" x14ac:dyDescent="0.3">
      <c r="A27" s="145" t="s">
        <v>744</v>
      </c>
      <c r="B27" s="11" t="s">
        <v>745</v>
      </c>
    </row>
    <row r="28" spans="1:2" ht="15.6" x14ac:dyDescent="0.3">
      <c r="A28" s="145" t="s">
        <v>43</v>
      </c>
      <c r="B28" s="11" t="s">
        <v>746</v>
      </c>
    </row>
    <row r="29" spans="1:2" ht="31.2" x14ac:dyDescent="0.3">
      <c r="A29" s="145" t="s">
        <v>24</v>
      </c>
      <c r="B29" s="11" t="s">
        <v>747</v>
      </c>
    </row>
    <row r="30" spans="1:2" ht="15.6" x14ac:dyDescent="0.3">
      <c r="A30" s="145" t="s">
        <v>748</v>
      </c>
      <c r="B30" s="11" t="s">
        <v>749</v>
      </c>
    </row>
    <row r="31" spans="1:2" ht="15.6" x14ac:dyDescent="0.3">
      <c r="A31" s="145" t="s">
        <v>750</v>
      </c>
      <c r="B31" s="11" t="s">
        <v>751</v>
      </c>
    </row>
    <row r="32" spans="1:2" ht="31.2" x14ac:dyDescent="0.3">
      <c r="A32" s="145" t="s">
        <v>752</v>
      </c>
      <c r="B32" s="11" t="s">
        <v>753</v>
      </c>
    </row>
    <row r="33" spans="1:2" ht="15.6" x14ac:dyDescent="0.3">
      <c r="A33" s="145" t="s">
        <v>754</v>
      </c>
      <c r="B33" s="11" t="s">
        <v>755</v>
      </c>
    </row>
    <row r="34" spans="1:2" ht="31.2" x14ac:dyDescent="0.3">
      <c r="A34" s="145" t="s">
        <v>756</v>
      </c>
      <c r="B34" s="11" t="s">
        <v>757</v>
      </c>
    </row>
    <row r="35" spans="1:2" ht="15.6" x14ac:dyDescent="0.3">
      <c r="A35" s="145" t="s">
        <v>758</v>
      </c>
      <c r="B35" s="11" t="s">
        <v>759</v>
      </c>
    </row>
    <row r="36" spans="1:2" ht="31.2" x14ac:dyDescent="0.3">
      <c r="A36" s="145" t="s">
        <v>760</v>
      </c>
      <c r="B36" s="11" t="s">
        <v>761</v>
      </c>
    </row>
    <row r="37" spans="1:2" ht="15.6" x14ac:dyDescent="0.3">
      <c r="A37" s="145" t="s">
        <v>762</v>
      </c>
      <c r="B37" s="11" t="s">
        <v>763</v>
      </c>
    </row>
    <row r="38" spans="1:2" ht="15.6" x14ac:dyDescent="0.3">
      <c r="A38" s="145" t="s">
        <v>764</v>
      </c>
      <c r="B38" s="11" t="s">
        <v>765</v>
      </c>
    </row>
    <row r="39" spans="1:2" ht="15.6" x14ac:dyDescent="0.3">
      <c r="A39" s="461" t="s">
        <v>766</v>
      </c>
      <c r="B39" s="11" t="s">
        <v>767</v>
      </c>
    </row>
    <row r="40" spans="1:2" ht="15.6" x14ac:dyDescent="0.3">
      <c r="A40" s="461"/>
      <c r="B40" s="11" t="s">
        <v>768</v>
      </c>
    </row>
    <row r="41" spans="1:2" ht="46.8" x14ac:dyDescent="0.3">
      <c r="A41" s="461"/>
      <c r="B41" s="11" t="s">
        <v>769</v>
      </c>
    </row>
    <row r="42" spans="1:2" ht="46.8" x14ac:dyDescent="0.3">
      <c r="A42" s="461"/>
      <c r="B42" s="11" t="s">
        <v>770</v>
      </c>
    </row>
    <row r="43" spans="1:2" ht="15.6" x14ac:dyDescent="0.3">
      <c r="A43" s="461"/>
      <c r="B43" s="11" t="s">
        <v>771</v>
      </c>
    </row>
    <row r="44" spans="1:2" ht="15.6" x14ac:dyDescent="0.3">
      <c r="A44" s="461"/>
      <c r="B44" s="11" t="s">
        <v>772</v>
      </c>
    </row>
    <row r="45" spans="1:2" ht="15.6" x14ac:dyDescent="0.3">
      <c r="A45" s="461"/>
      <c r="B45" s="11" t="s">
        <v>773</v>
      </c>
    </row>
    <row r="46" spans="1:2" ht="15.6" x14ac:dyDescent="0.3">
      <c r="A46" s="145" t="s">
        <v>774</v>
      </c>
      <c r="B46" s="11" t="s">
        <v>775</v>
      </c>
    </row>
    <row r="47" spans="1:2" ht="31.2" x14ac:dyDescent="0.3">
      <c r="A47" s="461" t="s">
        <v>776</v>
      </c>
      <c r="B47" s="11" t="s">
        <v>777</v>
      </c>
    </row>
    <row r="48" spans="1:2" ht="15.6" x14ac:dyDescent="0.3">
      <c r="A48" s="461"/>
      <c r="B48" s="11" t="s">
        <v>778</v>
      </c>
    </row>
    <row r="49" spans="1:2" ht="15.6" x14ac:dyDescent="0.3">
      <c r="A49" s="461"/>
      <c r="B49" s="11" t="s">
        <v>779</v>
      </c>
    </row>
    <row r="50" spans="1:2" ht="15.75" customHeight="1" x14ac:dyDescent="0.3">
      <c r="A50" s="461" t="s">
        <v>1011</v>
      </c>
      <c r="B50" s="40" t="s">
        <v>1012</v>
      </c>
    </row>
    <row r="51" spans="1:2" ht="15.6" x14ac:dyDescent="0.3">
      <c r="A51" s="461"/>
      <c r="B51" s="11" t="s">
        <v>780</v>
      </c>
    </row>
    <row r="52" spans="1:2" ht="35.549999999999997" customHeight="1" x14ac:dyDescent="0.3">
      <c r="A52" s="461"/>
      <c r="B52" s="11" t="s">
        <v>781</v>
      </c>
    </row>
    <row r="53" spans="1:2" ht="86.25" customHeight="1" x14ac:dyDescent="0.3">
      <c r="A53" s="461"/>
      <c r="B53" s="11" t="s">
        <v>782</v>
      </c>
    </row>
    <row r="54" spans="1:2" ht="87.6" customHeight="1" x14ac:dyDescent="0.3">
      <c r="A54" s="461"/>
      <c r="B54" s="11" t="s">
        <v>783</v>
      </c>
    </row>
    <row r="55" spans="1:2" ht="31.2" x14ac:dyDescent="0.3">
      <c r="A55" s="461"/>
      <c r="B55" s="11" t="s">
        <v>784</v>
      </c>
    </row>
    <row r="56" spans="1:2" ht="78" x14ac:dyDescent="0.3">
      <c r="A56" s="461"/>
      <c r="B56" s="11" t="s">
        <v>785</v>
      </c>
    </row>
    <row r="57" spans="1:2" ht="15.6" x14ac:dyDescent="0.3">
      <c r="A57" s="461"/>
      <c r="B57" s="11" t="s">
        <v>786</v>
      </c>
    </row>
    <row r="58" spans="1:2" ht="31.2" x14ac:dyDescent="0.3">
      <c r="A58" s="461"/>
      <c r="B58" s="11" t="s">
        <v>787</v>
      </c>
    </row>
    <row r="59" spans="1:2" ht="15.6" x14ac:dyDescent="0.3">
      <c r="A59" s="461"/>
      <c r="B59" s="11" t="s">
        <v>1013</v>
      </c>
    </row>
    <row r="60" spans="1:2" ht="15.75" customHeight="1" x14ac:dyDescent="0.3">
      <c r="A60" s="457" t="s">
        <v>1014</v>
      </c>
      <c r="B60" s="43" t="s">
        <v>1015</v>
      </c>
    </row>
    <row r="61" spans="1:2" ht="15.6" x14ac:dyDescent="0.3">
      <c r="A61" s="457"/>
      <c r="B61" s="358" t="s">
        <v>1016</v>
      </c>
    </row>
    <row r="62" spans="1:2" ht="15.6" x14ac:dyDescent="0.3">
      <c r="A62" s="457"/>
      <c r="B62" s="358" t="s">
        <v>1017</v>
      </c>
    </row>
    <row r="63" spans="1:2" ht="31.2" x14ac:dyDescent="0.3">
      <c r="A63" s="457"/>
      <c r="B63" s="42" t="s">
        <v>1018</v>
      </c>
    </row>
    <row r="64" spans="1:2" ht="78" x14ac:dyDescent="0.3">
      <c r="A64" s="457"/>
      <c r="B64" s="42" t="s">
        <v>1019</v>
      </c>
    </row>
    <row r="65" spans="1:2" ht="15.6" x14ac:dyDescent="0.3">
      <c r="A65" s="457" t="s">
        <v>1020</v>
      </c>
      <c r="B65" s="40" t="s">
        <v>1021</v>
      </c>
    </row>
    <row r="66" spans="1:2" ht="15.6" x14ac:dyDescent="0.3">
      <c r="A66" s="457"/>
      <c r="B66" s="11" t="s">
        <v>1022</v>
      </c>
    </row>
    <row r="67" spans="1:2" ht="50.55" customHeight="1" x14ac:dyDescent="0.3">
      <c r="A67" s="457"/>
      <c r="B67" s="11" t="s">
        <v>1023</v>
      </c>
    </row>
    <row r="68" spans="1:2" ht="46.8" x14ac:dyDescent="0.3">
      <c r="A68" s="457"/>
      <c r="B68" s="11" t="s">
        <v>1024</v>
      </c>
    </row>
    <row r="69" spans="1:2" ht="31.2" x14ac:dyDescent="0.3">
      <c r="A69" s="457"/>
      <c r="B69" s="11" t="s">
        <v>1010</v>
      </c>
    </row>
    <row r="70" spans="1:2" ht="15.6" x14ac:dyDescent="0.3">
      <c r="A70" s="457"/>
      <c r="B70" s="11" t="s">
        <v>1013</v>
      </c>
    </row>
    <row r="71" spans="1:2" ht="15.6" x14ac:dyDescent="0.3">
      <c r="A71" s="457" t="s">
        <v>791</v>
      </c>
      <c r="B71" s="40" t="s">
        <v>1025</v>
      </c>
    </row>
    <row r="72" spans="1:2" ht="15.6" x14ac:dyDescent="0.3">
      <c r="A72" s="457"/>
      <c r="B72" s="11" t="s">
        <v>792</v>
      </c>
    </row>
    <row r="73" spans="1:2" ht="83.55" customHeight="1" x14ac:dyDescent="0.3">
      <c r="A73" s="457"/>
      <c r="B73" s="11" t="s">
        <v>790</v>
      </c>
    </row>
    <row r="74" spans="1:2" ht="78" x14ac:dyDescent="0.3">
      <c r="A74" s="457"/>
      <c r="B74" s="12" t="s">
        <v>785</v>
      </c>
    </row>
    <row r="75" spans="1:2" ht="15.6" x14ac:dyDescent="0.3">
      <c r="A75" s="457"/>
      <c r="B75" s="11" t="s">
        <v>786</v>
      </c>
    </row>
    <row r="76" spans="1:2" ht="31.2" x14ac:dyDescent="0.3">
      <c r="A76" s="457"/>
      <c r="B76" s="11" t="s">
        <v>1026</v>
      </c>
    </row>
    <row r="77" spans="1:2" ht="15.6" x14ac:dyDescent="0.3">
      <c r="A77" s="457"/>
      <c r="B77" s="11" t="s">
        <v>793</v>
      </c>
    </row>
    <row r="78" spans="1:2" ht="15.6" x14ac:dyDescent="0.3">
      <c r="A78" s="457"/>
      <c r="B78" s="11" t="s">
        <v>1013</v>
      </c>
    </row>
    <row r="79" spans="1:2" ht="15.6" x14ac:dyDescent="0.3">
      <c r="A79" s="456" t="s">
        <v>1027</v>
      </c>
      <c r="B79" s="40" t="s">
        <v>1028</v>
      </c>
    </row>
    <row r="80" spans="1:2" ht="15.6" x14ac:dyDescent="0.3">
      <c r="A80" s="456"/>
      <c r="B80" s="11" t="s">
        <v>792</v>
      </c>
    </row>
    <row r="81" spans="1:2" ht="31.2" x14ac:dyDescent="0.3">
      <c r="A81" s="456"/>
      <c r="B81" s="11" t="s">
        <v>784</v>
      </c>
    </row>
    <row r="82" spans="1:2" ht="15.6" x14ac:dyDescent="0.3">
      <c r="A82" s="456"/>
      <c r="B82" s="11" t="s">
        <v>794</v>
      </c>
    </row>
    <row r="83" spans="1:2" ht="46.8" x14ac:dyDescent="0.3">
      <c r="A83" s="456"/>
      <c r="B83" s="11" t="s">
        <v>795</v>
      </c>
    </row>
    <row r="84" spans="1:2" ht="15.6" x14ac:dyDescent="0.3">
      <c r="A84" s="456"/>
      <c r="B84" s="11" t="s">
        <v>796</v>
      </c>
    </row>
    <row r="85" spans="1:2" ht="15.6" x14ac:dyDescent="0.3">
      <c r="A85" s="456"/>
      <c r="B85" s="11" t="s">
        <v>797</v>
      </c>
    </row>
    <row r="86" spans="1:2" ht="15.6" x14ac:dyDescent="0.3">
      <c r="A86" s="456"/>
      <c r="B86" s="11" t="s">
        <v>786</v>
      </c>
    </row>
    <row r="87" spans="1:2" ht="78" x14ac:dyDescent="0.3">
      <c r="A87" s="456"/>
      <c r="B87" s="11" t="s">
        <v>790</v>
      </c>
    </row>
    <row r="88" spans="1:2" ht="15.6" x14ac:dyDescent="0.3">
      <c r="A88" s="456"/>
      <c r="B88" s="11" t="s">
        <v>1013</v>
      </c>
    </row>
    <row r="89" spans="1:2" ht="15.6" customHeight="1" x14ac:dyDescent="0.3">
      <c r="A89" s="455" t="s">
        <v>1029</v>
      </c>
      <c r="B89" s="14" t="s">
        <v>1030</v>
      </c>
    </row>
    <row r="90" spans="1:2" ht="15.6" x14ac:dyDescent="0.3">
      <c r="A90" s="455"/>
      <c r="B90" s="40" t="s">
        <v>1015</v>
      </c>
    </row>
    <row r="91" spans="1:2" ht="15.6" x14ac:dyDescent="0.3">
      <c r="A91" s="455"/>
      <c r="B91" s="14" t="s">
        <v>792</v>
      </c>
    </row>
    <row r="92" spans="1:2" ht="15.6" x14ac:dyDescent="0.3">
      <c r="A92" s="455"/>
      <c r="B92" s="13" t="s">
        <v>1031</v>
      </c>
    </row>
    <row r="93" spans="1:2" ht="62.4" x14ac:dyDescent="0.3">
      <c r="A93" s="455"/>
      <c r="B93" s="14" t="s">
        <v>1032</v>
      </c>
    </row>
    <row r="94" spans="1:2" ht="31.2" x14ac:dyDescent="0.3">
      <c r="A94" s="455"/>
      <c r="B94" s="14" t="s">
        <v>1033</v>
      </c>
    </row>
    <row r="95" spans="1:2" ht="49.05" customHeight="1" x14ac:dyDescent="0.3">
      <c r="A95" s="455"/>
      <c r="B95" s="14" t="s">
        <v>1034</v>
      </c>
    </row>
    <row r="96" spans="1:2" ht="31.2" x14ac:dyDescent="0.3">
      <c r="A96" s="455"/>
      <c r="B96" s="14" t="s">
        <v>1035</v>
      </c>
    </row>
    <row r="97" spans="1:2" ht="143.55000000000001" customHeight="1" x14ac:dyDescent="0.3">
      <c r="A97" s="455"/>
      <c r="B97" s="14" t="s">
        <v>1036</v>
      </c>
    </row>
    <row r="98" spans="1:2" ht="66" customHeight="1" x14ac:dyDescent="0.3">
      <c r="A98" s="455"/>
      <c r="B98" s="14" t="s">
        <v>1037</v>
      </c>
    </row>
    <row r="99" spans="1:2" ht="31.2" x14ac:dyDescent="0.3">
      <c r="A99" s="455" t="s">
        <v>798</v>
      </c>
      <c r="B99" s="14" t="s">
        <v>799</v>
      </c>
    </row>
    <row r="100" spans="1:2" ht="148.05000000000001" customHeight="1" x14ac:dyDescent="0.3">
      <c r="A100" s="455"/>
      <c r="B100" s="41" t="s">
        <v>1038</v>
      </c>
    </row>
    <row r="101" spans="1:2" ht="15.6" customHeight="1" x14ac:dyDescent="0.3">
      <c r="A101" s="455"/>
      <c r="B101" s="14" t="s">
        <v>800</v>
      </c>
    </row>
    <row r="102" spans="1:2" ht="15.6" x14ac:dyDescent="0.3">
      <c r="A102" s="455"/>
      <c r="B102" s="42" t="s">
        <v>1013</v>
      </c>
    </row>
    <row r="103" spans="1:2" ht="31.2" x14ac:dyDescent="0.3">
      <c r="A103" s="455"/>
      <c r="B103" s="43" t="s">
        <v>801</v>
      </c>
    </row>
    <row r="104" spans="1:2" ht="15.6" x14ac:dyDescent="0.3">
      <c r="A104" s="455"/>
      <c r="B104" s="14" t="s">
        <v>1039</v>
      </c>
    </row>
    <row r="105" spans="1:2" ht="15.6" x14ac:dyDescent="0.3">
      <c r="A105" s="456" t="s">
        <v>802</v>
      </c>
      <c r="B105" s="14" t="s">
        <v>1015</v>
      </c>
    </row>
    <row r="106" spans="1:2" ht="15.6" x14ac:dyDescent="0.3">
      <c r="A106" s="456"/>
      <c r="B106" s="43" t="s">
        <v>1040</v>
      </c>
    </row>
    <row r="107" spans="1:2" ht="15.6" x14ac:dyDescent="0.3">
      <c r="A107" s="456"/>
      <c r="B107" s="358" t="s">
        <v>788</v>
      </c>
    </row>
    <row r="108" spans="1:2" ht="31.2" x14ac:dyDescent="0.3">
      <c r="A108" s="456"/>
      <c r="B108" s="42" t="s">
        <v>1018</v>
      </c>
    </row>
    <row r="109" spans="1:2" ht="78" x14ac:dyDescent="0.3">
      <c r="A109" s="456"/>
      <c r="B109" s="42" t="s">
        <v>1041</v>
      </c>
    </row>
    <row r="110" spans="1:2" ht="15.6" x14ac:dyDescent="0.3">
      <c r="A110" s="456"/>
      <c r="B110" s="11" t="s">
        <v>789</v>
      </c>
    </row>
    <row r="111" spans="1:2" ht="15.6" x14ac:dyDescent="0.3">
      <c r="A111" s="456"/>
      <c r="B111" s="14" t="s">
        <v>1042</v>
      </c>
    </row>
    <row r="112" spans="1:2" ht="15.6" x14ac:dyDescent="0.3">
      <c r="A112" s="456"/>
      <c r="B112" s="14" t="s">
        <v>1043</v>
      </c>
    </row>
    <row r="113" spans="1:2" ht="21" customHeight="1" x14ac:dyDescent="0.3">
      <c r="A113" s="456"/>
      <c r="B113" s="14" t="s">
        <v>1044</v>
      </c>
    </row>
    <row r="114" spans="1:2" ht="31.2" x14ac:dyDescent="0.3">
      <c r="A114" s="456"/>
      <c r="B114" s="14" t="s">
        <v>803</v>
      </c>
    </row>
    <row r="115" spans="1:2" ht="15.6" customHeight="1" x14ac:dyDescent="0.3">
      <c r="A115" s="457" t="s">
        <v>804</v>
      </c>
      <c r="B115" s="12" t="s">
        <v>1045</v>
      </c>
    </row>
    <row r="116" spans="1:2" ht="15.6" x14ac:dyDescent="0.3">
      <c r="A116" s="457"/>
      <c r="B116" s="13" t="s">
        <v>805</v>
      </c>
    </row>
    <row r="117" spans="1:2" ht="15.6" x14ac:dyDescent="0.3">
      <c r="A117" s="457"/>
      <c r="B117" s="13" t="s">
        <v>806</v>
      </c>
    </row>
    <row r="118" spans="1:2" ht="15.6" x14ac:dyDescent="0.3">
      <c r="A118" s="457"/>
      <c r="B118" s="13" t="s">
        <v>807</v>
      </c>
    </row>
    <row r="119" spans="1:2" ht="15.6" x14ac:dyDescent="0.3">
      <c r="A119" s="457"/>
      <c r="B119" s="13" t="s">
        <v>808</v>
      </c>
    </row>
    <row r="120" spans="1:2" ht="15.6" x14ac:dyDescent="0.3">
      <c r="A120" s="458" t="s">
        <v>809</v>
      </c>
      <c r="B120" s="13" t="s">
        <v>810</v>
      </c>
    </row>
    <row r="121" spans="1:2" ht="15.6" customHeight="1" x14ac:dyDescent="0.3">
      <c r="A121" s="458"/>
      <c r="B121" s="12" t="s">
        <v>1046</v>
      </c>
    </row>
    <row r="122" spans="1:2" ht="15.6" x14ac:dyDescent="0.3">
      <c r="A122" s="458"/>
      <c r="B122" s="12" t="s">
        <v>1047</v>
      </c>
    </row>
    <row r="123" spans="1:2" ht="16.5" customHeight="1" x14ac:dyDescent="0.3">
      <c r="A123" s="458"/>
      <c r="B123" s="12" t="s">
        <v>1048</v>
      </c>
    </row>
    <row r="124" spans="1:2" ht="16.5" customHeight="1" x14ac:dyDescent="0.3">
      <c r="A124" s="458"/>
      <c r="B124" s="12" t="s">
        <v>1049</v>
      </c>
    </row>
    <row r="125" spans="1:2" ht="16.5" customHeight="1" x14ac:dyDescent="0.3">
      <c r="A125" s="458"/>
      <c r="B125" s="13" t="s">
        <v>811</v>
      </c>
    </row>
    <row r="126" spans="1:2" ht="16.5" customHeight="1" x14ac:dyDescent="0.3">
      <c r="A126" s="458"/>
      <c r="B126" s="12" t="s">
        <v>1046</v>
      </c>
    </row>
    <row r="127" spans="1:2" ht="16.5" customHeight="1" x14ac:dyDescent="0.3">
      <c r="A127" s="458"/>
      <c r="B127" s="12" t="s">
        <v>1047</v>
      </c>
    </row>
    <row r="128" spans="1:2" ht="16.5" customHeight="1" x14ac:dyDescent="0.3">
      <c r="A128" s="458"/>
      <c r="B128" s="12" t="s">
        <v>1048</v>
      </c>
    </row>
    <row r="129" spans="1:4" ht="16.5" customHeight="1" x14ac:dyDescent="0.3">
      <c r="A129" s="458"/>
      <c r="B129" s="12" t="s">
        <v>1049</v>
      </c>
    </row>
    <row r="130" spans="1:4" ht="15.6" x14ac:dyDescent="0.3">
      <c r="A130" s="458"/>
      <c r="B130" s="13" t="s">
        <v>812</v>
      </c>
    </row>
    <row r="131" spans="1:4" ht="15.6" x14ac:dyDescent="0.3">
      <c r="A131" s="458"/>
      <c r="B131" s="12" t="s">
        <v>1046</v>
      </c>
    </row>
    <row r="132" spans="1:4" ht="15.6" x14ac:dyDescent="0.3">
      <c r="A132" s="458"/>
      <c r="B132" s="12" t="s">
        <v>1047</v>
      </c>
      <c r="D132" s="39"/>
    </row>
    <row r="133" spans="1:4" ht="15.6" x14ac:dyDescent="0.3">
      <c r="A133" s="458"/>
      <c r="B133" s="12" t="s">
        <v>1048</v>
      </c>
    </row>
    <row r="134" spans="1:4" ht="15.6" x14ac:dyDescent="0.3">
      <c r="A134" s="458"/>
      <c r="B134" s="12" t="s">
        <v>1049</v>
      </c>
    </row>
    <row r="135" spans="1:4" ht="15.6" x14ac:dyDescent="0.3">
      <c r="A135" s="458"/>
      <c r="B135" s="13" t="s">
        <v>813</v>
      </c>
    </row>
    <row r="136" spans="1:4" ht="15.6" x14ac:dyDescent="0.3">
      <c r="A136" s="458"/>
      <c r="B136" s="12" t="s">
        <v>1046</v>
      </c>
    </row>
    <row r="137" spans="1:4" ht="15.6" x14ac:dyDescent="0.3">
      <c r="A137" s="458"/>
      <c r="B137" s="12" t="s">
        <v>1047</v>
      </c>
    </row>
    <row r="138" spans="1:4" ht="15.6" x14ac:dyDescent="0.3">
      <c r="A138" s="458"/>
      <c r="B138" s="12" t="s">
        <v>1048</v>
      </c>
    </row>
    <row r="139" spans="1:4" ht="15.6" x14ac:dyDescent="0.3">
      <c r="A139" s="458"/>
      <c r="B139" s="12" t="s">
        <v>1049</v>
      </c>
    </row>
    <row r="140" spans="1:4" ht="15.6" x14ac:dyDescent="0.3">
      <c r="A140" s="458"/>
      <c r="B140" s="12" t="s">
        <v>814</v>
      </c>
    </row>
    <row r="141" spans="1:4" ht="15.6" x14ac:dyDescent="0.3">
      <c r="A141" s="458"/>
      <c r="B141" s="12" t="s">
        <v>815</v>
      </c>
    </row>
    <row r="142" spans="1:4" ht="65.099999999999994" customHeight="1" x14ac:dyDescent="0.3">
      <c r="A142" s="458"/>
      <c r="B142" s="12" t="s">
        <v>1050</v>
      </c>
    </row>
    <row r="143" spans="1:4" ht="15.6" x14ac:dyDescent="0.3">
      <c r="A143" s="458"/>
      <c r="B143" s="12" t="s">
        <v>816</v>
      </c>
    </row>
    <row r="144" spans="1:4" ht="31.2" x14ac:dyDescent="0.3">
      <c r="A144" s="458"/>
      <c r="B144" s="12" t="s">
        <v>1051</v>
      </c>
    </row>
    <row r="145" spans="1:2" ht="15.6" x14ac:dyDescent="0.3">
      <c r="A145" s="458"/>
      <c r="B145" s="12" t="s">
        <v>780</v>
      </c>
    </row>
    <row r="146" spans="1:2" ht="31.2" x14ac:dyDescent="0.3">
      <c r="A146" s="458"/>
      <c r="B146" s="12" t="s">
        <v>817</v>
      </c>
    </row>
    <row r="147" spans="1:2" ht="88.05" customHeight="1" x14ac:dyDescent="0.3">
      <c r="A147" s="458"/>
      <c r="B147" s="12" t="s">
        <v>1052</v>
      </c>
    </row>
    <row r="148" spans="1:2" ht="21.6" customHeight="1" x14ac:dyDescent="0.3">
      <c r="A148" s="458"/>
      <c r="B148" s="12" t="s">
        <v>1022</v>
      </c>
    </row>
    <row r="149" spans="1:2" ht="54" customHeight="1" x14ac:dyDescent="0.3">
      <c r="A149" s="458"/>
      <c r="B149" s="11" t="s">
        <v>1023</v>
      </c>
    </row>
    <row r="150" spans="1:2" ht="15.6" x14ac:dyDescent="0.3">
      <c r="A150" s="458"/>
      <c r="B150" s="12" t="s">
        <v>818</v>
      </c>
    </row>
    <row r="151" spans="1:2" ht="15.6" x14ac:dyDescent="0.3">
      <c r="A151" s="459" t="s">
        <v>819</v>
      </c>
      <c r="B151" s="12" t="s">
        <v>820</v>
      </c>
    </row>
    <row r="152" spans="1:2" ht="15.6" x14ac:dyDescent="0.3">
      <c r="A152" s="459"/>
      <c r="B152" s="12" t="s">
        <v>821</v>
      </c>
    </row>
    <row r="153" spans="1:2" ht="15.6" x14ac:dyDescent="0.3">
      <c r="A153" s="459"/>
      <c r="B153" s="12" t="s">
        <v>822</v>
      </c>
    </row>
    <row r="154" spans="1:2" ht="15.6" x14ac:dyDescent="0.3">
      <c r="A154" s="459"/>
      <c r="B154" s="12" t="s">
        <v>823</v>
      </c>
    </row>
    <row r="155" spans="1:2" ht="15.6" x14ac:dyDescent="0.3">
      <c r="A155" s="459"/>
      <c r="B155" s="12" t="s">
        <v>824</v>
      </c>
    </row>
    <row r="156" spans="1:2" ht="15.6" x14ac:dyDescent="0.3">
      <c r="A156" s="459"/>
      <c r="B156" s="12" t="s">
        <v>825</v>
      </c>
    </row>
    <row r="157" spans="1:2" ht="15.6" x14ac:dyDescent="0.3">
      <c r="A157" s="459"/>
      <c r="B157" s="12" t="s">
        <v>826</v>
      </c>
    </row>
    <row r="158" spans="1:2" ht="16.2" thickBot="1" x14ac:dyDescent="0.35">
      <c r="A158" s="460"/>
      <c r="B158" s="44" t="s">
        <v>1053</v>
      </c>
    </row>
  </sheetData>
  <mergeCells count="17">
    <mergeCell ref="A89:A98"/>
    <mergeCell ref="A1:B1"/>
    <mergeCell ref="A2:B2"/>
    <mergeCell ref="A16:A17"/>
    <mergeCell ref="A18:A19"/>
    <mergeCell ref="A39:A45"/>
    <mergeCell ref="A47:A49"/>
    <mergeCell ref="A50:A59"/>
    <mergeCell ref="A60:A64"/>
    <mergeCell ref="A65:A70"/>
    <mergeCell ref="A71:A78"/>
    <mergeCell ref="A79:A88"/>
    <mergeCell ref="A99:A104"/>
    <mergeCell ref="A105:A114"/>
    <mergeCell ref="A115:A119"/>
    <mergeCell ref="A120:A150"/>
    <mergeCell ref="A151:A158"/>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3EC91-A1C9-49BD-B541-BA1C9F9C68D1}">
  <sheetPr>
    <tabColor theme="0"/>
  </sheetPr>
  <dimension ref="A1:BC162"/>
  <sheetViews>
    <sheetView showGridLines="0" zoomScale="98" zoomScaleNormal="98" zoomScalePageLayoutView="110" workbookViewId="0">
      <selection sqref="A1:G1"/>
    </sheetView>
  </sheetViews>
  <sheetFormatPr defaultRowHeight="15.6" x14ac:dyDescent="0.3"/>
  <cols>
    <col min="1" max="1" width="17.5546875" bestFit="1" customWidth="1"/>
    <col min="2" max="2" width="9.77734375" bestFit="1" customWidth="1"/>
    <col min="3" max="3" width="16.5546875" bestFit="1" customWidth="1"/>
    <col min="4" max="4" width="11.5546875" customWidth="1"/>
    <col min="5" max="5" width="20.5546875" customWidth="1"/>
    <col min="6" max="6" width="13.44140625" style="56" customWidth="1"/>
    <col min="7" max="7" width="15.77734375" style="55" customWidth="1"/>
    <col min="8" max="8" width="19.5546875" customWidth="1"/>
    <col min="9" max="9" width="15" customWidth="1"/>
    <col min="12" max="12" width="8.77734375" style="3"/>
  </cols>
  <sheetData>
    <row r="1" spans="1:55" ht="38.549999999999997" customHeight="1" x14ac:dyDescent="0.3">
      <c r="A1" s="365" t="s">
        <v>559</v>
      </c>
      <c r="B1" s="365"/>
      <c r="C1" s="365"/>
      <c r="D1" s="365"/>
      <c r="E1" s="365"/>
      <c r="F1" s="365"/>
      <c r="G1" s="365"/>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 customHeight="1" x14ac:dyDescent="0.3">
      <c r="A2" s="366" t="s">
        <v>1</v>
      </c>
      <c r="B2" s="366"/>
      <c r="C2" s="366"/>
      <c r="D2" s="366"/>
      <c r="E2" s="366"/>
      <c r="F2" s="366"/>
      <c r="G2" s="366"/>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
      <c r="A3" s="366"/>
      <c r="B3" s="366"/>
      <c r="C3" s="366"/>
      <c r="D3" s="366"/>
      <c r="E3" s="366"/>
      <c r="F3" s="366"/>
      <c r="G3" s="366"/>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5.8" x14ac:dyDescent="0.3">
      <c r="A4" s="367" t="s">
        <v>560</v>
      </c>
      <c r="B4" s="367"/>
      <c r="C4" s="367"/>
      <c r="D4" s="367"/>
      <c r="E4" s="367"/>
      <c r="F4" s="367"/>
      <c r="G4" s="367"/>
      <c r="H4" s="102"/>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5.8" x14ac:dyDescent="0.3">
      <c r="A5" s="103"/>
      <c r="B5" s="103"/>
      <c r="C5" s="103"/>
      <c r="D5" s="103"/>
      <c r="E5" s="103"/>
      <c r="F5" s="103"/>
      <c r="G5" s="103"/>
      <c r="H5" s="102"/>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
      <c r="A6" s="140"/>
      <c r="B6" s="140"/>
      <c r="C6" s="140"/>
      <c r="D6" s="3"/>
      <c r="E6" s="3"/>
      <c r="F6" s="69"/>
      <c r="G6" s="70"/>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
      <c r="A7" s="360" t="s">
        <v>561</v>
      </c>
      <c r="B7" s="360"/>
      <c r="C7" s="360"/>
      <c r="D7" s="96"/>
      <c r="E7" s="3"/>
      <c r="F7" s="69"/>
      <c r="G7" s="70"/>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
      <c r="A8" s="94" t="s">
        <v>562</v>
      </c>
      <c r="B8" s="94" t="s">
        <v>563</v>
      </c>
      <c r="C8" s="94" t="s">
        <v>564</v>
      </c>
      <c r="D8" s="3"/>
      <c r="E8" s="368" t="s">
        <v>565</v>
      </c>
      <c r="F8" s="368"/>
      <c r="G8" s="368"/>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
      <c r="A9" s="85" t="s">
        <v>566</v>
      </c>
      <c r="B9" s="86">
        <v>159971</v>
      </c>
      <c r="C9" s="97">
        <v>153572.16000019424</v>
      </c>
      <c r="D9" s="3"/>
      <c r="E9" s="93" t="s">
        <v>567</v>
      </c>
      <c r="F9" s="101" t="s">
        <v>563</v>
      </c>
      <c r="G9" s="100" t="s">
        <v>568</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
      <c r="A10" s="85" t="s">
        <v>569</v>
      </c>
      <c r="B10" s="90">
        <v>18984</v>
      </c>
      <c r="C10" s="95">
        <v>52016.159999994125</v>
      </c>
      <c r="D10" s="3"/>
      <c r="E10" s="15" t="s">
        <v>570</v>
      </c>
      <c r="F10" s="88">
        <v>31288</v>
      </c>
      <c r="G10" s="87">
        <v>0.98499999999999999</v>
      </c>
      <c r="H10" s="3"/>
      <c r="I10" s="82"/>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
      <c r="A11" s="85" t="s">
        <v>571</v>
      </c>
      <c r="B11" s="86">
        <v>3895</v>
      </c>
      <c r="C11" s="97">
        <v>17527.5</v>
      </c>
      <c r="D11" s="3"/>
      <c r="E11" s="15" t="s">
        <v>572</v>
      </c>
      <c r="F11" s="99">
        <v>463</v>
      </c>
      <c r="G11" s="98">
        <v>1.4999999999999999E-2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
      <c r="A12" s="85" t="s">
        <v>573</v>
      </c>
      <c r="B12" s="86">
        <v>1457</v>
      </c>
      <c r="C12" s="97">
        <v>262.26000000000738</v>
      </c>
      <c r="D12" s="3"/>
      <c r="E12" s="132" t="s">
        <v>574</v>
      </c>
      <c r="F12" s="133">
        <v>31751</v>
      </c>
      <c r="G12" s="134">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
      <c r="A13" s="85" t="s">
        <v>575</v>
      </c>
      <c r="B13" s="86">
        <v>35</v>
      </c>
      <c r="C13" s="97">
        <v>129.50000000000006</v>
      </c>
      <c r="D13" s="96"/>
      <c r="E13" s="138" t="s">
        <v>576</v>
      </c>
      <c r="F13" s="138"/>
      <c r="G13" s="138"/>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
      <c r="A14" s="132" t="s">
        <v>574</v>
      </c>
      <c r="B14" s="135">
        <v>184342</v>
      </c>
      <c r="C14" s="136">
        <v>223507.57999977513</v>
      </c>
      <c r="D14" s="3"/>
      <c r="E14" s="363" t="s">
        <v>577</v>
      </c>
      <c r="F14" s="363"/>
      <c r="G14" s="363"/>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
      <c r="A15" s="359" t="s">
        <v>829</v>
      </c>
      <c r="B15" s="359"/>
      <c r="C15" s="359"/>
      <c r="D15" s="3"/>
      <c r="E15" s="138"/>
      <c r="F15" s="138"/>
      <c r="G15" s="138"/>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100000000000001" customHeight="1" x14ac:dyDescent="0.3">
      <c r="A16" s="359" t="s">
        <v>578</v>
      </c>
      <c r="B16" s="359"/>
      <c r="C16" s="359"/>
      <c r="E16" s="138"/>
      <c r="F16" s="138"/>
      <c r="G16" s="138"/>
      <c r="H16" s="3"/>
      <c r="I16" s="82"/>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6" customHeight="1" x14ac:dyDescent="0.3">
      <c r="A17" s="139"/>
      <c r="B17" s="139"/>
      <c r="C17" s="139"/>
      <c r="D17" s="3"/>
      <c r="E17" s="138"/>
      <c r="F17" s="138"/>
      <c r="G17" s="138"/>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
      <c r="A18" s="360" t="s">
        <v>579</v>
      </c>
      <c r="B18" s="360"/>
      <c r="C18" s="360"/>
      <c r="D18" s="3"/>
      <c r="E18" s="363"/>
      <c r="F18" s="363"/>
      <c r="G18" s="363"/>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
      <c r="A19" s="94" t="s">
        <v>581</v>
      </c>
      <c r="B19" s="94" t="s">
        <v>563</v>
      </c>
      <c r="C19" s="94" t="s">
        <v>582</v>
      </c>
      <c r="D19" s="3"/>
      <c r="E19" s="361" t="s">
        <v>580</v>
      </c>
      <c r="F19" s="362"/>
      <c r="G19" s="362"/>
      <c r="H19" s="82"/>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
      <c r="A20" s="85" t="s">
        <v>583</v>
      </c>
      <c r="B20" s="90">
        <v>85123</v>
      </c>
      <c r="C20" s="89">
        <v>697.08014285210811</v>
      </c>
      <c r="D20" s="3"/>
      <c r="E20" s="93" t="s">
        <v>567</v>
      </c>
      <c r="F20" s="92" t="s">
        <v>563</v>
      </c>
      <c r="G20" s="91" t="s">
        <v>568</v>
      </c>
      <c r="H20" s="3"/>
      <c r="I20" s="82"/>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
      <c r="A21" s="85" t="s">
        <v>584</v>
      </c>
      <c r="B21" s="90">
        <v>2</v>
      </c>
      <c r="C21" s="89">
        <v>1342.5</v>
      </c>
      <c r="D21" s="3"/>
      <c r="E21" s="15" t="s">
        <v>570</v>
      </c>
      <c r="F21" s="88">
        <v>3298</v>
      </c>
      <c r="G21" s="87">
        <v>0.877</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
      <c r="A22" s="85" t="s">
        <v>585</v>
      </c>
      <c r="B22" s="86">
        <v>99216</v>
      </c>
      <c r="C22" s="84">
        <v>632.01547129495248</v>
      </c>
      <c r="D22" s="3"/>
      <c r="E22" s="15" t="s">
        <v>572</v>
      </c>
      <c r="F22" s="88">
        <v>463</v>
      </c>
      <c r="G22" s="87">
        <v>0.123</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
      <c r="A23" s="85" t="s">
        <v>586</v>
      </c>
      <c r="B23">
        <v>1</v>
      </c>
      <c r="C23" s="84">
        <v>1381</v>
      </c>
      <c r="D23" s="3"/>
      <c r="E23" s="132" t="s">
        <v>574</v>
      </c>
      <c r="F23" s="133">
        <v>3761</v>
      </c>
      <c r="G23" s="134">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
      <c r="A24" s="132" t="s">
        <v>574</v>
      </c>
      <c r="B24" s="135">
        <v>184342</v>
      </c>
      <c r="C24" s="137">
        <v>662.07194236798989</v>
      </c>
      <c r="D24" s="3"/>
      <c r="E24" s="363" t="s">
        <v>587</v>
      </c>
      <c r="F24" s="363"/>
      <c r="G24" s="363"/>
      <c r="H24" s="3"/>
      <c r="I24" s="82"/>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17.55" customHeight="1" x14ac:dyDescent="0.3">
      <c r="A25" s="359" t="str">
        <f>A15</f>
        <v>Data from BI Inc. Participants Report, 4.18.2025</v>
      </c>
      <c r="B25" s="359"/>
      <c r="C25" s="359"/>
      <c r="D25" s="3"/>
      <c r="E25" s="363" t="s">
        <v>577</v>
      </c>
      <c r="F25" s="363"/>
      <c r="G25" s="363"/>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
      <c r="A26" s="359" t="s">
        <v>828</v>
      </c>
      <c r="B26" s="359"/>
      <c r="C26" s="359"/>
      <c r="D26" s="82"/>
      <c r="E26" s="140"/>
      <c r="F26" s="83"/>
      <c r="G26" s="70"/>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
      <c r="A27" s="364"/>
      <c r="B27" s="364"/>
      <c r="C27" s="364"/>
      <c r="D27" s="82"/>
      <c r="F27" s="81"/>
      <c r="G27" s="80"/>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ht="47.55" customHeight="1" thickBot="1" x14ac:dyDescent="0.35">
      <c r="A28" s="364" t="s">
        <v>827</v>
      </c>
      <c r="B28" s="364"/>
      <c r="C28" s="364"/>
      <c r="D28" s="3"/>
      <c r="E28" s="3"/>
      <c r="F28" s="69"/>
      <c r="G28" s="70"/>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36.6" customHeight="1" thickBot="1" x14ac:dyDescent="0.35">
      <c r="A29" s="79" t="s">
        <v>588</v>
      </c>
      <c r="B29" s="79" t="s">
        <v>563</v>
      </c>
      <c r="C29" s="79" t="s">
        <v>589</v>
      </c>
      <c r="D29" s="3"/>
      <c r="E29" s="3"/>
      <c r="F29" s="69"/>
      <c r="G29" s="70"/>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16.2" thickBot="1" x14ac:dyDescent="0.35">
      <c r="A30" s="78" t="s">
        <v>574</v>
      </c>
      <c r="B30" s="77">
        <v>184342</v>
      </c>
      <c r="C30" s="76">
        <v>662.07194236798989</v>
      </c>
      <c r="D30" s="3"/>
      <c r="E30" s="3"/>
      <c r="F30" s="69"/>
      <c r="G30" s="70"/>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16.2" thickBot="1" x14ac:dyDescent="0.35">
      <c r="A31" s="73" t="s">
        <v>590</v>
      </c>
      <c r="B31" s="72">
        <v>6200</v>
      </c>
      <c r="C31" s="71">
        <v>622.13354838709677</v>
      </c>
      <c r="D31" s="74"/>
      <c r="E31" s="3"/>
      <c r="F31" s="69"/>
      <c r="G31" s="70"/>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2" thickBot="1" x14ac:dyDescent="0.35">
      <c r="A32" s="59" t="s">
        <v>566</v>
      </c>
      <c r="B32" s="64">
        <v>5386</v>
      </c>
      <c r="C32" s="63">
        <v>659.57668028221315</v>
      </c>
      <c r="E32" s="3"/>
      <c r="F32" s="69"/>
      <c r="G32" s="70"/>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6.2" thickBot="1" x14ac:dyDescent="0.35">
      <c r="A33" s="59" t="s">
        <v>573</v>
      </c>
      <c r="B33" s="64">
        <v>7</v>
      </c>
      <c r="C33" s="63">
        <v>2717.7142857142858</v>
      </c>
      <c r="E33" s="68"/>
      <c r="F33" s="69"/>
      <c r="G33" s="70"/>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2" thickBot="1" x14ac:dyDescent="0.35">
      <c r="A34" s="59" t="s">
        <v>569</v>
      </c>
      <c r="B34" s="64">
        <v>723</v>
      </c>
      <c r="C34" s="63">
        <v>356.50899031811895</v>
      </c>
      <c r="E34" s="68"/>
      <c r="F34" s="69"/>
      <c r="G34" s="70"/>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2" thickBot="1" x14ac:dyDescent="0.35">
      <c r="A35" s="59" t="s">
        <v>571</v>
      </c>
      <c r="B35" s="64">
        <v>84</v>
      </c>
      <c r="C35" s="63">
        <v>332.95238095238096</v>
      </c>
      <c r="E35" s="68"/>
      <c r="F35" s="69"/>
      <c r="G35" s="70"/>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2" thickBot="1" x14ac:dyDescent="0.35">
      <c r="A36" s="73" t="s">
        <v>591</v>
      </c>
      <c r="B36" s="72">
        <v>3803</v>
      </c>
      <c r="C36" s="71">
        <v>560.01051801209576</v>
      </c>
      <c r="E36" s="68"/>
      <c r="F36" s="69"/>
      <c r="G36" s="70"/>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2" thickBot="1" x14ac:dyDescent="0.35">
      <c r="A37" s="59" t="s">
        <v>566</v>
      </c>
      <c r="B37" s="64">
        <v>3492</v>
      </c>
      <c r="C37" s="63">
        <v>574.40234822451316</v>
      </c>
      <c r="E37" s="68"/>
      <c r="F37" s="69"/>
      <c r="G37" s="70"/>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2" thickBot="1" x14ac:dyDescent="0.35">
      <c r="A38" s="59" t="s">
        <v>575</v>
      </c>
      <c r="B38" s="64">
        <v>1</v>
      </c>
      <c r="C38" s="63">
        <v>164</v>
      </c>
      <c r="E38" s="68"/>
      <c r="F38" s="69"/>
      <c r="G38" s="70"/>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2" thickBot="1" x14ac:dyDescent="0.35">
      <c r="A39" s="59" t="s">
        <v>569</v>
      </c>
      <c r="B39" s="64">
        <v>229</v>
      </c>
      <c r="C39" s="63">
        <v>369.69868995633186</v>
      </c>
      <c r="E39" s="68"/>
      <c r="F39" s="69"/>
      <c r="G39" s="70"/>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2" thickBot="1" x14ac:dyDescent="0.35">
      <c r="A40" s="59" t="s">
        <v>571</v>
      </c>
      <c r="B40" s="64">
        <v>81</v>
      </c>
      <c r="C40" s="63">
        <v>482.49382716049382</v>
      </c>
      <c r="D40" s="74"/>
      <c r="E40" s="68"/>
      <c r="F40" s="69"/>
      <c r="G40" s="70"/>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2" thickBot="1" x14ac:dyDescent="0.35">
      <c r="A41" s="73" t="s">
        <v>592</v>
      </c>
      <c r="B41" s="61">
        <v>8710</v>
      </c>
      <c r="C41" s="60">
        <v>651.77095292766933</v>
      </c>
      <c r="E41" s="68"/>
      <c r="F41" s="69"/>
      <c r="G41" s="70"/>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2" thickBot="1" x14ac:dyDescent="0.35">
      <c r="A42" s="59" t="s">
        <v>566</v>
      </c>
      <c r="B42" s="64">
        <v>7527</v>
      </c>
      <c r="C42" s="63">
        <v>703.3131393649528</v>
      </c>
      <c r="E42" s="68"/>
      <c r="F42" s="69"/>
      <c r="G42" s="70"/>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2" thickBot="1" x14ac:dyDescent="0.35">
      <c r="A43" s="59" t="s">
        <v>573</v>
      </c>
      <c r="B43" s="64">
        <v>2</v>
      </c>
      <c r="C43" s="63">
        <v>1533</v>
      </c>
      <c r="E43" s="68"/>
      <c r="F43" s="69"/>
      <c r="G43" s="70"/>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2" thickBot="1" x14ac:dyDescent="0.35">
      <c r="A44" s="59" t="s">
        <v>575</v>
      </c>
      <c r="B44" s="64">
        <v>2</v>
      </c>
      <c r="C44" s="63">
        <v>206.5</v>
      </c>
      <c r="E44" s="68"/>
      <c r="F44" s="69"/>
      <c r="G44" s="70"/>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2" thickBot="1" x14ac:dyDescent="0.35">
      <c r="A45" s="59" t="s">
        <v>569</v>
      </c>
      <c r="B45" s="64">
        <v>932</v>
      </c>
      <c r="C45" s="63">
        <v>305.84871244635195</v>
      </c>
      <c r="E45" s="68"/>
      <c r="F45" s="69"/>
      <c r="G45" s="70"/>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2" thickBot="1" x14ac:dyDescent="0.35">
      <c r="A46" s="59" t="s">
        <v>571</v>
      </c>
      <c r="B46" s="64">
        <v>247</v>
      </c>
      <c r="C46" s="63">
        <v>382.82186234817812</v>
      </c>
      <c r="E46" s="68"/>
      <c r="F46" s="69"/>
      <c r="G46" s="70"/>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2" thickBot="1" x14ac:dyDescent="0.35">
      <c r="A47" s="73" t="s">
        <v>593</v>
      </c>
      <c r="B47" s="72">
        <v>964</v>
      </c>
      <c r="C47" s="71">
        <v>816.28008298755185</v>
      </c>
      <c r="E47" s="68"/>
      <c r="F47" s="69"/>
      <c r="G47" s="70"/>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2" thickBot="1" x14ac:dyDescent="0.35">
      <c r="A48" s="59" t="s">
        <v>566</v>
      </c>
      <c r="B48" s="64">
        <v>808</v>
      </c>
      <c r="C48" s="63">
        <v>613.32301980198019</v>
      </c>
      <c r="E48" s="68"/>
      <c r="F48" s="69"/>
      <c r="G48" s="70"/>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2" thickBot="1" x14ac:dyDescent="0.35">
      <c r="A49" s="59" t="s">
        <v>573</v>
      </c>
      <c r="B49" s="64">
        <v>117</v>
      </c>
      <c r="C49" s="63">
        <v>2450.3760683760684</v>
      </c>
      <c r="E49" s="68"/>
      <c r="F49" s="69"/>
      <c r="G49" s="70"/>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2" thickBot="1" x14ac:dyDescent="0.35">
      <c r="A50" s="59" t="s">
        <v>575</v>
      </c>
      <c r="B50" s="64">
        <v>5</v>
      </c>
      <c r="C50" s="63">
        <v>64.8</v>
      </c>
      <c r="E50" s="68"/>
      <c r="F50" s="69"/>
      <c r="G50" s="70"/>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2" thickBot="1" x14ac:dyDescent="0.35">
      <c r="A51" s="59" t="s">
        <v>569</v>
      </c>
      <c r="B51" s="64">
        <v>32</v>
      </c>
      <c r="C51" s="63">
        <v>128</v>
      </c>
      <c r="E51" s="68"/>
      <c r="F51" s="69"/>
      <c r="G51" s="70"/>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2" thickBot="1" x14ac:dyDescent="0.35">
      <c r="A52" s="59" t="s">
        <v>571</v>
      </c>
      <c r="B52" s="64">
        <v>2</v>
      </c>
      <c r="C52" s="63">
        <v>107.5</v>
      </c>
      <c r="E52" s="68"/>
      <c r="F52" s="69"/>
      <c r="G52" s="70"/>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2" thickBot="1" x14ac:dyDescent="0.35">
      <c r="A53" s="73" t="s">
        <v>594</v>
      </c>
      <c r="B53" s="61">
        <v>19816</v>
      </c>
      <c r="C53" s="60">
        <v>781.77381913605166</v>
      </c>
      <c r="D53" s="74"/>
      <c r="E53" s="68"/>
      <c r="F53" s="69"/>
      <c r="G53" s="70"/>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2" thickBot="1" x14ac:dyDescent="0.35">
      <c r="A54" s="67" t="s">
        <v>566</v>
      </c>
      <c r="B54" s="66">
        <v>16182</v>
      </c>
      <c r="C54" s="65">
        <v>830.13230750216292</v>
      </c>
      <c r="E54" s="68"/>
      <c r="F54" s="69"/>
      <c r="G54" s="70"/>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2" thickBot="1" x14ac:dyDescent="0.35">
      <c r="A55" s="59" t="s">
        <v>573</v>
      </c>
      <c r="B55" s="64">
        <v>338</v>
      </c>
      <c r="C55" s="63">
        <v>2939.248520710059</v>
      </c>
      <c r="E55" s="68"/>
      <c r="F55" s="69"/>
      <c r="G55" s="70"/>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2" thickBot="1" x14ac:dyDescent="0.35">
      <c r="A56" s="59" t="s">
        <v>575</v>
      </c>
      <c r="B56" s="64">
        <v>4</v>
      </c>
      <c r="C56" s="63">
        <v>225</v>
      </c>
      <c r="E56" s="68"/>
      <c r="F56" s="69"/>
      <c r="G56" s="70"/>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2" thickBot="1" x14ac:dyDescent="0.35">
      <c r="A57" s="59" t="s">
        <v>569</v>
      </c>
      <c r="B57" s="64">
        <v>3001</v>
      </c>
      <c r="C57" s="63">
        <v>328.16627790736419</v>
      </c>
      <c r="E57" s="68"/>
      <c r="F57" s="69"/>
      <c r="G57" s="70"/>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2" thickBot="1" x14ac:dyDescent="0.35">
      <c r="A58" s="59" t="s">
        <v>571</v>
      </c>
      <c r="B58" s="64">
        <v>291</v>
      </c>
      <c r="C58" s="63">
        <v>272.28865979381442</v>
      </c>
      <c r="E58" s="68"/>
      <c r="F58" s="69"/>
      <c r="G58" s="70"/>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2" thickBot="1" x14ac:dyDescent="0.35">
      <c r="A59" s="73" t="s">
        <v>595</v>
      </c>
      <c r="B59" s="72">
        <v>2823</v>
      </c>
      <c r="C59" s="71">
        <v>483.68508678710589</v>
      </c>
      <c r="E59" s="68"/>
      <c r="F59" s="69"/>
      <c r="G59" s="70"/>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2" thickBot="1" x14ac:dyDescent="0.35">
      <c r="A60" s="59" t="s">
        <v>566</v>
      </c>
      <c r="B60" s="64">
        <v>2133</v>
      </c>
      <c r="C60" s="63">
        <v>582.01781528363801</v>
      </c>
      <c r="E60" s="68"/>
      <c r="F60" s="69"/>
      <c r="G60" s="70"/>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2" thickBot="1" x14ac:dyDescent="0.35">
      <c r="A61" s="59" t="s">
        <v>575</v>
      </c>
      <c r="B61" s="64">
        <v>2</v>
      </c>
      <c r="C61" s="63">
        <v>105.5</v>
      </c>
      <c r="E61" s="68"/>
      <c r="F61" s="69"/>
      <c r="G61" s="70"/>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2" thickBot="1" x14ac:dyDescent="0.35">
      <c r="A62" s="59" t="s">
        <v>569</v>
      </c>
      <c r="B62" s="64">
        <v>603</v>
      </c>
      <c r="C62" s="63">
        <v>180.54063018242124</v>
      </c>
      <c r="E62" s="68"/>
      <c r="F62" s="69"/>
      <c r="G62" s="70"/>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2" thickBot="1" x14ac:dyDescent="0.35">
      <c r="A63" s="59" t="s">
        <v>571</v>
      </c>
      <c r="B63" s="64">
        <v>85</v>
      </c>
      <c r="C63" s="63">
        <v>175.5529411764706</v>
      </c>
      <c r="E63" s="68"/>
      <c r="F63" s="69"/>
      <c r="G63" s="70"/>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2" thickBot="1" x14ac:dyDescent="0.35">
      <c r="A64" s="73" t="s">
        <v>596</v>
      </c>
      <c r="B64" s="72">
        <v>3691</v>
      </c>
      <c r="C64" s="71">
        <v>619.91872121376321</v>
      </c>
      <c r="E64" s="68"/>
      <c r="F64" s="69"/>
      <c r="G64" s="70"/>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2" thickBot="1" x14ac:dyDescent="0.35">
      <c r="A65" s="59" t="s">
        <v>566</v>
      </c>
      <c r="B65" s="64">
        <v>3290</v>
      </c>
      <c r="C65" s="63">
        <v>642.42127659574464</v>
      </c>
      <c r="E65" s="68"/>
      <c r="F65" s="69"/>
      <c r="G65" s="70"/>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2" thickBot="1" x14ac:dyDescent="0.35">
      <c r="A66" s="59" t="s">
        <v>573</v>
      </c>
      <c r="B66" s="64">
        <v>22</v>
      </c>
      <c r="C66" s="63">
        <v>2383.181818181818</v>
      </c>
      <c r="E66" s="68"/>
      <c r="F66" s="69"/>
      <c r="G66" s="70"/>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7.55" customHeight="1" thickBot="1" x14ac:dyDescent="0.35">
      <c r="A67" s="59" t="s">
        <v>575</v>
      </c>
      <c r="B67" s="64">
        <v>1</v>
      </c>
      <c r="C67" s="63">
        <v>160</v>
      </c>
      <c r="E67" s="68"/>
      <c r="F67" s="69"/>
      <c r="G67" s="70"/>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6.2" thickBot="1" x14ac:dyDescent="0.35">
      <c r="A68" s="59" t="s">
        <v>569</v>
      </c>
      <c r="B68" s="64">
        <v>204</v>
      </c>
      <c r="C68" s="63">
        <v>331.00980392156862</v>
      </c>
      <c r="E68" s="68"/>
      <c r="F68" s="69"/>
      <c r="G68" s="70"/>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2" thickBot="1" x14ac:dyDescent="0.35">
      <c r="A69" s="59" t="s">
        <v>571</v>
      </c>
      <c r="B69" s="64">
        <v>174</v>
      </c>
      <c r="C69" s="63">
        <v>312.86206896551727</v>
      </c>
      <c r="E69" s="68"/>
      <c r="F69" s="69"/>
      <c r="G69" s="70"/>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2" thickBot="1" x14ac:dyDescent="0.35">
      <c r="A70" s="73" t="s">
        <v>597</v>
      </c>
      <c r="B70" s="61">
        <v>7976</v>
      </c>
      <c r="C70" s="60">
        <v>875.7719408224674</v>
      </c>
      <c r="E70" s="68"/>
      <c r="F70" s="69"/>
      <c r="G70" s="70"/>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2" thickBot="1" x14ac:dyDescent="0.35">
      <c r="A71" s="59" t="s">
        <v>566</v>
      </c>
      <c r="B71" s="64">
        <v>7547</v>
      </c>
      <c r="C71" s="63">
        <v>875.32463230422684</v>
      </c>
      <c r="E71" s="68"/>
      <c r="F71" s="69"/>
      <c r="G71" s="70"/>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2" thickBot="1" x14ac:dyDescent="0.35">
      <c r="A72" s="59" t="s">
        <v>573</v>
      </c>
      <c r="B72" s="64">
        <v>80</v>
      </c>
      <c r="C72" s="63">
        <v>2995.2375000000002</v>
      </c>
      <c r="E72" s="68"/>
      <c r="F72" s="69"/>
      <c r="G72" s="70"/>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2" thickBot="1" x14ac:dyDescent="0.35">
      <c r="A73" s="59" t="s">
        <v>569</v>
      </c>
      <c r="B73" s="64">
        <v>339</v>
      </c>
      <c r="C73" s="63">
        <v>403.1386430678466</v>
      </c>
      <c r="E73" s="68"/>
      <c r="F73" s="69"/>
      <c r="G73" s="70"/>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2" thickBot="1" x14ac:dyDescent="0.35">
      <c r="A74" s="59" t="s">
        <v>571</v>
      </c>
      <c r="B74" s="66">
        <v>10</v>
      </c>
      <c r="C74" s="65">
        <v>279.89999999999998</v>
      </c>
      <c r="E74" s="68"/>
      <c r="F74" s="69"/>
      <c r="G74" s="70"/>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2" thickBot="1" x14ac:dyDescent="0.35">
      <c r="A75" s="75" t="s">
        <v>598</v>
      </c>
      <c r="B75" s="72">
        <v>1763</v>
      </c>
      <c r="C75" s="71">
        <v>393.50198525241069</v>
      </c>
      <c r="E75" s="68"/>
      <c r="F75" s="69"/>
      <c r="G75" s="70"/>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2" thickBot="1" x14ac:dyDescent="0.35">
      <c r="A76" s="59" t="s">
        <v>566</v>
      </c>
      <c r="B76" s="64">
        <v>968</v>
      </c>
      <c r="C76" s="63">
        <v>524.3822314049587</v>
      </c>
      <c r="E76" s="68"/>
      <c r="F76" s="69"/>
      <c r="G76" s="70"/>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2" thickBot="1" x14ac:dyDescent="0.35">
      <c r="A77" s="59" t="s">
        <v>573</v>
      </c>
      <c r="B77" s="64">
        <v>1</v>
      </c>
      <c r="C77" s="63">
        <v>1241</v>
      </c>
      <c r="D77" s="74"/>
      <c r="E77" s="68"/>
      <c r="F77" s="69"/>
      <c r="G77" s="70"/>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2" thickBot="1" x14ac:dyDescent="0.35">
      <c r="A78" s="59" t="s">
        <v>569</v>
      </c>
      <c r="B78" s="64">
        <v>508</v>
      </c>
      <c r="C78" s="63">
        <v>239.10039370078741</v>
      </c>
      <c r="E78" s="68"/>
      <c r="F78" s="69"/>
      <c r="G78" s="70"/>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2" thickBot="1" x14ac:dyDescent="0.35">
      <c r="A79" s="67" t="s">
        <v>571</v>
      </c>
      <c r="B79" s="66">
        <v>286</v>
      </c>
      <c r="C79" s="65">
        <v>221.8111888111888</v>
      </c>
      <c r="E79" s="68"/>
      <c r="F79" s="69"/>
      <c r="G79" s="70"/>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2" thickBot="1" x14ac:dyDescent="0.35">
      <c r="A80" s="62" t="s">
        <v>599</v>
      </c>
      <c r="B80" s="61">
        <v>2129</v>
      </c>
      <c r="C80" s="60">
        <v>633.17379051197747</v>
      </c>
      <c r="E80" s="68"/>
      <c r="F80" s="69"/>
      <c r="G80" s="70"/>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2" thickBot="1" x14ac:dyDescent="0.35">
      <c r="A81" s="59" t="s">
        <v>566</v>
      </c>
      <c r="B81" s="64">
        <v>1600</v>
      </c>
      <c r="C81" s="63">
        <v>763.52437499999996</v>
      </c>
      <c r="E81" s="68"/>
      <c r="F81" s="69"/>
      <c r="G81" s="70"/>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2" thickBot="1" x14ac:dyDescent="0.35">
      <c r="A82" s="59" t="s">
        <v>569</v>
      </c>
      <c r="B82" s="64">
        <v>453</v>
      </c>
      <c r="C82" s="63">
        <v>226.24061810154527</v>
      </c>
      <c r="E82" s="68"/>
      <c r="F82" s="69"/>
      <c r="G82" s="70"/>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2" thickBot="1" x14ac:dyDescent="0.35">
      <c r="A83" s="59" t="s">
        <v>571</v>
      </c>
      <c r="B83" s="64">
        <v>76</v>
      </c>
      <c r="C83" s="63">
        <v>314.48684210526318</v>
      </c>
      <c r="E83" s="68"/>
      <c r="F83" s="69"/>
      <c r="G83" s="70"/>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2" thickBot="1" x14ac:dyDescent="0.35">
      <c r="A84" s="62" t="s">
        <v>600</v>
      </c>
      <c r="B84" s="61">
        <v>3436</v>
      </c>
      <c r="C84" s="60">
        <v>423.27240977881257</v>
      </c>
      <c r="E84" s="68"/>
      <c r="F84" s="69"/>
      <c r="G84" s="70"/>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2" thickBot="1" x14ac:dyDescent="0.35">
      <c r="A85" s="59" t="s">
        <v>566</v>
      </c>
      <c r="B85" s="64">
        <v>2709</v>
      </c>
      <c r="C85" s="63">
        <v>462.87855297157626</v>
      </c>
      <c r="E85" s="68"/>
      <c r="F85" s="69"/>
      <c r="G85" s="70"/>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2" thickBot="1" x14ac:dyDescent="0.35">
      <c r="A86" s="59" t="s">
        <v>569</v>
      </c>
      <c r="B86" s="64">
        <v>683</v>
      </c>
      <c r="C86" s="63">
        <v>276.13323572474377</v>
      </c>
      <c r="E86" s="68"/>
      <c r="F86" s="69"/>
      <c r="G86" s="70"/>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2" thickBot="1" x14ac:dyDescent="0.35">
      <c r="A87" s="67" t="s">
        <v>571</v>
      </c>
      <c r="B87" s="66">
        <v>44</v>
      </c>
      <c r="C87" s="65">
        <v>268.79545454545456</v>
      </c>
      <c r="E87" s="68"/>
      <c r="F87" s="69"/>
      <c r="G87" s="70"/>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2" thickBot="1" x14ac:dyDescent="0.35">
      <c r="A88" s="62" t="s">
        <v>601</v>
      </c>
      <c r="B88" s="61">
        <v>15840</v>
      </c>
      <c r="C88" s="60">
        <v>553.99917929292928</v>
      </c>
      <c r="E88" s="68"/>
      <c r="F88" s="69"/>
      <c r="G88" s="70"/>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2" thickBot="1" x14ac:dyDescent="0.35">
      <c r="A89" s="59" t="s">
        <v>566</v>
      </c>
      <c r="B89" s="64">
        <v>13455</v>
      </c>
      <c r="C89" s="63">
        <v>565.26986250464506</v>
      </c>
      <c r="E89" s="68"/>
      <c r="F89" s="69"/>
      <c r="G89" s="70"/>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2" thickBot="1" x14ac:dyDescent="0.35">
      <c r="A90" s="59" t="s">
        <v>573</v>
      </c>
      <c r="B90" s="64">
        <v>201</v>
      </c>
      <c r="C90" s="63">
        <v>2041.2288557213931</v>
      </c>
      <c r="E90" s="68"/>
      <c r="F90" s="69"/>
      <c r="G90" s="70"/>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2" thickBot="1" x14ac:dyDescent="0.35">
      <c r="A91" s="59" t="s">
        <v>569</v>
      </c>
      <c r="B91" s="64">
        <v>1613</v>
      </c>
      <c r="C91" s="63">
        <v>334.9962802231866</v>
      </c>
      <c r="E91" s="68"/>
      <c r="F91" s="69"/>
      <c r="G91" s="70"/>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2" thickBot="1" x14ac:dyDescent="0.35">
      <c r="A92" s="59" t="s">
        <v>571</v>
      </c>
      <c r="B92" s="64">
        <v>571</v>
      </c>
      <c r="C92" s="63">
        <v>383.54640980735553</v>
      </c>
      <c r="E92" s="68"/>
      <c r="F92" s="69"/>
      <c r="G92" s="70"/>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2" thickBot="1" x14ac:dyDescent="0.35">
      <c r="A93" s="62" t="s">
        <v>602</v>
      </c>
      <c r="B93" s="61">
        <v>16177</v>
      </c>
      <c r="C93" s="60">
        <v>566.18952834270874</v>
      </c>
      <c r="E93" s="68"/>
      <c r="F93" s="69"/>
      <c r="G93" s="70"/>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2" thickBot="1" x14ac:dyDescent="0.35">
      <c r="A94" s="59" t="s">
        <v>566</v>
      </c>
      <c r="B94" s="64">
        <v>14082</v>
      </c>
      <c r="C94" s="63">
        <v>613.32687118307058</v>
      </c>
      <c r="E94" s="68"/>
      <c r="F94" s="69"/>
      <c r="G94" s="70"/>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2" thickBot="1" x14ac:dyDescent="0.35">
      <c r="A95" s="59" t="s">
        <v>573</v>
      </c>
      <c r="B95" s="64">
        <v>1</v>
      </c>
      <c r="C95" s="63">
        <v>1766</v>
      </c>
      <c r="E95" s="68"/>
      <c r="F95" s="69"/>
      <c r="G95" s="70"/>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2" thickBot="1" x14ac:dyDescent="0.35">
      <c r="A96" s="59" t="s">
        <v>575</v>
      </c>
      <c r="B96" s="64">
        <v>1</v>
      </c>
      <c r="C96" s="63">
        <v>200</v>
      </c>
      <c r="E96" s="68"/>
      <c r="F96" s="69"/>
      <c r="G96" s="70"/>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2" thickBot="1" x14ac:dyDescent="0.35">
      <c r="A97" s="59" t="s">
        <v>569</v>
      </c>
      <c r="B97" s="64">
        <v>1854</v>
      </c>
      <c r="C97" s="63">
        <v>245.98489751887811</v>
      </c>
      <c r="E97" s="68"/>
      <c r="F97" s="69"/>
      <c r="G97" s="70"/>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2" thickBot="1" x14ac:dyDescent="0.35">
      <c r="A98" s="59" t="s">
        <v>571</v>
      </c>
      <c r="B98" s="64">
        <v>239</v>
      </c>
      <c r="C98" s="63">
        <v>269.27615062761504</v>
      </c>
      <c r="E98" s="68"/>
      <c r="F98" s="69"/>
      <c r="G98" s="70"/>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2" thickBot="1" x14ac:dyDescent="0.35">
      <c r="A99" s="73" t="s">
        <v>603</v>
      </c>
      <c r="B99" s="72">
        <v>6737</v>
      </c>
      <c r="C99" s="71">
        <v>618.76621641680276</v>
      </c>
      <c r="E99" s="68"/>
      <c r="F99" s="69"/>
      <c r="G99" s="70"/>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2" thickBot="1" x14ac:dyDescent="0.35">
      <c r="A100" s="59" t="s">
        <v>566</v>
      </c>
      <c r="B100" s="64">
        <v>5619</v>
      </c>
      <c r="C100" s="63">
        <v>681.03327994305039</v>
      </c>
      <c r="E100" s="68"/>
      <c r="F100" s="69"/>
      <c r="G100" s="70"/>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2" thickBot="1" x14ac:dyDescent="0.35">
      <c r="A101" s="59" t="s">
        <v>573</v>
      </c>
      <c r="B101" s="64">
        <v>15</v>
      </c>
      <c r="C101" s="63">
        <v>2481.1999999999998</v>
      </c>
      <c r="E101" s="68"/>
      <c r="F101" s="69"/>
      <c r="G101" s="70"/>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2" thickBot="1" x14ac:dyDescent="0.35">
      <c r="A102" s="59" t="s">
        <v>569</v>
      </c>
      <c r="B102" s="64">
        <v>1001</v>
      </c>
      <c r="C102" s="63">
        <v>281.50449550449548</v>
      </c>
      <c r="E102" s="68"/>
      <c r="F102" s="69"/>
      <c r="G102" s="70"/>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2" thickBot="1" x14ac:dyDescent="0.35">
      <c r="A103" s="67" t="s">
        <v>571</v>
      </c>
      <c r="B103" s="66">
        <v>102</v>
      </c>
      <c r="C103" s="65">
        <v>224.49019607843138</v>
      </c>
      <c r="E103" s="68"/>
      <c r="F103" s="69"/>
      <c r="G103" s="70"/>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2" thickBot="1" x14ac:dyDescent="0.35">
      <c r="A104" s="62" t="s">
        <v>604</v>
      </c>
      <c r="B104" s="61">
        <v>12448</v>
      </c>
      <c r="C104" s="60">
        <v>529.92247750642673</v>
      </c>
      <c r="E104" s="68"/>
      <c r="F104" s="69"/>
      <c r="G104" s="70"/>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2" thickBot="1" x14ac:dyDescent="0.35">
      <c r="A105" s="59" t="s">
        <v>566</v>
      </c>
      <c r="B105" s="64">
        <v>10664</v>
      </c>
      <c r="C105" s="63">
        <v>534.33617779444864</v>
      </c>
      <c r="E105" s="68"/>
      <c r="F105" s="69"/>
      <c r="G105" s="70"/>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2" thickBot="1" x14ac:dyDescent="0.35">
      <c r="A106" s="59" t="s">
        <v>573</v>
      </c>
      <c r="B106" s="64">
        <v>98</v>
      </c>
      <c r="C106" s="63">
        <v>2744.8469387755104</v>
      </c>
      <c r="E106" s="68"/>
      <c r="F106" s="69"/>
      <c r="G106" s="70"/>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2" thickBot="1" x14ac:dyDescent="0.35">
      <c r="A107" s="59" t="s">
        <v>575</v>
      </c>
      <c r="B107" s="64">
        <v>1</v>
      </c>
      <c r="C107" s="63">
        <v>394</v>
      </c>
      <c r="E107" s="68"/>
      <c r="F107" s="69"/>
      <c r="G107" s="70"/>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2" thickBot="1" x14ac:dyDescent="0.35">
      <c r="A108" s="59" t="s">
        <v>569</v>
      </c>
      <c r="B108" s="64">
        <v>1409</v>
      </c>
      <c r="C108" s="63">
        <v>353.75869410929738</v>
      </c>
      <c r="E108" s="68"/>
      <c r="F108" s="69"/>
      <c r="G108" s="70"/>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2" thickBot="1" x14ac:dyDescent="0.35">
      <c r="A109" s="67" t="s">
        <v>571</v>
      </c>
      <c r="B109" s="66">
        <v>276</v>
      </c>
      <c r="C109" s="65">
        <v>472.75</v>
      </c>
      <c r="E109" s="68"/>
      <c r="F109" s="69"/>
      <c r="G109" s="70"/>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2" thickBot="1" x14ac:dyDescent="0.35">
      <c r="A110" s="62" t="s">
        <v>605</v>
      </c>
      <c r="B110" s="61">
        <v>12093</v>
      </c>
      <c r="C110" s="60">
        <v>942.25824857355497</v>
      </c>
      <c r="E110" s="68"/>
      <c r="F110" s="69"/>
      <c r="G110" s="70"/>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2" thickBot="1" x14ac:dyDescent="0.35">
      <c r="A111" s="59" t="s">
        <v>566</v>
      </c>
      <c r="B111" s="64">
        <v>10827</v>
      </c>
      <c r="C111" s="63">
        <v>907.90662233305625</v>
      </c>
      <c r="E111" s="68"/>
      <c r="F111" s="69"/>
      <c r="G111" s="70"/>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2" thickBot="1" x14ac:dyDescent="0.35">
      <c r="A112" s="59" t="s">
        <v>573</v>
      </c>
      <c r="B112" s="64">
        <v>386</v>
      </c>
      <c r="C112" s="63">
        <v>2932.1839378238342</v>
      </c>
      <c r="E112" s="68"/>
      <c r="F112" s="69"/>
      <c r="G112" s="70"/>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2" thickBot="1" x14ac:dyDescent="0.35">
      <c r="A113" s="59" t="s">
        <v>575</v>
      </c>
      <c r="B113" s="64">
        <v>1</v>
      </c>
      <c r="C113" s="63">
        <v>231</v>
      </c>
      <c r="E113" s="68"/>
      <c r="F113" s="69"/>
      <c r="G113" s="70"/>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2" thickBot="1" x14ac:dyDescent="0.35">
      <c r="A114" s="59" t="s">
        <v>569</v>
      </c>
      <c r="B114" s="64">
        <v>756</v>
      </c>
      <c r="C114" s="63">
        <v>503.09391534391534</v>
      </c>
      <c r="E114" s="68"/>
      <c r="F114" s="69"/>
      <c r="G114" s="70"/>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2" thickBot="1" x14ac:dyDescent="0.35">
      <c r="A115" s="67" t="s">
        <v>571</v>
      </c>
      <c r="B115" s="66">
        <v>123</v>
      </c>
      <c r="C115" s="65">
        <v>426.26829268292681</v>
      </c>
      <c r="E115" s="68"/>
      <c r="F115" s="69"/>
      <c r="G115" s="70"/>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2" thickBot="1" x14ac:dyDescent="0.35">
      <c r="A116" s="62" t="s">
        <v>606</v>
      </c>
      <c r="B116" s="61">
        <v>7084</v>
      </c>
      <c r="C116" s="60">
        <v>644.26863354037266</v>
      </c>
      <c r="E116" s="68"/>
      <c r="F116" s="69"/>
      <c r="G116" s="70"/>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2" thickBot="1" x14ac:dyDescent="0.35">
      <c r="A117" s="59" t="s">
        <v>566</v>
      </c>
      <c r="B117" s="64">
        <v>6738</v>
      </c>
      <c r="C117" s="63">
        <v>663.22232116354996</v>
      </c>
      <c r="E117" s="68"/>
      <c r="F117" s="69"/>
      <c r="G117" s="70"/>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2" thickBot="1" x14ac:dyDescent="0.35">
      <c r="A118" s="59" t="s">
        <v>575</v>
      </c>
      <c r="B118" s="64">
        <v>1</v>
      </c>
      <c r="C118" s="63">
        <v>109</v>
      </c>
      <c r="E118" s="68"/>
      <c r="F118" s="69"/>
      <c r="G118" s="70"/>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2" thickBot="1" x14ac:dyDescent="0.35">
      <c r="A119" s="59" t="s">
        <v>569</v>
      </c>
      <c r="B119" s="64">
        <v>249</v>
      </c>
      <c r="C119" s="63">
        <v>284.66666666666669</v>
      </c>
      <c r="E119" s="68"/>
      <c r="F119" s="69"/>
      <c r="G119" s="70"/>
      <c r="L119"/>
    </row>
    <row r="120" spans="1:55" ht="16.2" thickBot="1" x14ac:dyDescent="0.35">
      <c r="A120" s="67" t="s">
        <v>571</v>
      </c>
      <c r="B120" s="66">
        <v>96</v>
      </c>
      <c r="C120" s="65">
        <v>252.25</v>
      </c>
      <c r="E120" s="68"/>
      <c r="F120" s="69"/>
    </row>
    <row r="121" spans="1:55" ht="16.2" thickBot="1" x14ac:dyDescent="0.35">
      <c r="A121" s="62" t="s">
        <v>607</v>
      </c>
      <c r="B121" s="61">
        <v>2348</v>
      </c>
      <c r="C121" s="60">
        <v>403.24957410562183</v>
      </c>
      <c r="E121" s="68"/>
      <c r="F121" s="69"/>
    </row>
    <row r="122" spans="1:55" ht="16.2" thickBot="1" x14ac:dyDescent="0.35">
      <c r="A122" s="59" t="s">
        <v>566</v>
      </c>
      <c r="B122" s="64">
        <v>1550</v>
      </c>
      <c r="C122" s="63">
        <v>517.29612903225802</v>
      </c>
      <c r="E122" s="68"/>
      <c r="F122" s="69"/>
    </row>
    <row r="123" spans="1:55" ht="16.2" thickBot="1" x14ac:dyDescent="0.35">
      <c r="A123" s="59" t="s">
        <v>575</v>
      </c>
      <c r="B123" s="64">
        <v>2</v>
      </c>
      <c r="C123" s="63">
        <v>238</v>
      </c>
      <c r="E123" s="68"/>
      <c r="F123" s="69"/>
    </row>
    <row r="124" spans="1:55" ht="16.2" thickBot="1" x14ac:dyDescent="0.35">
      <c r="A124" s="59" t="s">
        <v>569</v>
      </c>
      <c r="B124" s="64">
        <v>772</v>
      </c>
      <c r="C124" s="63">
        <v>182.18393782383419</v>
      </c>
      <c r="E124" s="68"/>
      <c r="F124" s="69"/>
    </row>
    <row r="125" spans="1:55" ht="16.2" thickBot="1" x14ac:dyDescent="0.35">
      <c r="A125" s="59" t="s">
        <v>571</v>
      </c>
      <c r="B125" s="64">
        <v>24</v>
      </c>
      <c r="C125" s="63">
        <v>162.45833333333334</v>
      </c>
      <c r="E125" s="68"/>
      <c r="F125" s="69"/>
    </row>
    <row r="126" spans="1:55" ht="16.2" thickBot="1" x14ac:dyDescent="0.35">
      <c r="A126" s="62" t="s">
        <v>608</v>
      </c>
      <c r="B126" s="61">
        <v>6583</v>
      </c>
      <c r="C126" s="60">
        <v>794.98313838675381</v>
      </c>
      <c r="E126" s="68"/>
      <c r="F126" s="69"/>
    </row>
    <row r="127" spans="1:55" ht="16.2" thickBot="1" x14ac:dyDescent="0.35">
      <c r="A127" s="59" t="s">
        <v>566</v>
      </c>
      <c r="B127" s="64">
        <v>6288</v>
      </c>
      <c r="C127" s="63">
        <v>807.59621501272261</v>
      </c>
      <c r="E127" s="68"/>
      <c r="F127" s="69"/>
    </row>
    <row r="128" spans="1:55" ht="16.2" thickBot="1" x14ac:dyDescent="0.35">
      <c r="A128" s="59" t="s">
        <v>573</v>
      </c>
      <c r="B128" s="64">
        <v>12</v>
      </c>
      <c r="C128" s="63">
        <v>2489.8333333333335</v>
      </c>
      <c r="E128" s="68"/>
      <c r="F128" s="69"/>
    </row>
    <row r="129" spans="1:12" ht="16.2" thickBot="1" x14ac:dyDescent="0.35">
      <c r="A129" s="59" t="s">
        <v>569</v>
      </c>
      <c r="B129" s="64">
        <v>263</v>
      </c>
      <c r="C129" s="63">
        <v>445.82889733840307</v>
      </c>
      <c r="E129" s="68"/>
      <c r="F129" s="69"/>
    </row>
    <row r="130" spans="1:12" ht="16.2" thickBot="1" x14ac:dyDescent="0.35">
      <c r="A130" s="59" t="s">
        <v>571</v>
      </c>
      <c r="B130" s="64">
        <v>20</v>
      </c>
      <c r="C130" s="63">
        <v>403.9</v>
      </c>
      <c r="E130" s="68"/>
      <c r="F130" s="69"/>
    </row>
    <row r="131" spans="1:12" ht="16.2" thickBot="1" x14ac:dyDescent="0.35">
      <c r="A131" s="62" t="s">
        <v>609</v>
      </c>
      <c r="B131" s="61">
        <v>3409</v>
      </c>
      <c r="C131" s="60">
        <v>484.9665591082429</v>
      </c>
      <c r="E131" s="68"/>
      <c r="F131" s="69"/>
    </row>
    <row r="132" spans="1:12" ht="16.2" thickBot="1" x14ac:dyDescent="0.35">
      <c r="A132" s="59" t="s">
        <v>566</v>
      </c>
      <c r="B132" s="64">
        <v>2658</v>
      </c>
      <c r="C132" s="63">
        <v>555.54176072234759</v>
      </c>
      <c r="E132" s="68"/>
      <c r="F132" s="69"/>
    </row>
    <row r="133" spans="1:12" ht="16.2" thickBot="1" x14ac:dyDescent="0.35">
      <c r="A133" s="59" t="s">
        <v>573</v>
      </c>
      <c r="B133" s="64">
        <v>1</v>
      </c>
      <c r="C133" s="63">
        <v>1152</v>
      </c>
      <c r="E133" s="68"/>
      <c r="F133" s="69"/>
    </row>
    <row r="134" spans="1:12" ht="16.2" thickBot="1" x14ac:dyDescent="0.35">
      <c r="A134" s="59" t="s">
        <v>569</v>
      </c>
      <c r="B134" s="64">
        <v>680</v>
      </c>
      <c r="C134" s="63">
        <v>226.93235294117648</v>
      </c>
      <c r="E134" s="68"/>
      <c r="F134" s="69"/>
    </row>
    <row r="135" spans="1:12" ht="16.2" thickBot="1" x14ac:dyDescent="0.35">
      <c r="A135" s="59" t="s">
        <v>571</v>
      </c>
      <c r="B135" s="64">
        <v>70</v>
      </c>
      <c r="C135" s="63">
        <v>302.21428571428572</v>
      </c>
      <c r="E135" s="68"/>
      <c r="F135" s="69"/>
    </row>
    <row r="136" spans="1:12" ht="16.2" thickBot="1" x14ac:dyDescent="0.35">
      <c r="A136" s="62" t="s">
        <v>610</v>
      </c>
      <c r="B136" s="61">
        <v>1341</v>
      </c>
      <c r="C136" s="60">
        <v>767.34526472781511</v>
      </c>
      <c r="E136" s="68"/>
    </row>
    <row r="137" spans="1:12" ht="16.2" thickBot="1" x14ac:dyDescent="0.35">
      <c r="A137" s="59" t="s">
        <v>566</v>
      </c>
      <c r="B137" s="64">
        <v>1005</v>
      </c>
      <c r="C137" s="63">
        <v>875.74427860696517</v>
      </c>
      <c r="E137" s="68"/>
    </row>
    <row r="138" spans="1:12" ht="16.2" thickBot="1" x14ac:dyDescent="0.35">
      <c r="A138" s="59" t="s">
        <v>573</v>
      </c>
      <c r="B138" s="64">
        <v>15</v>
      </c>
      <c r="C138" s="63">
        <v>2754.2666666666669</v>
      </c>
      <c r="E138" s="68"/>
    </row>
    <row r="139" spans="1:12" ht="16.2" thickBot="1" x14ac:dyDescent="0.35">
      <c r="A139" s="59" t="s">
        <v>575</v>
      </c>
      <c r="B139" s="64">
        <v>1</v>
      </c>
      <c r="C139" s="63">
        <v>290</v>
      </c>
      <c r="E139" s="68"/>
    </row>
    <row r="140" spans="1:12" ht="16.2" thickBot="1" x14ac:dyDescent="0.35">
      <c r="A140" s="59" t="s">
        <v>569</v>
      </c>
      <c r="B140" s="64">
        <v>277</v>
      </c>
      <c r="C140" s="63">
        <v>341.90974729241879</v>
      </c>
      <c r="E140" s="68"/>
      <c r="J140" s="3"/>
      <c r="L140"/>
    </row>
    <row r="141" spans="1:12" ht="16.2" thickBot="1" x14ac:dyDescent="0.35">
      <c r="A141" s="59" t="s">
        <v>571</v>
      </c>
      <c r="B141" s="64">
        <v>43</v>
      </c>
      <c r="C141" s="63">
        <v>292.41860465116281</v>
      </c>
      <c r="E141" s="68"/>
      <c r="G141"/>
      <c r="J141" s="3"/>
      <c r="L141"/>
    </row>
    <row r="142" spans="1:12" ht="16.2" thickBot="1" x14ac:dyDescent="0.35">
      <c r="A142" s="62" t="s">
        <v>611</v>
      </c>
      <c r="B142" s="61">
        <v>20247</v>
      </c>
      <c r="C142" s="60">
        <v>688.37640144218892</v>
      </c>
      <c r="E142" s="68"/>
      <c r="G142"/>
      <c r="J142" s="3"/>
      <c r="L142"/>
    </row>
    <row r="143" spans="1:12" ht="16.2" thickBot="1" x14ac:dyDescent="0.35">
      <c r="A143" s="59" t="s">
        <v>566</v>
      </c>
      <c r="B143" s="64">
        <v>18764</v>
      </c>
      <c r="C143" s="63">
        <v>708.22777659347685</v>
      </c>
      <c r="E143" s="68"/>
      <c r="G143"/>
      <c r="J143" s="3"/>
      <c r="L143"/>
    </row>
    <row r="144" spans="1:12" ht="16.2" thickBot="1" x14ac:dyDescent="0.35">
      <c r="A144" s="59" t="s">
        <v>573</v>
      </c>
      <c r="B144" s="64">
        <v>51</v>
      </c>
      <c r="C144" s="63">
        <v>2363.3137254901962</v>
      </c>
      <c r="E144" s="68"/>
      <c r="G144"/>
    </row>
    <row r="145" spans="1:6" ht="16.2" thickBot="1" x14ac:dyDescent="0.35">
      <c r="A145" s="59" t="s">
        <v>569</v>
      </c>
      <c r="B145" s="64">
        <v>1010</v>
      </c>
      <c r="C145" s="63">
        <v>364.32574257425745</v>
      </c>
      <c r="E145" s="68"/>
    </row>
    <row r="146" spans="1:6" ht="16.2" thickBot="1" x14ac:dyDescent="0.35">
      <c r="A146" s="67" t="s">
        <v>571</v>
      </c>
      <c r="B146" s="66">
        <v>422</v>
      </c>
      <c r="C146" s="65">
        <v>378.84597156398104</v>
      </c>
      <c r="E146" s="68"/>
    </row>
    <row r="147" spans="1:6" ht="16.2" thickBot="1" x14ac:dyDescent="0.35">
      <c r="A147" s="62" t="s">
        <v>612</v>
      </c>
      <c r="B147" s="61">
        <v>10448</v>
      </c>
      <c r="C147" s="60">
        <v>720.14854517611025</v>
      </c>
      <c r="E147" s="68"/>
    </row>
    <row r="148" spans="1:6" ht="16.2" thickBot="1" x14ac:dyDescent="0.35">
      <c r="A148" s="59" t="s">
        <v>566</v>
      </c>
      <c r="B148" s="64">
        <v>9180</v>
      </c>
      <c r="C148" s="63">
        <v>733.86612200435729</v>
      </c>
      <c r="E148" s="68"/>
    </row>
    <row r="149" spans="1:6" ht="16.2" thickBot="1" x14ac:dyDescent="0.35">
      <c r="A149" s="59" t="s">
        <v>573</v>
      </c>
      <c r="B149" s="64">
        <v>88</v>
      </c>
      <c r="C149" s="63">
        <v>2819.443181818182</v>
      </c>
      <c r="D149" s="56"/>
      <c r="E149" s="68"/>
    </row>
    <row r="150" spans="1:6" ht="16.2" thickBot="1" x14ac:dyDescent="0.35">
      <c r="A150" s="59" t="s">
        <v>569</v>
      </c>
      <c r="B150" s="64">
        <v>694</v>
      </c>
      <c r="C150" s="63">
        <v>349.22046109510086</v>
      </c>
      <c r="D150" s="56"/>
      <c r="E150" s="55"/>
      <c r="F150"/>
    </row>
    <row r="151" spans="1:6" ht="16.2" thickBot="1" x14ac:dyDescent="0.35">
      <c r="A151" s="67" t="s">
        <v>571</v>
      </c>
      <c r="B151" s="66">
        <v>486</v>
      </c>
      <c r="C151" s="65">
        <v>610.59876543209873</v>
      </c>
      <c r="D151" s="56"/>
      <c r="E151" s="55"/>
      <c r="F151"/>
    </row>
    <row r="152" spans="1:6" ht="16.2" thickBot="1" x14ac:dyDescent="0.35">
      <c r="A152" s="62" t="s">
        <v>613</v>
      </c>
      <c r="B152" s="61">
        <v>4005</v>
      </c>
      <c r="C152" s="60">
        <v>916.58227215980025</v>
      </c>
      <c r="D152" s="56"/>
      <c r="E152" s="55"/>
      <c r="F152"/>
    </row>
    <row r="153" spans="1:6" ht="16.2" thickBot="1" x14ac:dyDescent="0.35">
      <c r="A153" s="59" t="s">
        <v>566</v>
      </c>
      <c r="B153" s="64">
        <v>3668</v>
      </c>
      <c r="C153" s="63">
        <v>935.08315158124321</v>
      </c>
      <c r="E153" s="55"/>
      <c r="F153"/>
    </row>
    <row r="154" spans="1:6" ht="16.2" thickBot="1" x14ac:dyDescent="0.35">
      <c r="A154" s="59" t="s">
        <v>573</v>
      </c>
      <c r="B154" s="64">
        <v>22</v>
      </c>
      <c r="C154" s="63">
        <v>2960.7272727272725</v>
      </c>
    </row>
    <row r="155" spans="1:6" ht="16.2" thickBot="1" x14ac:dyDescent="0.35">
      <c r="A155" s="59" t="s">
        <v>575</v>
      </c>
      <c r="B155" s="64">
        <v>1</v>
      </c>
      <c r="C155" s="63">
        <v>110</v>
      </c>
    </row>
    <row r="156" spans="1:6" ht="16.2" thickBot="1" x14ac:dyDescent="0.35">
      <c r="A156" s="59" t="s">
        <v>569</v>
      </c>
      <c r="B156" s="64">
        <v>302</v>
      </c>
      <c r="C156" s="63">
        <v>575.10596026490066</v>
      </c>
    </row>
    <row r="157" spans="1:6" ht="16.2" thickBot="1" x14ac:dyDescent="0.35">
      <c r="A157" s="59" t="s">
        <v>571</v>
      </c>
      <c r="B157" s="64">
        <v>12</v>
      </c>
      <c r="C157" s="63">
        <v>174.91666666666666</v>
      </c>
    </row>
    <row r="158" spans="1:6" ht="16.2" thickBot="1" x14ac:dyDescent="0.35">
      <c r="A158" s="62" t="s">
        <v>614</v>
      </c>
      <c r="B158" s="61">
        <v>4271</v>
      </c>
      <c r="C158" s="60">
        <v>308.34511823928824</v>
      </c>
    </row>
    <row r="159" spans="1:6" ht="16.2" thickBot="1" x14ac:dyDescent="0.35">
      <c r="A159" s="59" t="s">
        <v>566</v>
      </c>
      <c r="B159" s="58">
        <v>3831</v>
      </c>
      <c r="C159" s="57">
        <v>321.03236752806055</v>
      </c>
    </row>
    <row r="160" spans="1:6" ht="16.2" thickBot="1" x14ac:dyDescent="0.35">
      <c r="A160" s="59" t="s">
        <v>575</v>
      </c>
      <c r="B160" s="58">
        <v>12</v>
      </c>
      <c r="C160" s="57">
        <v>250.58333333333334</v>
      </c>
    </row>
    <row r="161" spans="1:3" ht="16.2" thickBot="1" x14ac:dyDescent="0.35">
      <c r="A161" s="59" t="s">
        <v>569</v>
      </c>
      <c r="B161" s="58">
        <v>397</v>
      </c>
      <c r="C161" s="57">
        <v>190.14861460957178</v>
      </c>
    </row>
    <row r="162" spans="1:3" ht="16.2" thickBot="1" x14ac:dyDescent="0.35">
      <c r="A162" s="59" t="s">
        <v>571</v>
      </c>
      <c r="B162" s="58">
        <v>31</v>
      </c>
      <c r="C162" s="57">
        <v>276.48387096774195</v>
      </c>
    </row>
  </sheetData>
  <mergeCells count="17">
    <mergeCell ref="A7:C7"/>
    <mergeCell ref="A15:C15"/>
    <mergeCell ref="A1:G1"/>
    <mergeCell ref="A2:G3"/>
    <mergeCell ref="A4:G4"/>
    <mergeCell ref="E8:G8"/>
    <mergeCell ref="E14:G14"/>
    <mergeCell ref="A27:C27"/>
    <mergeCell ref="A25:C25"/>
    <mergeCell ref="A26:C26"/>
    <mergeCell ref="E18:G18"/>
    <mergeCell ref="A28:C28"/>
    <mergeCell ref="A16:C16"/>
    <mergeCell ref="A18:C18"/>
    <mergeCell ref="E19:G19"/>
    <mergeCell ref="E25:G25"/>
    <mergeCell ref="E24:G2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4805B-9341-4F55-ABC8-DB3052B1428E}">
  <dimension ref="A1:AX187"/>
  <sheetViews>
    <sheetView showGridLines="0" zoomScaleNormal="100" zoomScaleSheetLayoutView="70" zoomScalePageLayoutView="90" workbookViewId="0">
      <selection sqref="A1:D1"/>
    </sheetView>
  </sheetViews>
  <sheetFormatPr defaultRowHeight="14.4" x14ac:dyDescent="0.3"/>
  <cols>
    <col min="1" max="1" width="36.44140625" customWidth="1"/>
    <col min="2" max="2" width="23.77734375" bestFit="1" customWidth="1"/>
    <col min="3" max="3" width="11.44140625" customWidth="1"/>
    <col min="4" max="4" width="14.44140625" customWidth="1"/>
    <col min="5" max="5" width="13.21875" customWidth="1"/>
    <col min="6" max="6" width="12.77734375" customWidth="1"/>
    <col min="7" max="8" width="10.44140625" customWidth="1"/>
    <col min="9" max="9" width="13.44140625" customWidth="1"/>
    <col min="10" max="10" width="11.5546875" customWidth="1"/>
    <col min="12" max="12" width="8.77734375" bestFit="1" customWidth="1"/>
    <col min="13" max="13" width="9" bestFit="1" customWidth="1"/>
    <col min="14" max="14" width="13.5546875" customWidth="1"/>
    <col min="15" max="15" width="17.21875" customWidth="1"/>
    <col min="16" max="16" width="10.44140625" customWidth="1"/>
    <col min="25" max="25" width="8.77734375" customWidth="1"/>
    <col min="27" max="27" width="10.5546875" bestFit="1" customWidth="1"/>
  </cols>
  <sheetData>
    <row r="1" spans="1:50" s="150" customFormat="1" ht="27.75" customHeight="1" x14ac:dyDescent="0.25">
      <c r="A1" s="415" t="s">
        <v>559</v>
      </c>
      <c r="B1" s="415"/>
      <c r="C1" s="415"/>
      <c r="D1" s="415"/>
    </row>
    <row r="2" spans="1:50" s="152" customFormat="1" ht="45.75" customHeight="1" x14ac:dyDescent="0.25">
      <c r="A2" s="416" t="s">
        <v>1</v>
      </c>
      <c r="B2" s="416"/>
      <c r="C2" s="416"/>
      <c r="D2" s="416"/>
      <c r="E2" s="416"/>
      <c r="F2" s="416"/>
      <c r="G2" s="416"/>
      <c r="H2" s="416"/>
      <c r="I2" s="416"/>
      <c r="J2" s="416"/>
      <c r="K2" s="416"/>
      <c r="L2" s="416"/>
      <c r="M2" s="416"/>
      <c r="N2" s="416"/>
      <c r="O2" s="416"/>
      <c r="P2" s="416"/>
      <c r="Q2" s="151"/>
      <c r="R2" s="151"/>
      <c r="S2" s="151"/>
      <c r="T2" s="151"/>
      <c r="U2" s="151"/>
      <c r="V2" s="151"/>
    </row>
    <row r="3" spans="1:50" ht="31.5" customHeight="1" x14ac:dyDescent="0.3">
      <c r="A3" s="417" t="s">
        <v>830</v>
      </c>
      <c r="B3" s="417"/>
      <c r="C3" s="417"/>
      <c r="D3" s="417"/>
      <c r="E3" s="153"/>
      <c r="F3" s="153"/>
      <c r="G3" s="153"/>
      <c r="H3" s="153"/>
      <c r="I3" s="153"/>
      <c r="J3" s="153"/>
      <c r="K3" s="153"/>
      <c r="L3" s="153"/>
      <c r="M3" s="153"/>
      <c r="N3" s="153"/>
      <c r="O3" s="153"/>
      <c r="P3" s="153"/>
      <c r="Q3" s="153"/>
      <c r="R3" s="153"/>
      <c r="S3" s="153"/>
      <c r="T3" s="153"/>
      <c r="U3" s="153"/>
      <c r="V3" s="15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150" customFormat="1" ht="30.75" customHeight="1" x14ac:dyDescent="0.25">
      <c r="A4" s="410"/>
      <c r="B4" s="410"/>
      <c r="C4" s="410"/>
      <c r="D4" s="410"/>
      <c r="E4" s="410"/>
      <c r="F4" s="410"/>
      <c r="G4" s="410"/>
      <c r="H4" s="410"/>
      <c r="I4" s="410"/>
      <c r="J4" s="410"/>
      <c r="K4" s="410"/>
      <c r="L4" s="410"/>
      <c r="M4" s="410"/>
      <c r="N4" s="410"/>
      <c r="O4" s="410"/>
      <c r="P4" s="410"/>
      <c r="Q4" s="410"/>
      <c r="R4" s="410"/>
      <c r="S4" s="410"/>
      <c r="T4" s="410"/>
      <c r="U4" s="410"/>
      <c r="V4" s="410"/>
      <c r="W4" s="154"/>
      <c r="X4" s="154"/>
      <c r="Y4" s="154"/>
      <c r="Z4" s="154"/>
    </row>
    <row r="5" spans="1:50" s="152" customFormat="1" ht="19.05" customHeight="1" thickBot="1" x14ac:dyDescent="0.3">
      <c r="A5" s="155"/>
      <c r="B5" s="155"/>
      <c r="C5" s="155"/>
      <c r="D5" s="155"/>
      <c r="E5" s="155"/>
      <c r="F5" s="155"/>
      <c r="G5" s="155"/>
      <c r="H5" s="155"/>
      <c r="I5" s="155"/>
      <c r="J5" s="155"/>
      <c r="K5" s="155"/>
      <c r="L5" s="155"/>
      <c r="M5" s="155"/>
      <c r="N5" s="155"/>
      <c r="O5" s="155"/>
      <c r="P5" s="155"/>
      <c r="Q5" s="155"/>
      <c r="R5" s="155"/>
      <c r="S5" s="155"/>
      <c r="T5" s="155"/>
      <c r="U5" s="155"/>
      <c r="V5" s="155"/>
      <c r="W5" s="156"/>
      <c r="X5" s="156"/>
      <c r="Y5" s="156"/>
      <c r="Z5" s="156"/>
    </row>
    <row r="6" spans="1:50" s="152" customFormat="1" ht="16.5" customHeight="1" x14ac:dyDescent="0.25">
      <c r="A6" s="411"/>
      <c r="B6" s="412"/>
      <c r="C6" s="412"/>
      <c r="D6" s="412"/>
      <c r="E6" s="412"/>
      <c r="F6" s="412"/>
      <c r="G6" s="412"/>
      <c r="H6" s="412"/>
      <c r="I6" s="412"/>
      <c r="J6" s="412"/>
      <c r="K6" s="412"/>
      <c r="L6" s="412"/>
      <c r="M6" s="412"/>
      <c r="N6" s="412"/>
      <c r="O6" s="412"/>
      <c r="P6" s="412"/>
      <c r="Q6" s="412"/>
      <c r="R6" s="412"/>
      <c r="S6" s="412"/>
      <c r="T6" s="412"/>
      <c r="U6" s="412"/>
      <c r="V6" s="413"/>
      <c r="W6" s="156"/>
      <c r="X6" s="156"/>
      <c r="Y6" s="156"/>
      <c r="Z6" s="156"/>
    </row>
    <row r="7" spans="1:50" s="150" customFormat="1" ht="16.5" customHeight="1" x14ac:dyDescent="0.25">
      <c r="A7" s="157"/>
      <c r="B7" s="158"/>
      <c r="C7" s="158"/>
      <c r="D7" s="158"/>
      <c r="E7" s="158"/>
      <c r="F7" s="158"/>
      <c r="G7" s="158"/>
      <c r="H7" s="158"/>
      <c r="J7" s="159"/>
      <c r="K7" s="159"/>
      <c r="L7" s="159"/>
      <c r="N7" s="158"/>
      <c r="O7" s="158"/>
      <c r="P7" s="158"/>
      <c r="Q7" s="158"/>
      <c r="R7" s="158"/>
      <c r="S7" s="158"/>
      <c r="T7" s="158"/>
      <c r="U7" s="158"/>
      <c r="V7" s="160"/>
      <c r="W7" s="161"/>
      <c r="X7" s="161"/>
      <c r="Y7" s="161"/>
      <c r="Z7" s="161"/>
    </row>
    <row r="8" spans="1:50" s="164" customFormat="1" ht="30.6" customHeight="1" x14ac:dyDescent="0.25">
      <c r="A8" s="398" t="s">
        <v>831</v>
      </c>
      <c r="B8" s="399"/>
      <c r="C8" s="399"/>
      <c r="D8" s="399"/>
      <c r="E8" s="163"/>
      <c r="F8" s="163"/>
      <c r="G8" s="399" t="s">
        <v>832</v>
      </c>
      <c r="H8" s="399"/>
      <c r="I8" s="399"/>
      <c r="J8" s="399"/>
      <c r="K8" s="399"/>
      <c r="L8" s="162"/>
      <c r="N8" s="399" t="s">
        <v>833</v>
      </c>
      <c r="O8" s="399"/>
      <c r="P8" s="399"/>
      <c r="Q8" s="399"/>
      <c r="R8" s="399"/>
      <c r="U8" s="165"/>
      <c r="V8" s="165"/>
      <c r="W8" s="166"/>
      <c r="X8" s="167"/>
      <c r="Y8" s="167"/>
      <c r="Z8" s="167"/>
      <c r="AA8" s="167"/>
      <c r="AC8" s="168"/>
      <c r="AD8" s="168"/>
    </row>
    <row r="9" spans="1:50" s="150" customFormat="1" ht="28.35" customHeight="1" x14ac:dyDescent="0.25">
      <c r="A9" s="169" t="s">
        <v>834</v>
      </c>
      <c r="B9" s="170" t="s">
        <v>835</v>
      </c>
      <c r="C9" s="170" t="s">
        <v>836</v>
      </c>
      <c r="D9" s="170" t="s">
        <v>574</v>
      </c>
      <c r="E9" s="158"/>
      <c r="F9" s="158"/>
      <c r="G9" s="387" t="s">
        <v>837</v>
      </c>
      <c r="H9" s="388"/>
      <c r="I9" s="171" t="s">
        <v>835</v>
      </c>
      <c r="J9" s="171" t="s">
        <v>836</v>
      </c>
      <c r="K9" s="171" t="s">
        <v>574</v>
      </c>
      <c r="L9" s="172"/>
      <c r="M9" s="172"/>
      <c r="N9" s="414" t="s">
        <v>838</v>
      </c>
      <c r="O9" s="414"/>
      <c r="P9" s="173" t="s">
        <v>839</v>
      </c>
      <c r="Q9" s="158"/>
      <c r="R9" s="158"/>
      <c r="S9" s="158"/>
      <c r="T9" s="158"/>
      <c r="U9" s="158"/>
      <c r="V9" s="161"/>
      <c r="W9" s="166"/>
      <c r="X9" s="161"/>
      <c r="Y9" s="161"/>
      <c r="Z9" s="161"/>
      <c r="AA9" s="161"/>
      <c r="AB9" s="161"/>
      <c r="AC9" s="174"/>
      <c r="AD9" s="174"/>
    </row>
    <row r="10" spans="1:50" s="150" customFormat="1" ht="16.5" customHeight="1" thickBot="1" x14ac:dyDescent="0.3">
      <c r="A10" s="175" t="s">
        <v>574</v>
      </c>
      <c r="B10" s="176">
        <f>SUM(B11:B14)</f>
        <v>147</v>
      </c>
      <c r="C10" s="176">
        <f>SUM(C11:C14)</f>
        <v>49037</v>
      </c>
      <c r="D10" s="176">
        <f>SUM(D11:D14)</f>
        <v>49184</v>
      </c>
      <c r="E10" s="158"/>
      <c r="F10" s="158"/>
      <c r="G10" s="404" t="s">
        <v>840</v>
      </c>
      <c r="H10" s="404"/>
      <c r="I10" s="177">
        <v>0</v>
      </c>
      <c r="J10" s="177">
        <v>55.864396887159501</v>
      </c>
      <c r="K10" s="177">
        <v>55.864396887159501</v>
      </c>
      <c r="L10" s="178"/>
      <c r="M10" s="178"/>
      <c r="N10" s="405" t="s">
        <v>574</v>
      </c>
      <c r="O10" s="405"/>
      <c r="P10" s="179">
        <f>SUM(P11:P12)</f>
        <v>8547</v>
      </c>
      <c r="Q10" s="158"/>
      <c r="R10" s="158"/>
      <c r="S10" s="158"/>
      <c r="T10" s="158"/>
      <c r="U10" s="158"/>
      <c r="V10" s="180"/>
      <c r="W10" s="166"/>
      <c r="X10" s="161"/>
      <c r="Y10" s="161"/>
      <c r="Z10" s="161"/>
      <c r="AA10" s="161"/>
      <c r="AB10" s="161"/>
      <c r="AC10" s="174"/>
      <c r="AD10" s="174"/>
    </row>
    <row r="11" spans="1:50" s="150" customFormat="1" ht="13.35" customHeight="1" thickTop="1" x14ac:dyDescent="0.25">
      <c r="A11" s="181" t="s">
        <v>841</v>
      </c>
      <c r="B11" s="182">
        <v>18</v>
      </c>
      <c r="C11" s="182">
        <v>5032</v>
      </c>
      <c r="D11" s="183">
        <f>SUM(B11:C11)</f>
        <v>5050</v>
      </c>
      <c r="E11" s="158"/>
      <c r="F11" s="406"/>
      <c r="G11" s="407"/>
      <c r="H11" s="184"/>
      <c r="I11" s="184"/>
      <c r="J11" s="184"/>
      <c r="K11" s="184"/>
      <c r="L11" s="184"/>
      <c r="N11" s="408" t="s">
        <v>835</v>
      </c>
      <c r="O11" s="408"/>
      <c r="P11" s="186">
        <v>0</v>
      </c>
      <c r="Q11" s="158"/>
      <c r="R11" s="158"/>
      <c r="S11" s="180"/>
      <c r="T11" s="180"/>
      <c r="U11" s="180"/>
      <c r="V11" s="161"/>
      <c r="W11" s="166"/>
      <c r="X11" s="161"/>
      <c r="Y11" s="161"/>
      <c r="Z11" s="174"/>
      <c r="AA11" s="174"/>
    </row>
    <row r="12" spans="1:50" s="150" customFormat="1" ht="13.35" customHeight="1" x14ac:dyDescent="0.25">
      <c r="A12" s="187" t="s">
        <v>842</v>
      </c>
      <c r="B12" s="182">
        <v>41</v>
      </c>
      <c r="C12" s="182">
        <v>26313</v>
      </c>
      <c r="D12" s="183">
        <f>SUM(B12:C12)</f>
        <v>26354</v>
      </c>
      <c r="E12" s="158"/>
      <c r="M12" s="188"/>
      <c r="N12" s="397" t="s">
        <v>836</v>
      </c>
      <c r="O12" s="397"/>
      <c r="P12" s="190">
        <v>8547</v>
      </c>
      <c r="Q12" s="158"/>
      <c r="R12" s="158"/>
      <c r="S12" s="158"/>
      <c r="T12" s="158"/>
      <c r="U12" s="180"/>
      <c r="V12" s="166"/>
      <c r="W12" s="191"/>
      <c r="X12" s="161"/>
      <c r="Y12" s="161"/>
      <c r="Z12" s="161"/>
      <c r="AA12" s="161"/>
      <c r="AB12" s="174"/>
      <c r="AC12" s="174"/>
    </row>
    <row r="13" spans="1:50" s="150" customFormat="1" ht="13.35" customHeight="1" x14ac:dyDescent="0.25">
      <c r="A13" s="187" t="s">
        <v>843</v>
      </c>
      <c r="B13" s="182">
        <v>2</v>
      </c>
      <c r="C13" s="182">
        <v>3143</v>
      </c>
      <c r="D13" s="183">
        <f>SUM(B13:C13)</f>
        <v>3145</v>
      </c>
      <c r="E13" s="158"/>
      <c r="F13" s="158"/>
      <c r="G13" s="158"/>
      <c r="H13" s="158"/>
      <c r="I13" s="158"/>
      <c r="J13" s="158"/>
      <c r="Q13" s="158"/>
      <c r="R13" s="158"/>
      <c r="S13" s="158"/>
      <c r="T13" s="180"/>
      <c r="U13" s="158"/>
      <c r="V13" s="166"/>
      <c r="W13" s="192"/>
      <c r="X13" s="161"/>
      <c r="Y13" s="161"/>
      <c r="Z13" s="161"/>
      <c r="AA13" s="174"/>
      <c r="AB13" s="174"/>
    </row>
    <row r="14" spans="1:50" s="150" customFormat="1" ht="13.35" customHeight="1" x14ac:dyDescent="0.25">
      <c r="A14" s="187" t="s">
        <v>844</v>
      </c>
      <c r="B14" s="182">
        <v>86</v>
      </c>
      <c r="C14" s="182">
        <v>14549</v>
      </c>
      <c r="D14" s="183">
        <f>SUM(B14:C14)</f>
        <v>14635</v>
      </c>
      <c r="E14" s="158"/>
      <c r="F14" s="158"/>
      <c r="G14" s="158"/>
      <c r="H14" s="158"/>
      <c r="I14" s="158"/>
      <c r="J14" s="158"/>
      <c r="K14" s="158"/>
      <c r="L14" s="158"/>
      <c r="M14" s="158"/>
      <c r="N14" s="158"/>
      <c r="O14" s="158"/>
      <c r="P14" s="158"/>
      <c r="Q14" s="158"/>
      <c r="R14" s="158"/>
      <c r="S14" s="158"/>
      <c r="T14" s="180"/>
      <c r="U14" s="158"/>
      <c r="V14" s="166"/>
      <c r="W14" s="192"/>
      <c r="X14" s="161"/>
      <c r="Y14" s="161"/>
      <c r="Z14" s="161"/>
      <c r="AA14" s="174"/>
      <c r="AB14" s="174"/>
    </row>
    <row r="15" spans="1:50" s="150" customFormat="1" ht="16.5" customHeight="1" x14ac:dyDescent="0.25">
      <c r="A15" s="193"/>
      <c r="B15" s="194"/>
      <c r="C15" s="194"/>
      <c r="D15" s="194"/>
      <c r="E15" s="194"/>
      <c r="F15" s="194"/>
      <c r="G15" s="158"/>
      <c r="H15" s="158"/>
      <c r="I15" s="158"/>
      <c r="J15" s="158"/>
      <c r="K15" s="158"/>
      <c r="L15" s="158"/>
      <c r="M15" s="158"/>
      <c r="N15" s="158"/>
      <c r="O15" s="158"/>
      <c r="P15" s="158"/>
      <c r="Q15" s="158"/>
      <c r="R15" s="158"/>
      <c r="S15" s="158"/>
      <c r="T15" s="158"/>
      <c r="U15" s="158"/>
      <c r="V15" s="166"/>
      <c r="W15" s="192"/>
      <c r="X15" s="161"/>
      <c r="Y15" s="161"/>
      <c r="Z15" s="161"/>
      <c r="AA15" s="161"/>
      <c r="AB15" s="174"/>
      <c r="AC15" s="174"/>
      <c r="AK15" s="174"/>
      <c r="AL15" s="174"/>
    </row>
    <row r="16" spans="1:50" s="150" customFormat="1" ht="16.5" customHeight="1" x14ac:dyDescent="0.25">
      <c r="A16" s="380"/>
      <c r="B16" s="381"/>
      <c r="C16" s="381"/>
      <c r="D16" s="381"/>
      <c r="E16" s="381"/>
      <c r="F16" s="381"/>
      <c r="G16" s="381"/>
      <c r="H16" s="381"/>
      <c r="I16" s="381"/>
      <c r="J16" s="381"/>
      <c r="K16" s="381"/>
      <c r="L16" s="381"/>
      <c r="M16" s="381"/>
      <c r="N16" s="381"/>
      <c r="O16" s="381"/>
      <c r="P16" s="381"/>
      <c r="Q16" s="381"/>
      <c r="R16" s="381"/>
      <c r="S16" s="381"/>
      <c r="T16" s="381"/>
      <c r="U16" s="381"/>
      <c r="V16" s="409"/>
      <c r="W16" s="192"/>
      <c r="X16" s="174"/>
      <c r="Y16" s="161"/>
      <c r="Z16" s="161"/>
      <c r="AK16" s="174"/>
    </row>
    <row r="17" spans="1:38" s="150" customFormat="1" ht="16.5" customHeight="1" x14ac:dyDescent="0.25">
      <c r="A17" s="157"/>
      <c r="B17" s="158"/>
      <c r="C17" s="158"/>
      <c r="D17" s="158"/>
      <c r="E17" s="158"/>
      <c r="F17" s="158"/>
      <c r="G17" s="158"/>
      <c r="H17" s="158"/>
      <c r="I17" s="158"/>
      <c r="J17" s="158"/>
      <c r="K17" s="158"/>
      <c r="L17" s="158"/>
      <c r="M17" s="158"/>
      <c r="N17" s="158"/>
      <c r="O17" s="158"/>
      <c r="P17" s="158"/>
      <c r="Q17" s="158"/>
      <c r="R17" s="158"/>
      <c r="S17" s="158"/>
      <c r="T17" s="158"/>
      <c r="U17" s="158"/>
      <c r="V17" s="160"/>
      <c r="W17" s="161"/>
      <c r="X17" s="161"/>
      <c r="Y17" s="161"/>
      <c r="Z17" s="161"/>
      <c r="AF17" s="174"/>
      <c r="AK17" s="174"/>
    </row>
    <row r="18" spans="1:38" s="195" customFormat="1" ht="27.6" customHeight="1" x14ac:dyDescent="0.25">
      <c r="A18" s="398" t="s">
        <v>845</v>
      </c>
      <c r="B18" s="399"/>
      <c r="C18" s="399"/>
      <c r="D18" s="399"/>
      <c r="E18" s="399"/>
      <c r="F18" s="399"/>
      <c r="I18" s="400" t="s">
        <v>846</v>
      </c>
      <c r="J18" s="400"/>
      <c r="K18" s="400"/>
      <c r="L18" s="400"/>
      <c r="M18" s="400"/>
      <c r="N18" s="400"/>
      <c r="O18" s="400"/>
      <c r="P18" s="400"/>
      <c r="Q18" s="400"/>
      <c r="R18" s="400"/>
      <c r="S18" s="400"/>
      <c r="T18" s="400"/>
      <c r="U18" s="400"/>
      <c r="V18" s="401"/>
      <c r="W18" s="196"/>
      <c r="X18" s="196"/>
      <c r="Y18" s="196"/>
      <c r="AE18" s="150"/>
      <c r="AF18" s="174"/>
      <c r="AG18" s="150"/>
      <c r="AH18" s="150"/>
      <c r="AI18" s="150"/>
      <c r="AJ18" s="150"/>
      <c r="AK18" s="150"/>
      <c r="AL18" s="174"/>
    </row>
    <row r="19" spans="1:38" s="152" customFormat="1" ht="28.8" customHeight="1" x14ac:dyDescent="0.25">
      <c r="A19" s="170" t="s">
        <v>847</v>
      </c>
      <c r="B19" s="170" t="s">
        <v>736</v>
      </c>
      <c r="C19" s="170" t="s">
        <v>848</v>
      </c>
      <c r="D19" s="170" t="s">
        <v>717</v>
      </c>
      <c r="E19" s="170" t="s">
        <v>849</v>
      </c>
      <c r="F19" s="170" t="s">
        <v>574</v>
      </c>
      <c r="I19" s="170" t="s">
        <v>850</v>
      </c>
      <c r="J19" s="170" t="s">
        <v>851</v>
      </c>
      <c r="K19" s="170" t="s">
        <v>852</v>
      </c>
      <c r="L19" s="170" t="s">
        <v>853</v>
      </c>
      <c r="M19" s="170" t="s">
        <v>854</v>
      </c>
      <c r="N19" s="170" t="s">
        <v>855</v>
      </c>
      <c r="O19" s="170" t="s">
        <v>856</v>
      </c>
      <c r="P19" s="170" t="s">
        <v>857</v>
      </c>
      <c r="Q19" s="170" t="s">
        <v>858</v>
      </c>
      <c r="R19" s="170" t="s">
        <v>859</v>
      </c>
      <c r="S19" s="170" t="s">
        <v>860</v>
      </c>
      <c r="T19" s="170" t="s">
        <v>861</v>
      </c>
      <c r="U19" s="170" t="s">
        <v>862</v>
      </c>
      <c r="V19" s="170" t="s">
        <v>574</v>
      </c>
      <c r="W19" s="197"/>
      <c r="X19" s="198"/>
      <c r="Y19" s="198"/>
      <c r="Z19" s="199"/>
      <c r="AA19" s="200"/>
      <c r="AB19" s="201"/>
      <c r="AC19" s="201"/>
      <c r="AD19" s="201"/>
      <c r="AE19" s="202"/>
      <c r="AF19" s="201"/>
      <c r="AG19" s="201"/>
      <c r="AH19" s="201"/>
      <c r="AI19" s="201"/>
      <c r="AJ19" s="201"/>
      <c r="AK19" s="201"/>
    </row>
    <row r="20" spans="1:38" s="152" customFormat="1" ht="18" customHeight="1" thickBot="1" x14ac:dyDescent="0.3">
      <c r="A20" s="175" t="s">
        <v>574</v>
      </c>
      <c r="B20" s="176">
        <f>SUM(B21:B23)</f>
        <v>30039</v>
      </c>
      <c r="C20" s="203">
        <f>IF(ISERROR(B20/F20),0,B20/F20)</f>
        <v>0.61074739752765128</v>
      </c>
      <c r="D20" s="176">
        <f>SUM(D21:D23)</f>
        <v>19145</v>
      </c>
      <c r="E20" s="203">
        <f>IF(ISERROR(D20/F20),0,D20/F20)</f>
        <v>0.38925260247234872</v>
      </c>
      <c r="F20" s="176">
        <f>B20+D20</f>
        <v>49184</v>
      </c>
      <c r="I20" s="204" t="s">
        <v>574</v>
      </c>
      <c r="J20" s="205">
        <f t="shared" ref="J20:U20" si="0">SUM(J21:J22)</f>
        <v>23616</v>
      </c>
      <c r="K20" s="206">
        <f t="shared" si="0"/>
        <v>21129</v>
      </c>
      <c r="L20" s="205">
        <f t="shared" si="0"/>
        <v>22122</v>
      </c>
      <c r="M20" s="205">
        <f t="shared" si="0"/>
        <v>21995</v>
      </c>
      <c r="N20" s="205">
        <f t="shared" si="0"/>
        <v>21632</v>
      </c>
      <c r="O20" s="205">
        <f t="shared" si="0"/>
        <v>22929</v>
      </c>
      <c r="P20" s="205">
        <f t="shared" si="0"/>
        <v>14015</v>
      </c>
      <c r="Q20" s="205">
        <f t="shared" si="0"/>
        <v>0</v>
      </c>
      <c r="R20" s="205">
        <f t="shared" si="0"/>
        <v>0</v>
      </c>
      <c r="S20" s="205">
        <f t="shared" si="0"/>
        <v>0</v>
      </c>
      <c r="T20" s="205">
        <f t="shared" si="0"/>
        <v>0</v>
      </c>
      <c r="U20" s="205">
        <f t="shared" si="0"/>
        <v>0</v>
      </c>
      <c r="V20" s="207">
        <f>SUM(J20:U20)</f>
        <v>147438</v>
      </c>
      <c r="W20" s="197"/>
      <c r="X20" s="197"/>
      <c r="Y20" s="198"/>
      <c r="Z20" s="198"/>
      <c r="AA20" s="201"/>
      <c r="AB20" s="201"/>
      <c r="AC20" s="201"/>
      <c r="AD20" s="201"/>
      <c r="AE20" s="202"/>
      <c r="AF20" s="201"/>
      <c r="AG20" s="201"/>
    </row>
    <row r="21" spans="1:38" s="152" customFormat="1" ht="15" customHeight="1" thickTop="1" x14ac:dyDescent="0.25">
      <c r="A21" s="181" t="s">
        <v>863</v>
      </c>
      <c r="B21" s="208">
        <v>13619</v>
      </c>
      <c r="C21" s="209">
        <f>IF(ISERROR(B21/F21),0,B21/F21)</f>
        <v>0.89657669519420669</v>
      </c>
      <c r="D21" s="208">
        <v>1571</v>
      </c>
      <c r="E21" s="209">
        <f>IF(ISERROR(D21/F21),0,D21/F21)</f>
        <v>0.10342330480579329</v>
      </c>
      <c r="F21" s="185">
        <f>B21+D21</f>
        <v>15190</v>
      </c>
      <c r="I21" s="185" t="s">
        <v>717</v>
      </c>
      <c r="J21" s="210">
        <v>15006</v>
      </c>
      <c r="K21" s="210">
        <v>13549</v>
      </c>
      <c r="L21" s="210">
        <v>14241</v>
      </c>
      <c r="M21" s="210">
        <v>10241</v>
      </c>
      <c r="N21" s="210">
        <v>4254</v>
      </c>
      <c r="O21" s="210">
        <v>3804</v>
      </c>
      <c r="P21" s="210">
        <v>2644</v>
      </c>
      <c r="Q21" s="210">
        <v>0</v>
      </c>
      <c r="R21" s="210">
        <v>0</v>
      </c>
      <c r="S21" s="210">
        <v>0</v>
      </c>
      <c r="T21" s="210">
        <v>0</v>
      </c>
      <c r="U21" s="210">
        <v>0</v>
      </c>
      <c r="V21" s="211">
        <f>SUM(J21:U21)</f>
        <v>63739</v>
      </c>
      <c r="W21" s="197"/>
      <c r="X21" s="212"/>
      <c r="Y21" s="212"/>
      <c r="Z21" s="198"/>
      <c r="AA21" s="201"/>
      <c r="AB21" s="202"/>
      <c r="AC21" s="202"/>
      <c r="AD21" s="202"/>
      <c r="AE21" s="202"/>
      <c r="AF21" s="202"/>
      <c r="AG21" s="202"/>
      <c r="AH21" s="202"/>
      <c r="AI21" s="202"/>
      <c r="AJ21" s="202"/>
      <c r="AK21" s="202"/>
      <c r="AL21" s="202"/>
    </row>
    <row r="22" spans="1:38" s="152" customFormat="1" ht="15" customHeight="1" x14ac:dyDescent="0.25">
      <c r="A22" s="187" t="s">
        <v>864</v>
      </c>
      <c r="B22" s="213">
        <v>10987</v>
      </c>
      <c r="C22" s="214">
        <f>IF(ISERROR(B22/F22),0,B22/F22)</f>
        <v>0.91581228640493462</v>
      </c>
      <c r="D22" s="213">
        <v>1010</v>
      </c>
      <c r="E22" s="214">
        <f>IF(ISERROR(D22/F22),0,D22/F22)</f>
        <v>8.4187713595065439E-2</v>
      </c>
      <c r="F22" s="189">
        <f>B22+D22</f>
        <v>11997</v>
      </c>
      <c r="I22" s="189" t="s">
        <v>865</v>
      </c>
      <c r="J22" s="215">
        <v>8610</v>
      </c>
      <c r="K22" s="210">
        <v>7580</v>
      </c>
      <c r="L22" s="210">
        <v>7881</v>
      </c>
      <c r="M22" s="210">
        <v>11754</v>
      </c>
      <c r="N22" s="210">
        <v>17378</v>
      </c>
      <c r="O22" s="210">
        <v>19125</v>
      </c>
      <c r="P22" s="210">
        <v>11371</v>
      </c>
      <c r="Q22" s="210">
        <v>0</v>
      </c>
      <c r="R22" s="210">
        <v>0</v>
      </c>
      <c r="S22" s="210">
        <v>0</v>
      </c>
      <c r="T22" s="210">
        <v>0</v>
      </c>
      <c r="U22" s="210">
        <v>0</v>
      </c>
      <c r="V22" s="216">
        <f>SUM(J22:U22)</f>
        <v>83699</v>
      </c>
      <c r="W22" s="197"/>
      <c r="X22" s="212"/>
      <c r="Y22" s="212"/>
      <c r="Z22" s="212"/>
      <c r="AA22" s="202"/>
      <c r="AB22" s="202"/>
      <c r="AC22" s="202"/>
      <c r="AD22" s="202"/>
      <c r="AE22" s="202"/>
      <c r="AF22" s="202"/>
      <c r="AG22" s="202"/>
      <c r="AH22" s="202"/>
      <c r="AI22" s="202"/>
      <c r="AJ22" s="202"/>
      <c r="AK22" s="202"/>
      <c r="AL22" s="202"/>
    </row>
    <row r="23" spans="1:38" s="152" customFormat="1" ht="15" customHeight="1" x14ac:dyDescent="0.25">
      <c r="A23" s="187" t="s">
        <v>866</v>
      </c>
      <c r="B23" s="213">
        <v>5433</v>
      </c>
      <c r="C23" s="214">
        <f>IF(ISERROR(B23/F23),0,B23/F23)</f>
        <v>0.24698822566713644</v>
      </c>
      <c r="D23" s="213">
        <v>16564</v>
      </c>
      <c r="E23" s="214">
        <f>IF(ISERROR(D23/F23),0,D23/F23)</f>
        <v>0.75301177433286359</v>
      </c>
      <c r="F23" s="189">
        <f>B23+D23</f>
        <v>21997</v>
      </c>
      <c r="T23" s="161"/>
      <c r="U23" s="161"/>
      <c r="V23" s="217"/>
      <c r="W23" s="197"/>
      <c r="X23" s="212"/>
      <c r="Y23" s="212"/>
      <c r="Z23" s="212"/>
      <c r="AA23" s="202"/>
      <c r="AB23" s="202"/>
      <c r="AC23" s="202"/>
      <c r="AD23" s="202"/>
      <c r="AE23" s="202"/>
      <c r="AF23" s="202"/>
      <c r="AG23" s="202"/>
      <c r="AH23" s="202"/>
      <c r="AI23" s="202"/>
      <c r="AJ23" s="202"/>
      <c r="AK23" s="202"/>
      <c r="AL23" s="202"/>
    </row>
    <row r="24" spans="1:38" s="152" customFormat="1" ht="12" x14ac:dyDescent="0.25">
      <c r="A24" s="218"/>
      <c r="T24" s="161"/>
      <c r="U24" s="161"/>
      <c r="V24" s="217"/>
      <c r="W24" s="197"/>
      <c r="X24" s="197"/>
      <c r="Y24" s="212"/>
      <c r="Z24" s="212"/>
      <c r="AA24" s="202"/>
      <c r="AB24" s="202"/>
      <c r="AC24" s="202"/>
      <c r="AD24" s="202"/>
      <c r="AE24" s="202"/>
      <c r="AF24" s="202"/>
      <c r="AG24" s="202"/>
      <c r="AH24" s="202"/>
      <c r="AK24" s="202"/>
      <c r="AL24" s="202"/>
    </row>
    <row r="25" spans="1:38" s="150" customFormat="1" ht="16.5" customHeight="1" x14ac:dyDescent="0.25">
      <c r="A25" s="380"/>
      <c r="B25" s="381"/>
      <c r="C25" s="381"/>
      <c r="D25" s="381"/>
      <c r="E25" s="381"/>
      <c r="F25" s="381"/>
      <c r="G25" s="381"/>
      <c r="H25" s="381"/>
      <c r="I25" s="381"/>
      <c r="J25" s="381"/>
      <c r="K25" s="381"/>
      <c r="L25" s="381"/>
      <c r="M25" s="381"/>
      <c r="N25" s="381"/>
      <c r="O25" s="381"/>
      <c r="P25" s="381"/>
      <c r="Q25" s="381"/>
      <c r="R25" s="381"/>
      <c r="S25" s="381"/>
      <c r="T25" s="381"/>
      <c r="U25" s="381"/>
      <c r="V25" s="382"/>
      <c r="W25" s="161"/>
      <c r="X25" s="161"/>
      <c r="Y25" s="161"/>
      <c r="Z25" s="180"/>
      <c r="AA25" s="174"/>
      <c r="AB25" s="174"/>
      <c r="AC25" s="174"/>
      <c r="AD25" s="174"/>
      <c r="AE25" s="174"/>
      <c r="AF25" s="174"/>
      <c r="AG25" s="174"/>
    </row>
    <row r="26" spans="1:38" s="152" customFormat="1" ht="12" x14ac:dyDescent="0.25">
      <c r="A26" s="218"/>
      <c r="T26" s="161"/>
      <c r="U26" s="161"/>
      <c r="V26" s="217"/>
      <c r="W26" s="197"/>
      <c r="X26" s="197"/>
      <c r="Y26" s="197"/>
      <c r="Z26" s="212"/>
      <c r="AA26" s="202"/>
      <c r="AB26" s="202"/>
      <c r="AC26" s="202"/>
      <c r="AG26" s="202"/>
    </row>
    <row r="27" spans="1:38" s="150" customFormat="1" ht="21.6" customHeight="1" x14ac:dyDescent="0.25">
      <c r="A27" s="402" t="s">
        <v>867</v>
      </c>
      <c r="B27" s="403"/>
      <c r="C27" s="403"/>
      <c r="D27" s="403"/>
      <c r="E27" s="403"/>
      <c r="F27" s="219"/>
      <c r="H27" s="403" t="s">
        <v>868</v>
      </c>
      <c r="I27" s="403"/>
      <c r="J27" s="403"/>
      <c r="K27" s="403"/>
      <c r="L27" s="403"/>
      <c r="M27" s="219"/>
      <c r="N27" s="403" t="s">
        <v>869</v>
      </c>
      <c r="O27" s="403"/>
      <c r="P27" s="403"/>
      <c r="Q27" s="403"/>
      <c r="R27" s="403"/>
      <c r="S27" s="219"/>
      <c r="V27" s="220"/>
      <c r="W27" s="221"/>
      <c r="X27" s="222"/>
      <c r="Y27" s="222"/>
      <c r="Z27" s="222"/>
      <c r="AA27" s="223"/>
      <c r="AB27" s="223"/>
      <c r="AC27" s="223"/>
      <c r="AD27" s="223"/>
      <c r="AE27" s="174"/>
      <c r="AF27" s="174"/>
      <c r="AG27" s="174"/>
      <c r="AH27" s="223"/>
      <c r="AI27" s="223"/>
    </row>
    <row r="28" spans="1:38" s="152" customFormat="1" ht="37.5" customHeight="1" x14ac:dyDescent="0.25">
      <c r="A28" s="170" t="s">
        <v>870</v>
      </c>
      <c r="B28" s="170" t="s">
        <v>863</v>
      </c>
      <c r="C28" s="170" t="s">
        <v>864</v>
      </c>
      <c r="D28" s="170" t="s">
        <v>866</v>
      </c>
      <c r="E28" s="170" t="s">
        <v>574</v>
      </c>
      <c r="H28" s="387" t="s">
        <v>870</v>
      </c>
      <c r="I28" s="388"/>
      <c r="J28" s="173" t="s">
        <v>574</v>
      </c>
      <c r="K28" s="161"/>
      <c r="L28" s="161"/>
      <c r="M28" s="161"/>
      <c r="N28" s="389" t="s">
        <v>871</v>
      </c>
      <c r="O28" s="390"/>
      <c r="P28" s="224" t="s">
        <v>574</v>
      </c>
      <c r="U28" s="161"/>
      <c r="V28" s="225"/>
      <c r="W28" s="197"/>
      <c r="X28" s="197"/>
      <c r="Y28" s="197"/>
      <c r="Z28" s="202"/>
      <c r="AD28" s="202"/>
      <c r="AE28" s="202"/>
      <c r="AF28" s="202"/>
      <c r="AG28" s="202"/>
    </row>
    <row r="29" spans="1:38" s="152" customFormat="1" ht="15" customHeight="1" thickBot="1" x14ac:dyDescent="0.3">
      <c r="A29" s="175" t="s">
        <v>574</v>
      </c>
      <c r="B29" s="176">
        <f>SUM(B30:B31)</f>
        <v>49918</v>
      </c>
      <c r="C29" s="176">
        <f>SUM(C30:C31)</f>
        <v>29187</v>
      </c>
      <c r="D29" s="176">
        <f>SUM(D30:D31)</f>
        <v>68333</v>
      </c>
      <c r="E29" s="206">
        <f>SUM(B29:D29)</f>
        <v>147438</v>
      </c>
      <c r="H29" s="391" t="s">
        <v>574</v>
      </c>
      <c r="I29" s="392"/>
      <c r="J29" s="226">
        <f>SUM(J30:J31)</f>
        <v>133207</v>
      </c>
      <c r="K29" s="161"/>
      <c r="L29" s="161"/>
      <c r="M29" s="161"/>
      <c r="N29" s="393" t="s">
        <v>574</v>
      </c>
      <c r="O29" s="394"/>
      <c r="P29" s="227">
        <v>144963</v>
      </c>
      <c r="U29" s="180"/>
      <c r="V29" s="228"/>
      <c r="W29" s="197"/>
      <c r="X29" s="212"/>
      <c r="Y29" s="212"/>
      <c r="Z29" s="202"/>
      <c r="AA29" s="202"/>
      <c r="AB29" s="202"/>
      <c r="AC29" s="202"/>
      <c r="AD29" s="202"/>
      <c r="AE29" s="202"/>
      <c r="AF29" s="202"/>
      <c r="AG29" s="202"/>
      <c r="AH29" s="202"/>
      <c r="AI29" s="202"/>
      <c r="AJ29" s="202"/>
    </row>
    <row r="30" spans="1:38" s="152" customFormat="1" ht="14.55" customHeight="1" thickTop="1" x14ac:dyDescent="0.25">
      <c r="A30" s="181" t="s">
        <v>835</v>
      </c>
      <c r="B30" s="208">
        <v>0</v>
      </c>
      <c r="C30" s="208">
        <v>1</v>
      </c>
      <c r="D30" s="208">
        <v>0</v>
      </c>
      <c r="E30" s="185">
        <f>SUM(B30:D30)</f>
        <v>1</v>
      </c>
      <c r="F30" s="150"/>
      <c r="G30" s="150"/>
      <c r="H30" s="395" t="s">
        <v>835</v>
      </c>
      <c r="I30" s="396"/>
      <c r="J30" s="186">
        <v>41</v>
      </c>
      <c r="K30" s="161"/>
      <c r="L30" s="161"/>
      <c r="M30" s="161"/>
      <c r="N30" s="397" t="s">
        <v>872</v>
      </c>
      <c r="O30" s="397"/>
      <c r="P30" s="190">
        <v>17032</v>
      </c>
      <c r="R30" s="161"/>
      <c r="U30" s="180"/>
      <c r="V30" s="228"/>
      <c r="W30" s="197"/>
      <c r="X30" s="212"/>
      <c r="Y30" s="212"/>
      <c r="Z30" s="202"/>
      <c r="AA30" s="202"/>
      <c r="AB30" s="202"/>
      <c r="AC30" s="202"/>
      <c r="AD30" s="202"/>
      <c r="AE30" s="202"/>
      <c r="AF30" s="202"/>
      <c r="AG30" s="202"/>
      <c r="AH30" s="202"/>
      <c r="AI30" s="202"/>
      <c r="AJ30" s="202"/>
    </row>
    <row r="31" spans="1:38" s="152" customFormat="1" ht="14.55" customHeight="1" x14ac:dyDescent="0.25">
      <c r="A31" s="187" t="s">
        <v>836</v>
      </c>
      <c r="B31" s="213">
        <v>49918</v>
      </c>
      <c r="C31" s="213">
        <v>29186</v>
      </c>
      <c r="D31" s="213">
        <v>68333</v>
      </c>
      <c r="E31" s="185">
        <f>SUM(B31:D31)</f>
        <v>147437</v>
      </c>
      <c r="F31" s="150"/>
      <c r="G31" s="150"/>
      <c r="H31" s="378" t="s">
        <v>836</v>
      </c>
      <c r="I31" s="379"/>
      <c r="J31" s="190">
        <v>133166</v>
      </c>
      <c r="K31" s="161"/>
      <c r="L31" s="161"/>
      <c r="M31" s="161"/>
      <c r="N31" s="194"/>
      <c r="O31" s="194"/>
      <c r="P31" s="229"/>
      <c r="R31" s="161"/>
      <c r="U31" s="180"/>
      <c r="V31" s="228"/>
      <c r="W31" s="197"/>
      <c r="X31" s="212"/>
      <c r="Y31" s="212"/>
      <c r="Z31" s="202"/>
      <c r="AA31" s="202"/>
      <c r="AB31" s="202"/>
      <c r="AC31" s="202"/>
      <c r="AD31" s="202"/>
      <c r="AE31" s="202"/>
      <c r="AF31" s="202"/>
      <c r="AG31" s="202"/>
      <c r="AH31" s="202"/>
      <c r="AI31" s="202"/>
      <c r="AJ31" s="202"/>
    </row>
    <row r="32" spans="1:38" s="152" customFormat="1" ht="12" x14ac:dyDescent="0.25">
      <c r="A32" s="218"/>
      <c r="F32" s="150"/>
      <c r="G32" s="150"/>
      <c r="H32" s="150"/>
      <c r="K32" s="150"/>
      <c r="L32" s="161"/>
      <c r="M32" s="161"/>
      <c r="N32" s="161"/>
      <c r="O32" s="161"/>
      <c r="P32" s="161"/>
      <c r="Q32" s="161"/>
      <c r="R32" s="161"/>
      <c r="S32" s="161"/>
      <c r="T32" s="161"/>
      <c r="U32" s="180"/>
      <c r="V32" s="217"/>
      <c r="W32" s="197"/>
      <c r="X32" s="212"/>
      <c r="Y32" s="212"/>
      <c r="Z32" s="212"/>
      <c r="AA32" s="202"/>
      <c r="AB32" s="202"/>
      <c r="AC32" s="202"/>
      <c r="AD32" s="202"/>
      <c r="AE32" s="202"/>
      <c r="AF32" s="202"/>
      <c r="AG32" s="202"/>
    </row>
    <row r="33" spans="1:45" s="150" customFormat="1" ht="16.5" customHeight="1" x14ac:dyDescent="0.25">
      <c r="A33" s="380"/>
      <c r="B33" s="381"/>
      <c r="C33" s="381"/>
      <c r="D33" s="381"/>
      <c r="E33" s="381"/>
      <c r="F33" s="381"/>
      <c r="G33" s="381"/>
      <c r="H33" s="381"/>
      <c r="I33" s="381"/>
      <c r="J33" s="381"/>
      <c r="K33" s="381"/>
      <c r="L33" s="381"/>
      <c r="M33" s="381"/>
      <c r="N33" s="381"/>
      <c r="O33" s="381"/>
      <c r="P33" s="381"/>
      <c r="Q33" s="381"/>
      <c r="R33" s="381"/>
      <c r="S33" s="381"/>
      <c r="T33" s="381"/>
      <c r="U33" s="381"/>
      <c r="V33" s="382"/>
      <c r="W33" s="161"/>
      <c r="X33" s="161"/>
      <c r="Y33" s="161"/>
      <c r="Z33" s="180"/>
      <c r="AA33" s="174"/>
      <c r="AB33" s="174"/>
      <c r="AC33" s="174"/>
      <c r="AD33" s="174"/>
      <c r="AE33" s="174"/>
      <c r="AF33" s="174"/>
      <c r="AG33" s="174"/>
    </row>
    <row r="34" spans="1:45" s="152" customFormat="1" ht="12" x14ac:dyDescent="0.25">
      <c r="A34" s="218"/>
      <c r="F34" s="150"/>
      <c r="G34" s="150"/>
      <c r="H34" s="150"/>
      <c r="I34" s="202"/>
      <c r="K34" s="150"/>
      <c r="L34" s="161"/>
      <c r="M34" s="161"/>
      <c r="N34" s="161"/>
      <c r="O34" s="161"/>
      <c r="P34" s="161"/>
      <c r="Q34" s="161"/>
      <c r="R34" s="161"/>
      <c r="S34" s="161"/>
      <c r="T34" s="161"/>
      <c r="U34" s="161"/>
      <c r="V34" s="230"/>
      <c r="W34" s="197"/>
      <c r="X34" s="197"/>
      <c r="Y34" s="197"/>
      <c r="Z34" s="212"/>
      <c r="AA34" s="202"/>
      <c r="AB34" s="202"/>
      <c r="AC34" s="202"/>
      <c r="AD34" s="202"/>
      <c r="AE34" s="202"/>
    </row>
    <row r="35" spans="1:45" s="152" customFormat="1" ht="12" x14ac:dyDescent="0.25">
      <c r="A35" s="218"/>
      <c r="F35" s="150"/>
      <c r="G35" s="150"/>
      <c r="H35" s="150"/>
      <c r="I35" s="201"/>
      <c r="J35" s="201"/>
      <c r="K35" s="223"/>
      <c r="L35" s="231"/>
      <c r="M35" s="231"/>
      <c r="N35" s="231"/>
      <c r="O35" s="231"/>
      <c r="P35" s="231"/>
      <c r="Q35" s="231"/>
      <c r="R35" s="231"/>
      <c r="S35" s="231"/>
      <c r="T35" s="161"/>
      <c r="U35" s="161"/>
      <c r="V35" s="217"/>
      <c r="W35" s="197"/>
      <c r="X35" s="197"/>
      <c r="Y35" s="197"/>
      <c r="Z35" s="212"/>
      <c r="AB35" s="202"/>
      <c r="AC35" s="202"/>
      <c r="AE35" s="202"/>
    </row>
    <row r="36" spans="1:45" s="152" customFormat="1" ht="22.5" customHeight="1" x14ac:dyDescent="0.25">
      <c r="A36" s="383" t="s">
        <v>873</v>
      </c>
      <c r="B36" s="384"/>
      <c r="C36" s="384"/>
      <c r="D36" s="384"/>
      <c r="E36" s="384"/>
      <c r="F36" s="219"/>
      <c r="G36" s="150"/>
      <c r="H36" s="150"/>
      <c r="I36" s="150"/>
      <c r="J36" s="150"/>
      <c r="K36" s="150"/>
      <c r="L36" s="150"/>
      <c r="M36" s="150"/>
      <c r="N36" s="150"/>
      <c r="O36" s="150"/>
      <c r="P36" s="150"/>
      <c r="Q36" s="150"/>
      <c r="R36" s="174"/>
      <c r="S36" s="150"/>
      <c r="T36" s="150"/>
      <c r="U36" s="150"/>
      <c r="V36" s="232"/>
      <c r="W36" s="197"/>
      <c r="X36" s="197"/>
      <c r="Y36" s="197"/>
      <c r="Z36" s="212"/>
      <c r="AB36" s="202"/>
      <c r="AC36" s="202"/>
      <c r="AE36" s="202"/>
    </row>
    <row r="37" spans="1:45" s="152" customFormat="1" ht="38.549999999999997" customHeight="1" x14ac:dyDescent="0.25">
      <c r="A37" s="233" t="s">
        <v>874</v>
      </c>
      <c r="B37" s="170" t="s">
        <v>847</v>
      </c>
      <c r="C37" s="170" t="s">
        <v>851</v>
      </c>
      <c r="D37" s="170" t="s">
        <v>852</v>
      </c>
      <c r="E37" s="170" t="s">
        <v>853</v>
      </c>
      <c r="F37" s="170" t="s">
        <v>854</v>
      </c>
      <c r="G37" s="170" t="s">
        <v>855</v>
      </c>
      <c r="H37" s="170" t="s">
        <v>856</v>
      </c>
      <c r="I37" s="170" t="s">
        <v>857</v>
      </c>
      <c r="J37" s="170" t="s">
        <v>858</v>
      </c>
      <c r="K37" s="170" t="s">
        <v>859</v>
      </c>
      <c r="L37" s="170" t="s">
        <v>860</v>
      </c>
      <c r="M37" s="170" t="s">
        <v>861</v>
      </c>
      <c r="N37" s="170" t="s">
        <v>862</v>
      </c>
      <c r="O37" s="170" t="s">
        <v>574</v>
      </c>
      <c r="P37" s="150"/>
      <c r="Q37" s="150"/>
      <c r="R37" s="174"/>
      <c r="S37" s="150"/>
      <c r="T37" s="150"/>
      <c r="U37" s="150"/>
      <c r="V37" s="232"/>
      <c r="W37" s="150"/>
      <c r="X37" s="150"/>
      <c r="Y37" s="150"/>
      <c r="Z37" s="150"/>
      <c r="AA37" s="150"/>
      <c r="AB37" s="150"/>
      <c r="AC37" s="150"/>
      <c r="AD37" s="197"/>
      <c r="AE37" s="197"/>
      <c r="AI37" s="202"/>
      <c r="AJ37" s="202"/>
      <c r="AL37" s="202"/>
    </row>
    <row r="38" spans="1:45" s="152" customFormat="1" ht="15.75" customHeight="1" thickBot="1" x14ac:dyDescent="0.3">
      <c r="A38" s="234" t="s">
        <v>574</v>
      </c>
      <c r="B38" s="176"/>
      <c r="C38" s="235">
        <f t="shared" ref="C38:D38" si="1">SUM(C39,C51,C55,C59,C63,C67,C71,C75,C79,C83)</f>
        <v>21707</v>
      </c>
      <c r="D38" s="235">
        <f t="shared" si="1"/>
        <v>20889</v>
      </c>
      <c r="E38" s="235">
        <f>SUM(E39,E51,E55,E59,E63,E67,E71,E75,E79,E83)</f>
        <v>20701</v>
      </c>
      <c r="F38" s="235">
        <f>SUM(F39,F51,F55,F59,F63,F67,F71,F75,F79,F83)</f>
        <v>19971</v>
      </c>
      <c r="G38" s="235">
        <f t="shared" ref="G38:N38" si="2">SUM(G39,G51,G55,G59,G63,G67,G71,G75,G79,G83)</f>
        <v>17329</v>
      </c>
      <c r="H38" s="235">
        <f t="shared" si="2"/>
        <v>19355</v>
      </c>
      <c r="I38" s="235">
        <f t="shared" si="2"/>
        <v>13255</v>
      </c>
      <c r="J38" s="235">
        <f t="shared" si="2"/>
        <v>0</v>
      </c>
      <c r="K38" s="235">
        <f t="shared" si="2"/>
        <v>0</v>
      </c>
      <c r="L38" s="235">
        <f t="shared" si="2"/>
        <v>0</v>
      </c>
      <c r="M38" s="235">
        <f t="shared" si="2"/>
        <v>0</v>
      </c>
      <c r="N38" s="235">
        <f t="shared" si="2"/>
        <v>0</v>
      </c>
      <c r="O38" s="236">
        <f>SUM(C38:N38)</f>
        <v>133207</v>
      </c>
      <c r="P38" s="150"/>
      <c r="Q38" s="150"/>
      <c r="R38" s="174"/>
      <c r="S38" s="150"/>
      <c r="T38" s="150"/>
      <c r="U38" s="174"/>
      <c r="V38" s="237"/>
      <c r="W38" s="174"/>
      <c r="X38" s="174"/>
      <c r="Y38" s="174"/>
      <c r="Z38" s="174"/>
      <c r="AA38" s="174"/>
      <c r="AB38" s="174"/>
      <c r="AC38" s="174"/>
      <c r="AD38" s="212"/>
      <c r="AE38" s="212"/>
      <c r="AF38" s="202"/>
      <c r="AG38" s="202"/>
      <c r="AH38" s="202"/>
      <c r="AI38" s="202"/>
      <c r="AJ38" s="202"/>
      <c r="AL38" s="202"/>
      <c r="AP38" s="202"/>
      <c r="AQ38" s="202"/>
      <c r="AR38" s="202"/>
      <c r="AS38" s="202"/>
    </row>
    <row r="39" spans="1:45" s="152" customFormat="1" ht="15" customHeight="1" thickTop="1" x14ac:dyDescent="0.25">
      <c r="A39" s="238" t="s">
        <v>875</v>
      </c>
      <c r="B39" s="238" t="s">
        <v>574</v>
      </c>
      <c r="C39" s="239">
        <f t="shared" ref="C39:N39" si="3">SUM(C40:C42)</f>
        <v>909</v>
      </c>
      <c r="D39" s="239">
        <f t="shared" si="3"/>
        <v>653</v>
      </c>
      <c r="E39" s="239">
        <f t="shared" si="3"/>
        <v>806</v>
      </c>
      <c r="F39" s="239">
        <f t="shared" si="3"/>
        <v>677</v>
      </c>
      <c r="G39" s="239">
        <f t="shared" si="3"/>
        <v>803</v>
      </c>
      <c r="H39" s="239">
        <f t="shared" si="3"/>
        <v>1787</v>
      </c>
      <c r="I39" s="239">
        <f t="shared" si="3"/>
        <v>1673</v>
      </c>
      <c r="J39" s="239">
        <f t="shared" si="3"/>
        <v>0</v>
      </c>
      <c r="K39" s="239">
        <f t="shared" si="3"/>
        <v>0</v>
      </c>
      <c r="L39" s="239">
        <f t="shared" si="3"/>
        <v>0</v>
      </c>
      <c r="M39" s="239">
        <f t="shared" si="3"/>
        <v>0</v>
      </c>
      <c r="N39" s="239">
        <f t="shared" si="3"/>
        <v>0</v>
      </c>
      <c r="O39" s="239">
        <f>SUM(C39:N39)</f>
        <v>7308</v>
      </c>
      <c r="P39" s="240"/>
      <c r="Q39" s="240"/>
      <c r="R39" s="174"/>
      <c r="S39" s="174"/>
      <c r="T39" s="174"/>
      <c r="U39" s="174"/>
      <c r="V39" s="237"/>
      <c r="W39" s="174"/>
      <c r="X39" s="174"/>
      <c r="Y39" s="174"/>
      <c r="Z39" s="174"/>
      <c r="AA39" s="174"/>
      <c r="AB39" s="174"/>
      <c r="AC39" s="174"/>
      <c r="AD39" s="212"/>
      <c r="AE39" s="212"/>
      <c r="AF39" s="202"/>
      <c r="AG39" s="202"/>
      <c r="AH39" s="202"/>
      <c r="AI39" s="202"/>
      <c r="AS39" s="202"/>
    </row>
    <row r="40" spans="1:45" s="152" customFormat="1" ht="15" customHeight="1" x14ac:dyDescent="0.25">
      <c r="A40" s="189"/>
      <c r="B40" s="189" t="s">
        <v>863</v>
      </c>
      <c r="C40" s="241">
        <v>220</v>
      </c>
      <c r="D40" s="241">
        <v>190</v>
      </c>
      <c r="E40" s="241">
        <v>231</v>
      </c>
      <c r="F40" s="241">
        <v>156</v>
      </c>
      <c r="G40" s="241">
        <v>187</v>
      </c>
      <c r="H40" s="241">
        <v>342</v>
      </c>
      <c r="I40" s="241">
        <v>309</v>
      </c>
      <c r="J40" s="241">
        <v>0</v>
      </c>
      <c r="K40" s="241">
        <v>0</v>
      </c>
      <c r="L40" s="242">
        <v>0</v>
      </c>
      <c r="M40" s="242">
        <v>0</v>
      </c>
      <c r="N40" s="242">
        <v>0</v>
      </c>
      <c r="O40" s="243">
        <f>O44+O48</f>
        <v>1635</v>
      </c>
      <c r="P40" s="150"/>
      <c r="Q40" s="150"/>
      <c r="R40" s="174"/>
      <c r="S40" s="150"/>
      <c r="T40" s="150"/>
      <c r="U40" s="174"/>
      <c r="V40" s="237"/>
      <c r="W40" s="150"/>
      <c r="X40" s="150"/>
      <c r="Y40" s="150"/>
      <c r="Z40" s="150"/>
      <c r="AA40" s="174"/>
      <c r="AB40" s="174"/>
      <c r="AC40" s="174"/>
      <c r="AD40" s="212"/>
      <c r="AE40" s="212"/>
      <c r="AF40" s="202"/>
      <c r="AG40" s="202"/>
      <c r="AH40" s="202"/>
      <c r="AI40" s="202"/>
      <c r="AS40" s="202"/>
    </row>
    <row r="41" spans="1:45" s="152" customFormat="1" ht="15" customHeight="1" x14ac:dyDescent="0.25">
      <c r="A41" s="189"/>
      <c r="B41" s="189" t="s">
        <v>864</v>
      </c>
      <c r="C41" s="241">
        <v>331</v>
      </c>
      <c r="D41" s="241">
        <v>247</v>
      </c>
      <c r="E41" s="241">
        <v>326</v>
      </c>
      <c r="F41" s="241">
        <v>272</v>
      </c>
      <c r="G41" s="241">
        <v>276</v>
      </c>
      <c r="H41" s="241">
        <v>529</v>
      </c>
      <c r="I41" s="241">
        <v>541</v>
      </c>
      <c r="J41" s="241">
        <v>0</v>
      </c>
      <c r="K41" s="241">
        <v>0</v>
      </c>
      <c r="L41" s="242">
        <v>0</v>
      </c>
      <c r="M41" s="242">
        <v>0</v>
      </c>
      <c r="N41" s="242">
        <v>0</v>
      </c>
      <c r="O41" s="243">
        <f>O45+O49</f>
        <v>2522</v>
      </c>
      <c r="P41" s="150"/>
      <c r="Q41" s="150"/>
      <c r="R41" s="150"/>
      <c r="S41" s="174"/>
      <c r="T41" s="174"/>
      <c r="U41" s="174"/>
      <c r="V41" s="237"/>
      <c r="W41" s="150"/>
      <c r="X41" s="150"/>
      <c r="Y41" s="150"/>
      <c r="Z41" s="150"/>
      <c r="AA41" s="150"/>
      <c r="AB41" s="174"/>
      <c r="AC41" s="150"/>
      <c r="AD41" s="212"/>
      <c r="AE41" s="197"/>
      <c r="AF41" s="202"/>
      <c r="AH41" s="202"/>
      <c r="AS41" s="202"/>
    </row>
    <row r="42" spans="1:45" s="152" customFormat="1" ht="15" customHeight="1" x14ac:dyDescent="0.25">
      <c r="A42" s="189"/>
      <c r="B42" s="189" t="s">
        <v>866</v>
      </c>
      <c r="C42" s="241">
        <v>358</v>
      </c>
      <c r="D42" s="241">
        <v>216</v>
      </c>
      <c r="E42" s="241">
        <v>249</v>
      </c>
      <c r="F42" s="241">
        <v>249</v>
      </c>
      <c r="G42" s="241">
        <v>340</v>
      </c>
      <c r="H42" s="241">
        <v>916</v>
      </c>
      <c r="I42" s="241">
        <v>823</v>
      </c>
      <c r="J42" s="241">
        <v>0</v>
      </c>
      <c r="K42" s="241">
        <v>0</v>
      </c>
      <c r="L42" s="242">
        <v>0</v>
      </c>
      <c r="M42" s="242">
        <v>0</v>
      </c>
      <c r="N42" s="242">
        <v>0</v>
      </c>
      <c r="O42" s="243">
        <f>O46+O50</f>
        <v>3151</v>
      </c>
      <c r="P42" s="150"/>
      <c r="Q42" s="150"/>
      <c r="R42" s="150"/>
      <c r="S42" s="150"/>
      <c r="T42" s="150"/>
      <c r="U42" s="174"/>
      <c r="V42" s="232"/>
      <c r="W42" s="150"/>
      <c r="X42" s="150"/>
      <c r="Y42" s="150"/>
      <c r="Z42" s="150"/>
      <c r="AA42" s="150"/>
      <c r="AB42" s="174"/>
      <c r="AC42" s="150"/>
      <c r="AD42" s="197"/>
      <c r="AE42" s="197"/>
      <c r="AS42" s="202"/>
    </row>
    <row r="43" spans="1:45" s="152" customFormat="1" ht="14.55" customHeight="1" x14ac:dyDescent="0.25">
      <c r="A43" s="244" t="s">
        <v>876</v>
      </c>
      <c r="B43" s="245" t="s">
        <v>574</v>
      </c>
      <c r="C43" s="246">
        <f t="shared" ref="C43:N43" si="4">SUM(C44:C46)</f>
        <v>109</v>
      </c>
      <c r="D43" s="246">
        <f t="shared" si="4"/>
        <v>93</v>
      </c>
      <c r="E43" s="246">
        <f t="shared" si="4"/>
        <v>115</v>
      </c>
      <c r="F43" s="246">
        <f t="shared" si="4"/>
        <v>149</v>
      </c>
      <c r="G43" s="246">
        <f t="shared" si="4"/>
        <v>80</v>
      </c>
      <c r="H43" s="246">
        <f t="shared" si="4"/>
        <v>52</v>
      </c>
      <c r="I43" s="246">
        <f t="shared" si="4"/>
        <v>49</v>
      </c>
      <c r="J43" s="246">
        <f t="shared" si="4"/>
        <v>0</v>
      </c>
      <c r="K43" s="246">
        <f t="shared" si="4"/>
        <v>0</v>
      </c>
      <c r="L43" s="246">
        <f t="shared" si="4"/>
        <v>0</v>
      </c>
      <c r="M43" s="246">
        <f t="shared" si="4"/>
        <v>0</v>
      </c>
      <c r="N43" s="246">
        <f t="shared" si="4"/>
        <v>0</v>
      </c>
      <c r="O43" s="246">
        <f t="shared" ref="O43:O86" si="5">SUM(C43:N43)</f>
        <v>647</v>
      </c>
      <c r="P43" s="240"/>
      <c r="Q43" s="150"/>
      <c r="R43" s="150"/>
      <c r="S43" s="150"/>
      <c r="T43" s="150"/>
      <c r="U43" s="150"/>
      <c r="V43" s="232"/>
      <c r="W43" s="150"/>
      <c r="X43" s="150"/>
      <c r="Y43" s="150"/>
      <c r="Z43" s="150"/>
      <c r="AA43" s="150"/>
      <c r="AB43" s="174"/>
      <c r="AC43" s="150"/>
      <c r="AD43" s="197"/>
      <c r="AE43" s="197"/>
      <c r="AF43" s="202"/>
      <c r="AG43" s="202"/>
      <c r="AH43" s="202"/>
      <c r="AQ43" s="202"/>
      <c r="AR43" s="202"/>
      <c r="AS43" s="202"/>
    </row>
    <row r="44" spans="1:45" s="152" customFormat="1" ht="14.55" customHeight="1" x14ac:dyDescent="0.25">
      <c r="A44" s="247"/>
      <c r="B44" s="189" t="s">
        <v>863</v>
      </c>
      <c r="C44" s="241">
        <v>19</v>
      </c>
      <c r="D44" s="241">
        <v>29</v>
      </c>
      <c r="E44" s="241">
        <v>27</v>
      </c>
      <c r="F44" s="241">
        <v>16</v>
      </c>
      <c r="G44" s="241">
        <v>16</v>
      </c>
      <c r="H44" s="241">
        <v>9</v>
      </c>
      <c r="I44" s="241">
        <v>8</v>
      </c>
      <c r="J44" s="241">
        <v>0</v>
      </c>
      <c r="K44" s="241">
        <v>0</v>
      </c>
      <c r="L44" s="242">
        <v>0</v>
      </c>
      <c r="M44" s="242">
        <v>0</v>
      </c>
      <c r="N44" s="242">
        <v>0</v>
      </c>
      <c r="O44" s="248">
        <f t="shared" si="5"/>
        <v>124</v>
      </c>
      <c r="P44" s="240"/>
      <c r="Q44" s="150"/>
      <c r="R44" s="150"/>
      <c r="S44" s="150"/>
      <c r="T44" s="150"/>
      <c r="U44" s="150"/>
      <c r="V44" s="232"/>
      <c r="W44" s="150"/>
      <c r="X44" s="150"/>
      <c r="Y44" s="150"/>
      <c r="Z44" s="150"/>
      <c r="AA44" s="150"/>
      <c r="AB44" s="174"/>
      <c r="AC44" s="174"/>
      <c r="AD44" s="197"/>
      <c r="AE44" s="212"/>
      <c r="AF44" s="202"/>
      <c r="AG44" s="202"/>
      <c r="AH44" s="202"/>
      <c r="AI44" s="202"/>
      <c r="AQ44" s="202"/>
      <c r="AR44" s="202"/>
      <c r="AS44" s="202"/>
    </row>
    <row r="45" spans="1:45" s="152" customFormat="1" ht="14.55" customHeight="1" x14ac:dyDescent="0.25">
      <c r="A45" s="247"/>
      <c r="B45" s="189" t="s">
        <v>864</v>
      </c>
      <c r="C45" s="241">
        <v>40</v>
      </c>
      <c r="D45" s="241">
        <v>26</v>
      </c>
      <c r="E45" s="241">
        <v>51</v>
      </c>
      <c r="F45" s="241">
        <v>46</v>
      </c>
      <c r="G45" s="241">
        <v>28</v>
      </c>
      <c r="H45" s="241">
        <v>17</v>
      </c>
      <c r="I45" s="241">
        <v>17</v>
      </c>
      <c r="J45" s="241">
        <v>0</v>
      </c>
      <c r="K45" s="241">
        <v>0</v>
      </c>
      <c r="L45" s="242">
        <v>0</v>
      </c>
      <c r="M45" s="242">
        <v>0</v>
      </c>
      <c r="N45" s="242">
        <v>0</v>
      </c>
      <c r="O45" s="248">
        <f t="shared" si="5"/>
        <v>225</v>
      </c>
      <c r="P45" s="150"/>
      <c r="Q45" s="150"/>
      <c r="R45" s="150"/>
      <c r="S45" s="150"/>
      <c r="T45" s="150"/>
      <c r="U45" s="150"/>
      <c r="V45" s="232"/>
      <c r="W45" s="150"/>
      <c r="X45" s="150"/>
      <c r="Y45" s="150"/>
      <c r="Z45" s="150"/>
      <c r="AA45" s="150"/>
      <c r="AB45" s="174"/>
      <c r="AC45" s="150"/>
      <c r="AD45" s="212"/>
      <c r="AE45" s="197"/>
      <c r="AF45" s="202"/>
      <c r="AG45" s="202"/>
      <c r="AH45" s="202"/>
      <c r="AI45" s="202"/>
      <c r="AQ45" s="202"/>
      <c r="AR45" s="202"/>
      <c r="AS45" s="202"/>
    </row>
    <row r="46" spans="1:45" s="152" customFormat="1" ht="14.55" customHeight="1" x14ac:dyDescent="0.25">
      <c r="A46" s="247"/>
      <c r="B46" s="189" t="s">
        <v>866</v>
      </c>
      <c r="C46" s="241">
        <v>50</v>
      </c>
      <c r="D46" s="241">
        <v>38</v>
      </c>
      <c r="E46" s="241">
        <v>37</v>
      </c>
      <c r="F46" s="241">
        <v>87</v>
      </c>
      <c r="G46" s="241">
        <v>36</v>
      </c>
      <c r="H46" s="241">
        <v>26</v>
      </c>
      <c r="I46" s="241">
        <v>24</v>
      </c>
      <c r="J46" s="241">
        <v>0</v>
      </c>
      <c r="K46" s="241">
        <v>0</v>
      </c>
      <c r="L46" s="242">
        <v>0</v>
      </c>
      <c r="M46" s="242">
        <v>0</v>
      </c>
      <c r="N46" s="242">
        <v>0</v>
      </c>
      <c r="O46" s="248">
        <f t="shared" si="5"/>
        <v>298</v>
      </c>
      <c r="P46" s="150"/>
      <c r="Q46" s="150"/>
      <c r="R46" s="150"/>
      <c r="S46" s="150"/>
      <c r="T46" s="150"/>
      <c r="U46" s="150"/>
      <c r="V46" s="232"/>
      <c r="W46" s="150"/>
      <c r="X46" s="150"/>
      <c r="Y46" s="150"/>
      <c r="Z46" s="150"/>
      <c r="AA46" s="150"/>
      <c r="AB46" s="174"/>
      <c r="AC46" s="150"/>
      <c r="AD46" s="212"/>
      <c r="AE46" s="197"/>
      <c r="AF46" s="202"/>
      <c r="AG46" s="202"/>
      <c r="AH46" s="202"/>
      <c r="AI46" s="202"/>
      <c r="AQ46" s="202"/>
      <c r="AR46" s="202"/>
      <c r="AS46" s="202"/>
    </row>
    <row r="47" spans="1:45" s="152" customFormat="1" ht="14.55" customHeight="1" x14ac:dyDescent="0.25">
      <c r="A47" s="244" t="s">
        <v>877</v>
      </c>
      <c r="B47" s="245" t="s">
        <v>574</v>
      </c>
      <c r="C47" s="246">
        <f t="shared" ref="C47:N47" si="6">SUM(C48:C50)</f>
        <v>800</v>
      </c>
      <c r="D47" s="246">
        <f t="shared" si="6"/>
        <v>560</v>
      </c>
      <c r="E47" s="246">
        <f t="shared" si="6"/>
        <v>691</v>
      </c>
      <c r="F47" s="246">
        <f t="shared" si="6"/>
        <v>528</v>
      </c>
      <c r="G47" s="246">
        <f t="shared" si="6"/>
        <v>723</v>
      </c>
      <c r="H47" s="246">
        <f t="shared" si="6"/>
        <v>1735</v>
      </c>
      <c r="I47" s="246">
        <f t="shared" si="6"/>
        <v>1624</v>
      </c>
      <c r="J47" s="246">
        <f t="shared" si="6"/>
        <v>0</v>
      </c>
      <c r="K47" s="246">
        <f t="shared" si="6"/>
        <v>0</v>
      </c>
      <c r="L47" s="246">
        <f t="shared" si="6"/>
        <v>0</v>
      </c>
      <c r="M47" s="246">
        <f t="shared" si="6"/>
        <v>0</v>
      </c>
      <c r="N47" s="246">
        <f t="shared" si="6"/>
        <v>0</v>
      </c>
      <c r="O47" s="246">
        <f t="shared" si="5"/>
        <v>6661</v>
      </c>
      <c r="P47" s="150"/>
      <c r="Q47" s="150"/>
      <c r="R47" s="150"/>
      <c r="S47" s="150"/>
      <c r="T47" s="150"/>
      <c r="U47" s="150"/>
      <c r="V47" s="232"/>
      <c r="W47" s="150"/>
      <c r="X47" s="150"/>
      <c r="Y47" s="150"/>
      <c r="Z47" s="150"/>
      <c r="AA47" s="150"/>
      <c r="AB47" s="174"/>
      <c r="AC47" s="150"/>
      <c r="AD47" s="212"/>
      <c r="AE47" s="197"/>
      <c r="AF47" s="202"/>
      <c r="AG47" s="202"/>
      <c r="AH47" s="202"/>
      <c r="AI47" s="202"/>
      <c r="AP47" s="202"/>
      <c r="AQ47" s="202"/>
      <c r="AR47" s="202"/>
      <c r="AS47" s="202"/>
    </row>
    <row r="48" spans="1:45" s="152" customFormat="1" ht="14.55" customHeight="1" x14ac:dyDescent="0.25">
      <c r="A48" s="247"/>
      <c r="B48" s="189" t="s">
        <v>863</v>
      </c>
      <c r="C48" s="241">
        <v>201</v>
      </c>
      <c r="D48" s="241">
        <v>161</v>
      </c>
      <c r="E48" s="241">
        <v>204</v>
      </c>
      <c r="F48" s="241">
        <v>140</v>
      </c>
      <c r="G48" s="241">
        <v>171</v>
      </c>
      <c r="H48" s="241">
        <v>333</v>
      </c>
      <c r="I48" s="241">
        <v>301</v>
      </c>
      <c r="J48" s="241">
        <v>0</v>
      </c>
      <c r="K48" s="241">
        <v>0</v>
      </c>
      <c r="L48" s="242">
        <v>0</v>
      </c>
      <c r="M48" s="242">
        <v>0</v>
      </c>
      <c r="N48" s="242">
        <v>0</v>
      </c>
      <c r="O48" s="248">
        <f t="shared" si="5"/>
        <v>1511</v>
      </c>
      <c r="P48" s="150"/>
      <c r="Q48" s="150"/>
      <c r="R48" s="150"/>
      <c r="S48" s="150"/>
      <c r="T48" s="150"/>
      <c r="U48" s="150"/>
      <c r="V48" s="237"/>
      <c r="W48" s="174"/>
      <c r="X48" s="174"/>
      <c r="Y48" s="174"/>
      <c r="Z48" s="174"/>
      <c r="AA48" s="174"/>
      <c r="AB48" s="174"/>
      <c r="AC48" s="174"/>
      <c r="AD48" s="212"/>
      <c r="AE48" s="212"/>
      <c r="AF48" s="202"/>
      <c r="AG48" s="202"/>
      <c r="AH48" s="202"/>
      <c r="AI48" s="202"/>
      <c r="AP48" s="202"/>
      <c r="AQ48" s="202"/>
      <c r="AR48" s="202"/>
      <c r="AS48" s="202"/>
    </row>
    <row r="49" spans="1:45" s="152" customFormat="1" ht="14.55" customHeight="1" x14ac:dyDescent="0.25">
      <c r="A49" s="247"/>
      <c r="B49" s="189" t="s">
        <v>864</v>
      </c>
      <c r="C49" s="241">
        <v>291</v>
      </c>
      <c r="D49" s="241">
        <v>221</v>
      </c>
      <c r="E49" s="241">
        <v>275</v>
      </c>
      <c r="F49" s="241">
        <v>226</v>
      </c>
      <c r="G49" s="241">
        <v>248</v>
      </c>
      <c r="H49" s="241">
        <v>512</v>
      </c>
      <c r="I49" s="241">
        <v>524</v>
      </c>
      <c r="J49" s="241">
        <v>0</v>
      </c>
      <c r="K49" s="241">
        <v>0</v>
      </c>
      <c r="L49" s="242">
        <v>0</v>
      </c>
      <c r="M49" s="242">
        <v>0</v>
      </c>
      <c r="N49" s="242">
        <v>0</v>
      </c>
      <c r="O49" s="248">
        <f t="shared" si="5"/>
        <v>2297</v>
      </c>
      <c r="P49" s="150"/>
      <c r="Q49" s="150"/>
      <c r="R49" s="150"/>
      <c r="S49" s="150"/>
      <c r="T49" s="150"/>
      <c r="U49" s="174"/>
      <c r="V49" s="237"/>
      <c r="W49" s="174"/>
      <c r="X49" s="174"/>
      <c r="Y49" s="174"/>
      <c r="Z49" s="174"/>
      <c r="AA49" s="174"/>
      <c r="AB49" s="174"/>
      <c r="AC49" s="174"/>
      <c r="AD49" s="212"/>
      <c r="AE49" s="212"/>
      <c r="AF49" s="202"/>
      <c r="AG49" s="202"/>
      <c r="AH49" s="202"/>
      <c r="AI49" s="202"/>
      <c r="AL49" s="202"/>
      <c r="AM49" s="202"/>
      <c r="AN49" s="202"/>
      <c r="AO49" s="202"/>
      <c r="AP49" s="202"/>
      <c r="AQ49" s="202"/>
      <c r="AR49" s="202"/>
      <c r="AS49" s="202"/>
    </row>
    <row r="50" spans="1:45" s="152" customFormat="1" ht="14.55" customHeight="1" x14ac:dyDescent="0.25">
      <c r="A50" s="247"/>
      <c r="B50" s="189" t="s">
        <v>866</v>
      </c>
      <c r="C50" s="241">
        <v>308</v>
      </c>
      <c r="D50" s="241">
        <v>178</v>
      </c>
      <c r="E50" s="241">
        <v>212</v>
      </c>
      <c r="F50" s="241">
        <v>162</v>
      </c>
      <c r="G50" s="241">
        <v>304</v>
      </c>
      <c r="H50" s="241">
        <v>890</v>
      </c>
      <c r="I50" s="241">
        <v>799</v>
      </c>
      <c r="J50" s="241">
        <v>0</v>
      </c>
      <c r="K50" s="241">
        <v>0</v>
      </c>
      <c r="L50" s="242">
        <v>0</v>
      </c>
      <c r="M50" s="242">
        <v>0</v>
      </c>
      <c r="N50" s="242">
        <v>0</v>
      </c>
      <c r="O50" s="248">
        <f t="shared" si="5"/>
        <v>2853</v>
      </c>
      <c r="P50" s="150"/>
      <c r="Q50" s="150"/>
      <c r="R50" s="150"/>
      <c r="S50" s="150"/>
      <c r="T50" s="150"/>
      <c r="U50" s="150"/>
      <c r="V50" s="232"/>
      <c r="W50" s="150"/>
      <c r="X50" s="150"/>
      <c r="Y50" s="150"/>
      <c r="Z50" s="150"/>
      <c r="AA50" s="150"/>
      <c r="AB50" s="150"/>
      <c r="AC50" s="150"/>
      <c r="AD50" s="212"/>
      <c r="AE50" s="197"/>
      <c r="AF50" s="202"/>
      <c r="AG50" s="202"/>
      <c r="AH50" s="202"/>
      <c r="AI50" s="202"/>
      <c r="AP50" s="202"/>
      <c r="AQ50" s="202"/>
      <c r="AR50" s="202"/>
      <c r="AS50" s="202"/>
    </row>
    <row r="51" spans="1:45" s="152" customFormat="1" ht="14.55" customHeight="1" x14ac:dyDescent="0.25">
      <c r="A51" s="245" t="s">
        <v>750</v>
      </c>
      <c r="B51" s="245" t="s">
        <v>574</v>
      </c>
      <c r="C51" s="246">
        <f t="shared" ref="C51:N51" si="7">SUM(C52:C54)</f>
        <v>1494</v>
      </c>
      <c r="D51" s="246">
        <f t="shared" si="7"/>
        <v>1480</v>
      </c>
      <c r="E51" s="246">
        <f t="shared" si="7"/>
        <v>1110</v>
      </c>
      <c r="F51" s="246">
        <f t="shared" si="7"/>
        <v>1026</v>
      </c>
      <c r="G51" s="246">
        <f t="shared" si="7"/>
        <v>327</v>
      </c>
      <c r="H51" s="246">
        <f t="shared" si="7"/>
        <v>98</v>
      </c>
      <c r="I51" s="246">
        <f t="shared" si="7"/>
        <v>68</v>
      </c>
      <c r="J51" s="246">
        <f t="shared" si="7"/>
        <v>0</v>
      </c>
      <c r="K51" s="246">
        <f t="shared" si="7"/>
        <v>0</v>
      </c>
      <c r="L51" s="246">
        <f t="shared" si="7"/>
        <v>0</v>
      </c>
      <c r="M51" s="246">
        <f t="shared" si="7"/>
        <v>0</v>
      </c>
      <c r="N51" s="246">
        <f t="shared" si="7"/>
        <v>0</v>
      </c>
      <c r="O51" s="246">
        <f t="shared" si="5"/>
        <v>5603</v>
      </c>
      <c r="P51" s="150"/>
      <c r="Q51" s="150"/>
      <c r="R51" s="150"/>
      <c r="S51" s="150"/>
      <c r="T51" s="150"/>
      <c r="U51" s="174"/>
      <c r="V51" s="237"/>
      <c r="W51" s="174"/>
      <c r="X51" s="174"/>
      <c r="Y51" s="174"/>
      <c r="Z51" s="174"/>
      <c r="AA51" s="174"/>
      <c r="AB51" s="174"/>
      <c r="AC51" s="174"/>
      <c r="AD51" s="212"/>
      <c r="AE51" s="212"/>
      <c r="AF51" s="202"/>
      <c r="AG51" s="202"/>
      <c r="AH51" s="202"/>
      <c r="AI51" s="202"/>
      <c r="AP51" s="202"/>
      <c r="AQ51" s="202"/>
      <c r="AR51" s="202"/>
      <c r="AS51" s="202"/>
    </row>
    <row r="52" spans="1:45" s="152" customFormat="1" ht="14.55" customHeight="1" x14ac:dyDescent="0.25">
      <c r="A52" s="189"/>
      <c r="B52" s="189" t="s">
        <v>863</v>
      </c>
      <c r="C52" s="241">
        <v>160</v>
      </c>
      <c r="D52" s="241">
        <v>134</v>
      </c>
      <c r="E52" s="241">
        <v>159</v>
      </c>
      <c r="F52" s="241">
        <v>153</v>
      </c>
      <c r="G52" s="241">
        <v>54</v>
      </c>
      <c r="H52" s="241">
        <v>16</v>
      </c>
      <c r="I52" s="241">
        <v>14</v>
      </c>
      <c r="J52" s="241">
        <v>0</v>
      </c>
      <c r="K52" s="241">
        <v>0</v>
      </c>
      <c r="L52" s="242">
        <v>0</v>
      </c>
      <c r="M52" s="242">
        <v>0</v>
      </c>
      <c r="N52" s="242">
        <v>0</v>
      </c>
      <c r="O52" s="248">
        <f t="shared" si="5"/>
        <v>690</v>
      </c>
      <c r="P52" s="150"/>
      <c r="Q52" s="150"/>
      <c r="R52" s="150"/>
      <c r="S52" s="150"/>
      <c r="T52" s="150"/>
      <c r="U52" s="150"/>
      <c r="V52" s="232"/>
      <c r="W52" s="150"/>
      <c r="X52" s="174"/>
      <c r="Y52" s="174"/>
      <c r="Z52" s="174"/>
      <c r="AA52" s="174"/>
      <c r="AB52" s="174"/>
      <c r="AC52" s="174"/>
      <c r="AD52" s="212"/>
      <c r="AE52" s="212"/>
      <c r="AF52" s="202"/>
      <c r="AG52" s="202"/>
      <c r="AH52" s="202"/>
      <c r="AI52" s="202"/>
      <c r="AO52" s="202"/>
      <c r="AP52" s="202"/>
      <c r="AQ52" s="202"/>
      <c r="AR52" s="202"/>
      <c r="AS52" s="202"/>
    </row>
    <row r="53" spans="1:45" s="152" customFormat="1" ht="14.55" customHeight="1" x14ac:dyDescent="0.25">
      <c r="A53" s="189"/>
      <c r="B53" s="189" t="s">
        <v>864</v>
      </c>
      <c r="C53" s="241">
        <v>335</v>
      </c>
      <c r="D53" s="241">
        <v>246</v>
      </c>
      <c r="E53" s="241">
        <v>361</v>
      </c>
      <c r="F53" s="241">
        <v>332</v>
      </c>
      <c r="G53" s="241">
        <v>99</v>
      </c>
      <c r="H53" s="241">
        <v>37</v>
      </c>
      <c r="I53" s="241">
        <v>19</v>
      </c>
      <c r="J53" s="241">
        <v>0</v>
      </c>
      <c r="K53" s="241">
        <v>0</v>
      </c>
      <c r="L53" s="242">
        <v>0</v>
      </c>
      <c r="M53" s="242">
        <v>0</v>
      </c>
      <c r="N53" s="242">
        <v>0</v>
      </c>
      <c r="O53" s="248">
        <f t="shared" si="5"/>
        <v>1429</v>
      </c>
      <c r="P53" s="150"/>
      <c r="Q53" s="150"/>
      <c r="R53" s="150"/>
      <c r="S53" s="150"/>
      <c r="T53" s="150"/>
      <c r="U53" s="150"/>
      <c r="V53" s="232"/>
      <c r="W53" s="150"/>
      <c r="X53" s="150"/>
      <c r="Y53" s="174"/>
      <c r="Z53" s="174"/>
      <c r="AA53" s="174"/>
      <c r="AB53" s="174"/>
      <c r="AC53" s="150"/>
      <c r="AD53" s="212"/>
      <c r="AE53" s="197"/>
      <c r="AF53" s="202"/>
      <c r="AG53" s="202"/>
      <c r="AH53" s="202"/>
      <c r="AI53" s="202"/>
      <c r="AP53" s="202"/>
      <c r="AQ53" s="202"/>
      <c r="AR53" s="202"/>
      <c r="AS53" s="202"/>
    </row>
    <row r="54" spans="1:45" s="152" customFormat="1" ht="14.55" customHeight="1" x14ac:dyDescent="0.25">
      <c r="A54" s="189"/>
      <c r="B54" s="189" t="s">
        <v>866</v>
      </c>
      <c r="C54" s="241">
        <v>999</v>
      </c>
      <c r="D54" s="241">
        <v>1100</v>
      </c>
      <c r="E54" s="241">
        <v>590</v>
      </c>
      <c r="F54" s="241">
        <v>541</v>
      </c>
      <c r="G54" s="241">
        <v>174</v>
      </c>
      <c r="H54" s="241">
        <v>45</v>
      </c>
      <c r="I54" s="241">
        <v>35</v>
      </c>
      <c r="J54" s="241">
        <v>0</v>
      </c>
      <c r="K54" s="241">
        <v>0</v>
      </c>
      <c r="L54" s="242">
        <v>0</v>
      </c>
      <c r="M54" s="242">
        <v>0</v>
      </c>
      <c r="N54" s="242">
        <v>0</v>
      </c>
      <c r="O54" s="248">
        <f t="shared" si="5"/>
        <v>3484</v>
      </c>
      <c r="P54" s="150"/>
      <c r="Q54" s="150"/>
      <c r="R54" s="150"/>
      <c r="S54" s="150"/>
      <c r="T54" s="150"/>
      <c r="U54" s="150"/>
      <c r="V54" s="232"/>
      <c r="W54" s="150"/>
      <c r="X54" s="174"/>
      <c r="Y54" s="174"/>
      <c r="Z54" s="174"/>
      <c r="AA54" s="174"/>
      <c r="AB54" s="174"/>
      <c r="AC54" s="174"/>
      <c r="AD54" s="212"/>
      <c r="AE54" s="212"/>
      <c r="AF54" s="202"/>
      <c r="AG54" s="202"/>
      <c r="AH54" s="202"/>
      <c r="AI54" s="202"/>
      <c r="AP54" s="202"/>
      <c r="AQ54" s="202"/>
      <c r="AR54" s="202"/>
      <c r="AS54" s="202"/>
    </row>
    <row r="55" spans="1:45" s="152" customFormat="1" ht="14.55" customHeight="1" x14ac:dyDescent="0.25">
      <c r="A55" s="245" t="s">
        <v>754</v>
      </c>
      <c r="B55" s="245" t="s">
        <v>574</v>
      </c>
      <c r="C55" s="246">
        <f t="shared" ref="C55:N55" si="8">SUM(C56:C58)</f>
        <v>457</v>
      </c>
      <c r="D55" s="246">
        <f t="shared" si="8"/>
        <v>443</v>
      </c>
      <c r="E55" s="246">
        <f t="shared" si="8"/>
        <v>430</v>
      </c>
      <c r="F55" s="246">
        <f t="shared" si="8"/>
        <v>533</v>
      </c>
      <c r="G55" s="246">
        <f t="shared" si="8"/>
        <v>107</v>
      </c>
      <c r="H55" s="246">
        <f t="shared" si="8"/>
        <v>62</v>
      </c>
      <c r="I55" s="246">
        <f t="shared" si="8"/>
        <v>68</v>
      </c>
      <c r="J55" s="246">
        <f t="shared" si="8"/>
        <v>0</v>
      </c>
      <c r="K55" s="246">
        <f t="shared" si="8"/>
        <v>0</v>
      </c>
      <c r="L55" s="246">
        <f t="shared" si="8"/>
        <v>0</v>
      </c>
      <c r="M55" s="246">
        <f t="shared" si="8"/>
        <v>0</v>
      </c>
      <c r="N55" s="246">
        <f t="shared" si="8"/>
        <v>0</v>
      </c>
      <c r="O55" s="246">
        <f t="shared" si="5"/>
        <v>2100</v>
      </c>
      <c r="P55" s="150"/>
      <c r="Q55" s="150"/>
      <c r="R55" s="150"/>
      <c r="S55" s="150"/>
      <c r="T55" s="150"/>
      <c r="U55" s="150"/>
      <c r="V55" s="232"/>
      <c r="W55" s="150"/>
      <c r="X55" s="150"/>
      <c r="Y55" s="174"/>
      <c r="Z55" s="174"/>
      <c r="AA55" s="150"/>
      <c r="AB55" s="174"/>
      <c r="AC55" s="150"/>
      <c r="AD55" s="197"/>
      <c r="AE55" s="197"/>
      <c r="AF55" s="202"/>
      <c r="AG55" s="202"/>
      <c r="AH55" s="202"/>
      <c r="AI55" s="202"/>
      <c r="AP55" s="202"/>
      <c r="AQ55" s="202"/>
      <c r="AR55" s="202"/>
      <c r="AS55" s="202"/>
    </row>
    <row r="56" spans="1:45" s="152" customFormat="1" ht="14.55" customHeight="1" x14ac:dyDescent="0.25">
      <c r="A56" s="189"/>
      <c r="B56" s="189" t="s">
        <v>863</v>
      </c>
      <c r="C56" s="241">
        <v>188</v>
      </c>
      <c r="D56" s="241">
        <v>192</v>
      </c>
      <c r="E56" s="241">
        <v>176</v>
      </c>
      <c r="F56" s="241">
        <v>234</v>
      </c>
      <c r="G56" s="241">
        <v>38</v>
      </c>
      <c r="H56" s="241">
        <v>17</v>
      </c>
      <c r="I56" s="241">
        <v>13</v>
      </c>
      <c r="J56" s="241">
        <v>0</v>
      </c>
      <c r="K56" s="241">
        <v>0</v>
      </c>
      <c r="L56" s="242">
        <v>0</v>
      </c>
      <c r="M56" s="242">
        <v>0</v>
      </c>
      <c r="N56" s="242">
        <v>0</v>
      </c>
      <c r="O56" s="248">
        <f t="shared" si="5"/>
        <v>858</v>
      </c>
      <c r="P56" s="150"/>
      <c r="Q56" s="150"/>
      <c r="R56" s="150"/>
      <c r="S56" s="150"/>
      <c r="T56" s="150"/>
      <c r="U56" s="150"/>
      <c r="V56" s="232"/>
      <c r="W56" s="150"/>
      <c r="X56" s="150"/>
      <c r="Y56" s="150"/>
      <c r="Z56" s="174"/>
      <c r="AA56" s="174"/>
      <c r="AB56" s="174"/>
      <c r="AC56" s="174"/>
      <c r="AD56" s="212"/>
      <c r="AE56" s="212"/>
      <c r="AF56" s="202"/>
      <c r="AG56" s="202"/>
      <c r="AH56" s="202"/>
      <c r="AP56" s="202"/>
      <c r="AQ56" s="202"/>
      <c r="AR56" s="202"/>
      <c r="AS56" s="202"/>
    </row>
    <row r="57" spans="1:45" s="152" customFormat="1" ht="14.55" customHeight="1" x14ac:dyDescent="0.25">
      <c r="A57" s="189"/>
      <c r="B57" s="189" t="s">
        <v>864</v>
      </c>
      <c r="C57" s="241">
        <v>109</v>
      </c>
      <c r="D57" s="241">
        <v>101</v>
      </c>
      <c r="E57" s="241">
        <v>80</v>
      </c>
      <c r="F57" s="241">
        <v>136</v>
      </c>
      <c r="G57" s="241">
        <v>24</v>
      </c>
      <c r="H57" s="241">
        <v>8</v>
      </c>
      <c r="I57" s="241">
        <v>9</v>
      </c>
      <c r="J57" s="241">
        <v>0</v>
      </c>
      <c r="K57" s="241">
        <v>0</v>
      </c>
      <c r="L57" s="242">
        <v>0</v>
      </c>
      <c r="M57" s="242">
        <v>0</v>
      </c>
      <c r="N57" s="242">
        <v>0</v>
      </c>
      <c r="O57" s="248">
        <f t="shared" si="5"/>
        <v>467</v>
      </c>
      <c r="P57" s="150"/>
      <c r="Q57" s="150"/>
      <c r="R57" s="150"/>
      <c r="S57" s="150"/>
      <c r="T57" s="150"/>
      <c r="U57" s="150"/>
      <c r="V57" s="237"/>
      <c r="W57" s="174"/>
      <c r="X57" s="174"/>
      <c r="Y57" s="174"/>
      <c r="Z57" s="174"/>
      <c r="AA57" s="174"/>
      <c r="AB57" s="174"/>
      <c r="AC57" s="174"/>
      <c r="AD57" s="212"/>
      <c r="AE57" s="212"/>
      <c r="AF57" s="202"/>
      <c r="AG57" s="202"/>
      <c r="AH57" s="202"/>
      <c r="AI57" s="202"/>
      <c r="AP57" s="202"/>
      <c r="AQ57" s="202"/>
      <c r="AR57" s="202"/>
      <c r="AS57" s="202"/>
    </row>
    <row r="58" spans="1:45" s="152" customFormat="1" ht="14.55" customHeight="1" x14ac:dyDescent="0.25">
      <c r="A58" s="189"/>
      <c r="B58" s="189" t="s">
        <v>866</v>
      </c>
      <c r="C58" s="241">
        <v>160</v>
      </c>
      <c r="D58" s="241">
        <v>150</v>
      </c>
      <c r="E58" s="241">
        <v>174</v>
      </c>
      <c r="F58" s="241">
        <v>163</v>
      </c>
      <c r="G58" s="241">
        <v>45</v>
      </c>
      <c r="H58" s="241">
        <v>37</v>
      </c>
      <c r="I58" s="241">
        <v>46</v>
      </c>
      <c r="J58" s="241">
        <v>0</v>
      </c>
      <c r="K58" s="241">
        <v>0</v>
      </c>
      <c r="L58" s="242">
        <v>0</v>
      </c>
      <c r="M58" s="242">
        <v>0</v>
      </c>
      <c r="N58" s="242">
        <v>0</v>
      </c>
      <c r="O58" s="248">
        <f t="shared" si="5"/>
        <v>775</v>
      </c>
      <c r="P58" s="150"/>
      <c r="Q58" s="150"/>
      <c r="R58" s="150"/>
      <c r="S58" s="150"/>
      <c r="T58" s="150"/>
      <c r="U58" s="150"/>
      <c r="V58" s="237"/>
      <c r="W58" s="174"/>
      <c r="X58" s="174"/>
      <c r="Y58" s="174"/>
      <c r="Z58" s="174"/>
      <c r="AA58" s="174"/>
      <c r="AB58" s="174"/>
      <c r="AC58" s="150"/>
      <c r="AD58" s="197"/>
      <c r="AE58" s="197"/>
      <c r="AF58" s="202"/>
      <c r="AG58" s="202"/>
      <c r="AI58" s="202"/>
      <c r="AP58" s="202"/>
      <c r="AQ58" s="202"/>
      <c r="AR58" s="202"/>
      <c r="AS58" s="202"/>
    </row>
    <row r="59" spans="1:45" s="152" customFormat="1" ht="14.55" customHeight="1" x14ac:dyDescent="0.25">
      <c r="A59" s="245" t="s">
        <v>878</v>
      </c>
      <c r="B59" s="245" t="s">
        <v>574</v>
      </c>
      <c r="C59" s="246">
        <f t="shared" ref="C59:N59" si="9">SUM(C60:C62)</f>
        <v>4383</v>
      </c>
      <c r="D59" s="246">
        <f t="shared" si="9"/>
        <v>4962</v>
      </c>
      <c r="E59" s="246">
        <f t="shared" si="9"/>
        <v>5158</v>
      </c>
      <c r="F59" s="246">
        <f t="shared" si="9"/>
        <v>4962</v>
      </c>
      <c r="G59" s="246">
        <f t="shared" si="9"/>
        <v>559</v>
      </c>
      <c r="H59" s="246">
        <f t="shared" si="9"/>
        <v>46</v>
      </c>
      <c r="I59" s="246">
        <f t="shared" si="9"/>
        <v>43</v>
      </c>
      <c r="J59" s="246">
        <f t="shared" si="9"/>
        <v>0</v>
      </c>
      <c r="K59" s="246">
        <f t="shared" si="9"/>
        <v>0</v>
      </c>
      <c r="L59" s="246">
        <f t="shared" si="9"/>
        <v>0</v>
      </c>
      <c r="M59" s="246">
        <f t="shared" si="9"/>
        <v>0</v>
      </c>
      <c r="N59" s="246">
        <f t="shared" si="9"/>
        <v>0</v>
      </c>
      <c r="O59" s="246">
        <f t="shared" si="5"/>
        <v>20113</v>
      </c>
      <c r="P59" s="150"/>
      <c r="Q59" s="150"/>
      <c r="R59" s="150"/>
      <c r="S59" s="150"/>
      <c r="T59" s="150"/>
      <c r="U59" s="150"/>
      <c r="V59" s="232"/>
      <c r="W59" s="150"/>
      <c r="X59" s="150"/>
      <c r="Y59" s="174"/>
      <c r="Z59" s="174"/>
      <c r="AA59" s="174"/>
      <c r="AB59" s="174"/>
      <c r="AC59" s="174"/>
      <c r="AD59" s="212"/>
      <c r="AE59" s="212"/>
      <c r="AF59" s="202"/>
      <c r="AG59" s="202"/>
      <c r="AH59" s="202"/>
      <c r="AI59" s="202"/>
      <c r="AP59" s="202"/>
      <c r="AQ59" s="202"/>
      <c r="AR59" s="202"/>
      <c r="AS59" s="202"/>
    </row>
    <row r="60" spans="1:45" s="152" customFormat="1" ht="14.55" customHeight="1" x14ac:dyDescent="0.25">
      <c r="A60" s="189"/>
      <c r="B60" s="189" t="s">
        <v>863</v>
      </c>
      <c r="C60" s="241">
        <v>64</v>
      </c>
      <c r="D60" s="241">
        <v>62</v>
      </c>
      <c r="E60" s="241">
        <v>58</v>
      </c>
      <c r="F60" s="241">
        <v>59</v>
      </c>
      <c r="G60" s="241">
        <v>11</v>
      </c>
      <c r="H60" s="241">
        <v>3</v>
      </c>
      <c r="I60" s="241">
        <v>1</v>
      </c>
      <c r="J60" s="241">
        <v>0</v>
      </c>
      <c r="K60" s="241">
        <v>0</v>
      </c>
      <c r="L60" s="242">
        <v>0</v>
      </c>
      <c r="M60" s="242">
        <v>0</v>
      </c>
      <c r="N60" s="242">
        <v>0</v>
      </c>
      <c r="O60" s="248">
        <f t="shared" si="5"/>
        <v>258</v>
      </c>
      <c r="P60" s="150"/>
      <c r="Q60" s="150"/>
      <c r="R60" s="150"/>
      <c r="S60" s="150"/>
      <c r="T60" s="150"/>
      <c r="U60" s="150"/>
      <c r="V60" s="232"/>
      <c r="W60" s="150"/>
      <c r="X60" s="150"/>
      <c r="Y60" s="174"/>
      <c r="Z60" s="174"/>
      <c r="AA60" s="174"/>
      <c r="AB60" s="174"/>
      <c r="AC60" s="174"/>
      <c r="AD60" s="212"/>
      <c r="AE60" s="212"/>
      <c r="AF60" s="202"/>
      <c r="AG60" s="202"/>
      <c r="AH60" s="202"/>
      <c r="AP60" s="202"/>
      <c r="AQ60" s="202"/>
      <c r="AR60" s="202"/>
      <c r="AS60" s="202"/>
    </row>
    <row r="61" spans="1:45" s="152" customFormat="1" ht="14.55" customHeight="1" x14ac:dyDescent="0.25">
      <c r="A61" s="189"/>
      <c r="B61" s="189" t="s">
        <v>864</v>
      </c>
      <c r="C61" s="241">
        <v>41</v>
      </c>
      <c r="D61" s="241">
        <v>50</v>
      </c>
      <c r="E61" s="241">
        <v>46</v>
      </c>
      <c r="F61" s="241">
        <v>41</v>
      </c>
      <c r="G61" s="241">
        <v>7</v>
      </c>
      <c r="H61" s="241">
        <v>5</v>
      </c>
      <c r="I61" s="241">
        <v>2</v>
      </c>
      <c r="J61" s="241">
        <v>0</v>
      </c>
      <c r="K61" s="241">
        <v>0</v>
      </c>
      <c r="L61" s="242">
        <v>0</v>
      </c>
      <c r="M61" s="242">
        <v>0</v>
      </c>
      <c r="N61" s="242">
        <v>0</v>
      </c>
      <c r="O61" s="248">
        <f t="shared" si="5"/>
        <v>192</v>
      </c>
      <c r="P61" s="150"/>
      <c r="Q61" s="150"/>
      <c r="R61" s="150"/>
      <c r="S61" s="150"/>
      <c r="T61" s="150"/>
      <c r="U61" s="150"/>
      <c r="V61" s="232"/>
      <c r="W61" s="150"/>
      <c r="X61" s="150"/>
      <c r="Y61" s="174"/>
      <c r="Z61" s="174"/>
      <c r="AA61" s="174"/>
      <c r="AB61" s="174"/>
      <c r="AC61" s="174"/>
      <c r="AD61" s="212"/>
      <c r="AE61" s="212"/>
      <c r="AF61" s="202"/>
      <c r="AG61" s="202"/>
      <c r="AH61" s="202"/>
      <c r="AK61" s="202"/>
      <c r="AL61" s="202"/>
      <c r="AM61" s="202"/>
      <c r="AN61" s="202"/>
      <c r="AO61" s="202"/>
      <c r="AP61" s="202"/>
      <c r="AQ61" s="202"/>
      <c r="AR61" s="202"/>
      <c r="AS61" s="202"/>
    </row>
    <row r="62" spans="1:45" s="152" customFormat="1" ht="14.55" customHeight="1" x14ac:dyDescent="0.25">
      <c r="A62" s="189"/>
      <c r="B62" s="189" t="s">
        <v>866</v>
      </c>
      <c r="C62" s="241">
        <v>4278</v>
      </c>
      <c r="D62" s="241">
        <v>4850</v>
      </c>
      <c r="E62" s="241">
        <v>5054</v>
      </c>
      <c r="F62" s="241">
        <v>4862</v>
      </c>
      <c r="G62" s="241">
        <v>541</v>
      </c>
      <c r="H62" s="241">
        <v>38</v>
      </c>
      <c r="I62" s="241">
        <v>40</v>
      </c>
      <c r="J62" s="241">
        <v>0</v>
      </c>
      <c r="K62" s="241">
        <v>0</v>
      </c>
      <c r="L62" s="242">
        <v>0</v>
      </c>
      <c r="M62" s="242">
        <v>0</v>
      </c>
      <c r="N62" s="242">
        <v>0</v>
      </c>
      <c r="O62" s="248">
        <f t="shared" si="5"/>
        <v>19663</v>
      </c>
      <c r="P62" s="150"/>
      <c r="Q62" s="150"/>
      <c r="R62" s="150"/>
      <c r="S62" s="150"/>
      <c r="T62" s="150"/>
      <c r="U62" s="150"/>
      <c r="V62" s="232"/>
      <c r="W62" s="150"/>
      <c r="X62" s="150"/>
      <c r="Y62" s="174"/>
      <c r="Z62" s="174"/>
      <c r="AA62" s="174"/>
      <c r="AB62" s="174"/>
      <c r="AC62" s="174"/>
      <c r="AD62" s="212"/>
      <c r="AE62" s="212"/>
      <c r="AF62" s="202"/>
      <c r="AG62" s="202"/>
      <c r="AI62" s="202"/>
      <c r="AP62" s="202"/>
      <c r="AQ62" s="202"/>
      <c r="AR62" s="202"/>
      <c r="AS62" s="202"/>
    </row>
    <row r="63" spans="1:45" s="152" customFormat="1" ht="14.55" customHeight="1" x14ac:dyDescent="0.25">
      <c r="A63" s="245" t="s">
        <v>879</v>
      </c>
      <c r="B63" s="245" t="s">
        <v>574</v>
      </c>
      <c r="C63" s="246">
        <f t="shared" ref="C63:N63" si="10">SUM(C64:C66)</f>
        <v>84</v>
      </c>
      <c r="D63" s="246">
        <f t="shared" si="10"/>
        <v>58</v>
      </c>
      <c r="E63" s="246">
        <f t="shared" si="10"/>
        <v>50</v>
      </c>
      <c r="F63" s="246">
        <f t="shared" si="10"/>
        <v>56</v>
      </c>
      <c r="G63" s="246">
        <f t="shared" si="10"/>
        <v>55</v>
      </c>
      <c r="H63" s="246">
        <f>SUM(H64:H66)</f>
        <v>65</v>
      </c>
      <c r="I63" s="246">
        <f>SUM(I64:I66)</f>
        <v>26</v>
      </c>
      <c r="J63" s="246">
        <f t="shared" si="10"/>
        <v>0</v>
      </c>
      <c r="K63" s="246">
        <f t="shared" si="10"/>
        <v>0</v>
      </c>
      <c r="L63" s="246">
        <f t="shared" si="10"/>
        <v>0</v>
      </c>
      <c r="M63" s="246">
        <f t="shared" si="10"/>
        <v>0</v>
      </c>
      <c r="N63" s="246">
        <f t="shared" si="10"/>
        <v>0</v>
      </c>
      <c r="O63" s="246">
        <f>SUM(C63:N63)</f>
        <v>394</v>
      </c>
      <c r="P63" s="150"/>
      <c r="Q63" s="150"/>
      <c r="R63" s="150"/>
      <c r="S63" s="150"/>
      <c r="T63" s="150"/>
      <c r="U63" s="150"/>
      <c r="V63" s="232"/>
      <c r="W63" s="150"/>
      <c r="X63" s="150"/>
      <c r="Y63" s="174"/>
      <c r="Z63" s="174"/>
      <c r="AA63" s="174"/>
      <c r="AB63" s="174"/>
      <c r="AC63" s="174"/>
      <c r="AD63" s="212"/>
      <c r="AE63" s="212"/>
      <c r="AF63" s="202"/>
      <c r="AG63" s="202"/>
      <c r="AI63" s="202"/>
      <c r="AP63" s="202"/>
      <c r="AQ63" s="202"/>
      <c r="AR63" s="202"/>
      <c r="AS63" s="202"/>
    </row>
    <row r="64" spans="1:45" s="152" customFormat="1" ht="14.55" customHeight="1" x14ac:dyDescent="0.25">
      <c r="A64" s="189"/>
      <c r="B64" s="189" t="s">
        <v>863</v>
      </c>
      <c r="C64" s="241">
        <v>29</v>
      </c>
      <c r="D64" s="241">
        <v>24</v>
      </c>
      <c r="E64" s="241">
        <v>25</v>
      </c>
      <c r="F64" s="241">
        <v>30</v>
      </c>
      <c r="G64" s="241">
        <v>28</v>
      </c>
      <c r="H64" s="241">
        <v>38</v>
      </c>
      <c r="I64" s="241">
        <v>12</v>
      </c>
      <c r="J64" s="241">
        <v>0</v>
      </c>
      <c r="K64" s="241">
        <v>0</v>
      </c>
      <c r="L64" s="242">
        <v>0</v>
      </c>
      <c r="M64" s="242">
        <v>0</v>
      </c>
      <c r="N64" s="242">
        <v>0</v>
      </c>
      <c r="O64" s="248">
        <f t="shared" si="5"/>
        <v>186</v>
      </c>
      <c r="P64" s="150"/>
      <c r="Q64" s="150"/>
      <c r="R64" s="150"/>
      <c r="S64" s="150"/>
      <c r="T64" s="150"/>
      <c r="U64" s="150"/>
      <c r="V64" s="232"/>
      <c r="W64" s="150"/>
      <c r="X64" s="150"/>
      <c r="Y64" s="174"/>
      <c r="Z64" s="174"/>
      <c r="AA64" s="174"/>
      <c r="AB64" s="174"/>
      <c r="AC64" s="174"/>
      <c r="AD64" s="212"/>
      <c r="AE64" s="212"/>
      <c r="AF64" s="202"/>
      <c r="AG64" s="202"/>
      <c r="AI64" s="202"/>
      <c r="AP64" s="202"/>
      <c r="AQ64" s="202"/>
      <c r="AR64" s="202"/>
      <c r="AS64" s="202"/>
    </row>
    <row r="65" spans="1:45" s="152" customFormat="1" ht="14.55" customHeight="1" x14ac:dyDescent="0.25">
      <c r="A65" s="189"/>
      <c r="B65" s="189" t="s">
        <v>864</v>
      </c>
      <c r="C65" s="241">
        <v>16</v>
      </c>
      <c r="D65" s="241">
        <v>12</v>
      </c>
      <c r="E65" s="241">
        <v>11</v>
      </c>
      <c r="F65" s="241">
        <v>10</v>
      </c>
      <c r="G65" s="241">
        <v>13</v>
      </c>
      <c r="H65" s="241">
        <v>13</v>
      </c>
      <c r="I65" s="241">
        <v>2</v>
      </c>
      <c r="J65" s="241">
        <v>0</v>
      </c>
      <c r="K65" s="241">
        <v>0</v>
      </c>
      <c r="L65" s="242">
        <v>0</v>
      </c>
      <c r="M65" s="242">
        <v>0</v>
      </c>
      <c r="N65" s="242">
        <v>0</v>
      </c>
      <c r="O65" s="248">
        <f t="shared" si="5"/>
        <v>77</v>
      </c>
      <c r="P65" s="150"/>
      <c r="Q65" s="150"/>
      <c r="R65" s="150"/>
      <c r="S65" s="150"/>
      <c r="T65" s="150"/>
      <c r="U65" s="150"/>
      <c r="V65" s="232"/>
      <c r="W65" s="150"/>
      <c r="X65" s="150"/>
      <c r="Y65" s="174"/>
      <c r="Z65" s="174"/>
      <c r="AA65" s="174"/>
      <c r="AB65" s="174"/>
      <c r="AC65" s="174"/>
      <c r="AD65" s="212"/>
      <c r="AE65" s="212"/>
      <c r="AF65" s="202"/>
      <c r="AG65" s="202"/>
      <c r="AI65" s="202"/>
      <c r="AP65" s="202"/>
      <c r="AQ65" s="202"/>
      <c r="AR65" s="202"/>
      <c r="AS65" s="202"/>
    </row>
    <row r="66" spans="1:45" s="152" customFormat="1" ht="14.55" customHeight="1" x14ac:dyDescent="0.25">
      <c r="A66" s="189"/>
      <c r="B66" s="189" t="s">
        <v>866</v>
      </c>
      <c r="C66" s="241">
        <v>39</v>
      </c>
      <c r="D66" s="241">
        <v>22</v>
      </c>
      <c r="E66" s="241">
        <v>14</v>
      </c>
      <c r="F66" s="241">
        <v>16</v>
      </c>
      <c r="G66" s="241">
        <v>14</v>
      </c>
      <c r="H66" s="241">
        <v>14</v>
      </c>
      <c r="I66" s="241">
        <v>12</v>
      </c>
      <c r="J66" s="241">
        <v>0</v>
      </c>
      <c r="K66" s="241">
        <v>0</v>
      </c>
      <c r="L66" s="242">
        <v>0</v>
      </c>
      <c r="M66" s="242">
        <v>0</v>
      </c>
      <c r="N66" s="242">
        <v>0</v>
      </c>
      <c r="O66" s="248">
        <f t="shared" si="5"/>
        <v>131</v>
      </c>
      <c r="P66" s="150"/>
      <c r="Q66" s="150"/>
      <c r="R66" s="150"/>
      <c r="S66" s="150"/>
      <c r="T66" s="150"/>
      <c r="U66" s="150"/>
      <c r="V66" s="232"/>
      <c r="W66" s="150"/>
      <c r="X66" s="150"/>
      <c r="Y66" s="174"/>
      <c r="Z66" s="174"/>
      <c r="AA66" s="174"/>
      <c r="AB66" s="174"/>
      <c r="AC66" s="174"/>
      <c r="AD66" s="212"/>
      <c r="AE66" s="212"/>
      <c r="AF66" s="202"/>
      <c r="AG66" s="202"/>
      <c r="AI66" s="202"/>
      <c r="AP66" s="202"/>
      <c r="AQ66" s="202"/>
      <c r="AR66" s="202"/>
      <c r="AS66" s="202"/>
    </row>
    <row r="67" spans="1:45" s="152" customFormat="1" ht="14.55" customHeight="1" x14ac:dyDescent="0.25">
      <c r="A67" s="245" t="s">
        <v>880</v>
      </c>
      <c r="B67" s="245" t="s">
        <v>574</v>
      </c>
      <c r="C67" s="246">
        <f t="shared" ref="C67:N67" si="11">SUM(C68:C70)</f>
        <v>13646</v>
      </c>
      <c r="D67" s="246">
        <f t="shared" si="11"/>
        <v>12608</v>
      </c>
      <c r="E67" s="246">
        <f t="shared" si="11"/>
        <v>12301</v>
      </c>
      <c r="F67" s="246">
        <f t="shared" si="11"/>
        <v>11915</v>
      </c>
      <c r="G67" s="246">
        <f t="shared" si="11"/>
        <v>14315</v>
      </c>
      <c r="H67" s="246">
        <f t="shared" si="11"/>
        <v>15899</v>
      </c>
      <c r="I67" s="246">
        <f t="shared" si="11"/>
        <v>10060</v>
      </c>
      <c r="J67" s="246">
        <f t="shared" si="11"/>
        <v>0</v>
      </c>
      <c r="K67" s="246">
        <f t="shared" si="11"/>
        <v>0</v>
      </c>
      <c r="L67" s="246">
        <f t="shared" si="11"/>
        <v>0</v>
      </c>
      <c r="M67" s="246">
        <f t="shared" si="11"/>
        <v>0</v>
      </c>
      <c r="N67" s="246">
        <f t="shared" si="11"/>
        <v>0</v>
      </c>
      <c r="O67" s="246">
        <f t="shared" si="5"/>
        <v>90744</v>
      </c>
      <c r="P67" s="150"/>
      <c r="Q67" s="150"/>
      <c r="R67" s="150"/>
      <c r="S67" s="150"/>
      <c r="T67" s="150"/>
      <c r="U67" s="150"/>
      <c r="V67" s="232"/>
      <c r="W67" s="150"/>
      <c r="X67" s="150"/>
      <c r="Y67" s="174"/>
      <c r="Z67" s="174"/>
      <c r="AA67" s="174"/>
      <c r="AB67" s="174"/>
      <c r="AC67" s="174"/>
      <c r="AD67" s="212"/>
      <c r="AE67" s="212"/>
      <c r="AF67" s="202"/>
      <c r="AG67" s="202"/>
      <c r="AI67" s="202"/>
      <c r="AP67" s="202"/>
      <c r="AQ67" s="202"/>
      <c r="AR67" s="202"/>
      <c r="AS67" s="202"/>
    </row>
    <row r="68" spans="1:45" s="152" customFormat="1" ht="14.55" customHeight="1" x14ac:dyDescent="0.25">
      <c r="A68" s="189"/>
      <c r="B68" s="189" t="s">
        <v>863</v>
      </c>
      <c r="C68" s="241">
        <v>4883</v>
      </c>
      <c r="D68" s="241">
        <v>4829</v>
      </c>
      <c r="E68" s="241">
        <v>4697</v>
      </c>
      <c r="F68" s="241">
        <v>4916</v>
      </c>
      <c r="G68" s="241">
        <v>6226</v>
      </c>
      <c r="H68" s="241">
        <v>7136</v>
      </c>
      <c r="I68" s="241">
        <v>4694</v>
      </c>
      <c r="J68" s="241">
        <v>0</v>
      </c>
      <c r="K68" s="241">
        <v>0</v>
      </c>
      <c r="L68" s="242">
        <v>0</v>
      </c>
      <c r="M68" s="242">
        <v>0</v>
      </c>
      <c r="N68" s="242">
        <v>0</v>
      </c>
      <c r="O68" s="248">
        <f t="shared" si="5"/>
        <v>37381</v>
      </c>
      <c r="P68" s="150"/>
      <c r="Q68" s="150"/>
      <c r="R68" s="150"/>
      <c r="S68" s="150"/>
      <c r="T68" s="150"/>
      <c r="U68" s="150"/>
      <c r="V68" s="232"/>
      <c r="W68" s="150"/>
      <c r="X68" s="150"/>
      <c r="Y68" s="174"/>
      <c r="Z68" s="174"/>
      <c r="AA68" s="174"/>
      <c r="AB68" s="174"/>
      <c r="AC68" s="174"/>
      <c r="AD68" s="212"/>
      <c r="AE68" s="212"/>
      <c r="AF68" s="202"/>
      <c r="AG68" s="202"/>
      <c r="AI68" s="202"/>
      <c r="AP68" s="202"/>
      <c r="AQ68" s="202"/>
      <c r="AR68" s="202"/>
      <c r="AS68" s="202"/>
    </row>
    <row r="69" spans="1:45" s="152" customFormat="1" ht="14.55" customHeight="1" x14ac:dyDescent="0.25">
      <c r="A69" s="189"/>
      <c r="B69" s="189" t="s">
        <v>864</v>
      </c>
      <c r="C69" s="241">
        <v>1620</v>
      </c>
      <c r="D69" s="241">
        <v>1651</v>
      </c>
      <c r="E69" s="241">
        <v>1545</v>
      </c>
      <c r="F69" s="241">
        <v>1703</v>
      </c>
      <c r="G69" s="241">
        <v>2424</v>
      </c>
      <c r="H69" s="241">
        <v>3770</v>
      </c>
      <c r="I69" s="241">
        <v>2547</v>
      </c>
      <c r="J69" s="241">
        <v>0</v>
      </c>
      <c r="K69" s="241">
        <v>0</v>
      </c>
      <c r="L69" s="242">
        <v>0</v>
      </c>
      <c r="M69" s="242">
        <v>0</v>
      </c>
      <c r="N69" s="242">
        <v>0</v>
      </c>
      <c r="O69" s="248">
        <f t="shared" si="5"/>
        <v>15260</v>
      </c>
      <c r="P69" s="150"/>
      <c r="Q69" s="150"/>
      <c r="R69" s="150"/>
      <c r="S69" s="150"/>
      <c r="T69" s="150"/>
      <c r="U69" s="150"/>
      <c r="V69" s="232"/>
      <c r="W69" s="150"/>
      <c r="X69" s="150"/>
      <c r="Y69" s="174"/>
      <c r="Z69" s="174"/>
      <c r="AA69" s="174"/>
      <c r="AB69" s="174"/>
      <c r="AC69" s="174"/>
      <c r="AD69" s="212"/>
      <c r="AE69" s="212"/>
      <c r="AF69" s="202"/>
      <c r="AG69" s="202"/>
      <c r="AI69" s="202"/>
      <c r="AP69" s="202"/>
      <c r="AQ69" s="202"/>
      <c r="AR69" s="202"/>
      <c r="AS69" s="202"/>
    </row>
    <row r="70" spans="1:45" s="152" customFormat="1" ht="14.55" customHeight="1" x14ac:dyDescent="0.25">
      <c r="A70" s="189"/>
      <c r="B70" s="189" t="s">
        <v>866</v>
      </c>
      <c r="C70" s="241">
        <v>7143</v>
      </c>
      <c r="D70" s="241">
        <v>6128</v>
      </c>
      <c r="E70" s="241">
        <v>6059</v>
      </c>
      <c r="F70" s="241">
        <v>5296</v>
      </c>
      <c r="G70" s="241">
        <v>5665</v>
      </c>
      <c r="H70" s="241">
        <v>4993</v>
      </c>
      <c r="I70" s="241">
        <v>2819</v>
      </c>
      <c r="J70" s="241">
        <v>0</v>
      </c>
      <c r="K70" s="241">
        <v>0</v>
      </c>
      <c r="L70" s="242">
        <v>0</v>
      </c>
      <c r="M70" s="242">
        <v>0</v>
      </c>
      <c r="N70" s="242">
        <v>0</v>
      </c>
      <c r="O70" s="248">
        <f t="shared" si="5"/>
        <v>38103</v>
      </c>
      <c r="P70" s="150"/>
      <c r="Q70" s="150"/>
      <c r="R70" s="150"/>
      <c r="S70" s="150"/>
      <c r="T70" s="150"/>
      <c r="U70" s="150"/>
      <c r="V70" s="232"/>
      <c r="W70" s="150"/>
      <c r="X70" s="150"/>
      <c r="Y70" s="174"/>
      <c r="Z70" s="174"/>
      <c r="AA70" s="174"/>
      <c r="AB70" s="174"/>
      <c r="AC70" s="174"/>
      <c r="AD70" s="212"/>
      <c r="AE70" s="212"/>
      <c r="AF70" s="202"/>
      <c r="AG70" s="202"/>
      <c r="AI70" s="202"/>
      <c r="AP70" s="202"/>
      <c r="AQ70" s="202"/>
      <c r="AR70" s="202"/>
      <c r="AS70" s="202"/>
    </row>
    <row r="71" spans="1:45" s="152" customFormat="1" ht="14.55" customHeight="1" x14ac:dyDescent="0.25">
      <c r="A71" s="245" t="s">
        <v>881</v>
      </c>
      <c r="B71" s="245" t="s">
        <v>574</v>
      </c>
      <c r="C71" s="246">
        <f t="shared" ref="C71:N71" si="12">SUM(C72:C74)</f>
        <v>128</v>
      </c>
      <c r="D71" s="246">
        <f t="shared" si="12"/>
        <v>94</v>
      </c>
      <c r="E71" s="246">
        <f t="shared" si="12"/>
        <v>105</v>
      </c>
      <c r="F71" s="246">
        <f t="shared" si="12"/>
        <v>94</v>
      </c>
      <c r="G71" s="246">
        <f t="shared" si="12"/>
        <v>85</v>
      </c>
      <c r="H71" s="246">
        <f t="shared" si="12"/>
        <v>102</v>
      </c>
      <c r="I71" s="246">
        <f t="shared" si="12"/>
        <v>62</v>
      </c>
      <c r="J71" s="246">
        <f t="shared" si="12"/>
        <v>0</v>
      </c>
      <c r="K71" s="246">
        <f t="shared" si="12"/>
        <v>0</v>
      </c>
      <c r="L71" s="246">
        <f t="shared" si="12"/>
        <v>0</v>
      </c>
      <c r="M71" s="246">
        <f t="shared" si="12"/>
        <v>0</v>
      </c>
      <c r="N71" s="246">
        <f t="shared" si="12"/>
        <v>0</v>
      </c>
      <c r="O71" s="246">
        <f t="shared" si="5"/>
        <v>670</v>
      </c>
      <c r="P71" s="150"/>
      <c r="Q71" s="150"/>
      <c r="R71" s="150"/>
      <c r="S71" s="150"/>
      <c r="T71" s="150"/>
      <c r="U71" s="150"/>
      <c r="V71" s="232"/>
      <c r="W71" s="150"/>
      <c r="X71" s="150"/>
      <c r="Y71" s="174"/>
      <c r="Z71" s="174"/>
      <c r="AA71" s="174"/>
      <c r="AB71" s="174"/>
      <c r="AC71" s="174"/>
      <c r="AD71" s="212"/>
      <c r="AE71" s="212"/>
      <c r="AF71" s="202"/>
      <c r="AG71" s="202"/>
      <c r="AI71" s="202"/>
      <c r="AP71" s="202"/>
      <c r="AQ71" s="202"/>
      <c r="AR71" s="202"/>
      <c r="AS71" s="202"/>
    </row>
    <row r="72" spans="1:45" s="152" customFormat="1" ht="14.55" customHeight="1" x14ac:dyDescent="0.25">
      <c r="A72" s="189"/>
      <c r="B72" s="189" t="s">
        <v>863</v>
      </c>
      <c r="C72" s="241">
        <v>55</v>
      </c>
      <c r="D72" s="241">
        <v>28</v>
      </c>
      <c r="E72" s="241">
        <v>38</v>
      </c>
      <c r="F72" s="241">
        <v>37</v>
      </c>
      <c r="G72" s="241">
        <v>28</v>
      </c>
      <c r="H72" s="241">
        <v>27</v>
      </c>
      <c r="I72" s="241">
        <v>19</v>
      </c>
      <c r="J72" s="241">
        <v>0</v>
      </c>
      <c r="K72" s="241">
        <v>0</v>
      </c>
      <c r="L72" s="242">
        <v>0</v>
      </c>
      <c r="M72" s="242">
        <v>0</v>
      </c>
      <c r="N72" s="242">
        <v>0</v>
      </c>
      <c r="O72" s="248">
        <f t="shared" si="5"/>
        <v>232</v>
      </c>
      <c r="P72" s="150"/>
      <c r="Q72" s="150"/>
      <c r="R72" s="150"/>
      <c r="S72" s="150"/>
      <c r="T72" s="150"/>
      <c r="U72" s="150"/>
      <c r="V72" s="232"/>
      <c r="W72" s="150"/>
      <c r="X72" s="150"/>
      <c r="Y72" s="174"/>
      <c r="Z72" s="174"/>
      <c r="AA72" s="174"/>
      <c r="AB72" s="174"/>
      <c r="AC72" s="174"/>
      <c r="AD72" s="212"/>
      <c r="AE72" s="212"/>
      <c r="AF72" s="202"/>
      <c r="AG72" s="202"/>
      <c r="AI72" s="202"/>
      <c r="AP72" s="202"/>
      <c r="AQ72" s="202"/>
      <c r="AR72" s="202"/>
      <c r="AS72" s="202"/>
    </row>
    <row r="73" spans="1:45" s="152" customFormat="1" ht="14.55" customHeight="1" x14ac:dyDescent="0.25">
      <c r="A73" s="189"/>
      <c r="B73" s="189" t="s">
        <v>864</v>
      </c>
      <c r="C73" s="241">
        <v>14</v>
      </c>
      <c r="D73" s="241">
        <v>14</v>
      </c>
      <c r="E73" s="241">
        <v>15</v>
      </c>
      <c r="F73" s="241">
        <v>10</v>
      </c>
      <c r="G73" s="241">
        <v>8</v>
      </c>
      <c r="H73" s="241">
        <v>7</v>
      </c>
      <c r="I73" s="241">
        <v>4</v>
      </c>
      <c r="J73" s="241">
        <v>0</v>
      </c>
      <c r="K73" s="241">
        <v>0</v>
      </c>
      <c r="L73" s="242">
        <v>0</v>
      </c>
      <c r="M73" s="242">
        <v>0</v>
      </c>
      <c r="N73" s="242">
        <v>0</v>
      </c>
      <c r="O73" s="248">
        <f t="shared" si="5"/>
        <v>72</v>
      </c>
      <c r="P73" s="150"/>
      <c r="Q73" s="150"/>
      <c r="R73" s="150"/>
      <c r="S73" s="150"/>
      <c r="T73" s="150"/>
      <c r="U73" s="150"/>
      <c r="V73" s="232"/>
      <c r="W73" s="150"/>
      <c r="X73" s="150"/>
      <c r="Y73" s="174"/>
      <c r="Z73" s="174"/>
      <c r="AA73" s="174"/>
      <c r="AB73" s="174"/>
      <c r="AC73" s="174"/>
      <c r="AD73" s="212"/>
      <c r="AE73" s="212"/>
      <c r="AF73" s="202"/>
      <c r="AG73" s="202"/>
      <c r="AI73" s="202"/>
      <c r="AP73" s="202"/>
      <c r="AQ73" s="202"/>
      <c r="AR73" s="202"/>
      <c r="AS73" s="202"/>
    </row>
    <row r="74" spans="1:45" s="152" customFormat="1" ht="14.55" customHeight="1" x14ac:dyDescent="0.25">
      <c r="A74" s="189"/>
      <c r="B74" s="189" t="s">
        <v>866</v>
      </c>
      <c r="C74" s="241">
        <v>59</v>
      </c>
      <c r="D74" s="241">
        <v>52</v>
      </c>
      <c r="E74" s="241">
        <v>52</v>
      </c>
      <c r="F74" s="241">
        <v>47</v>
      </c>
      <c r="G74" s="241">
        <v>49</v>
      </c>
      <c r="H74" s="241">
        <v>68</v>
      </c>
      <c r="I74" s="241">
        <v>39</v>
      </c>
      <c r="J74" s="241">
        <v>0</v>
      </c>
      <c r="K74" s="241">
        <v>0</v>
      </c>
      <c r="L74" s="242">
        <v>0</v>
      </c>
      <c r="M74" s="242">
        <v>0</v>
      </c>
      <c r="N74" s="242">
        <v>0</v>
      </c>
      <c r="O74" s="248">
        <f t="shared" si="5"/>
        <v>366</v>
      </c>
      <c r="P74" s="150"/>
      <c r="Q74" s="150"/>
      <c r="R74" s="150"/>
      <c r="S74" s="150"/>
      <c r="T74" s="150"/>
      <c r="U74" s="150"/>
      <c r="V74" s="232"/>
      <c r="W74" s="150"/>
      <c r="X74" s="150"/>
      <c r="Y74" s="174"/>
      <c r="Z74" s="174"/>
      <c r="AA74" s="174"/>
      <c r="AB74" s="174"/>
      <c r="AC74" s="174"/>
      <c r="AD74" s="212"/>
      <c r="AE74" s="212"/>
      <c r="AF74" s="202"/>
      <c r="AG74" s="202"/>
      <c r="AI74" s="202"/>
      <c r="AP74" s="202"/>
      <c r="AQ74" s="202"/>
      <c r="AR74" s="202"/>
      <c r="AS74" s="202"/>
    </row>
    <row r="75" spans="1:45" s="152" customFormat="1" ht="14.55" customHeight="1" x14ac:dyDescent="0.25">
      <c r="A75" s="245" t="s">
        <v>882</v>
      </c>
      <c r="B75" s="245" t="s">
        <v>574</v>
      </c>
      <c r="C75" s="246">
        <f t="shared" ref="C75:N75" si="13">SUM(C76:C78)</f>
        <v>591</v>
      </c>
      <c r="D75" s="246">
        <f t="shared" si="13"/>
        <v>555</v>
      </c>
      <c r="E75" s="246">
        <f t="shared" si="13"/>
        <v>521</v>
      </c>
      <c r="F75" s="246">
        <f t="shared" si="13"/>
        <v>630</v>
      </c>
      <c r="G75" s="246">
        <f t="shared" si="13"/>
        <v>977</v>
      </c>
      <c r="H75" s="246">
        <f t="shared" si="13"/>
        <v>1156</v>
      </c>
      <c r="I75" s="246">
        <f t="shared" si="13"/>
        <v>649</v>
      </c>
      <c r="J75" s="246">
        <f t="shared" si="13"/>
        <v>0</v>
      </c>
      <c r="K75" s="246">
        <f t="shared" si="13"/>
        <v>0</v>
      </c>
      <c r="L75" s="246">
        <f t="shared" si="13"/>
        <v>0</v>
      </c>
      <c r="M75" s="246">
        <f t="shared" si="13"/>
        <v>0</v>
      </c>
      <c r="N75" s="246">
        <f t="shared" si="13"/>
        <v>0</v>
      </c>
      <c r="O75" s="246">
        <f t="shared" si="5"/>
        <v>5079</v>
      </c>
      <c r="P75" s="150"/>
      <c r="Q75" s="150"/>
      <c r="R75" s="150"/>
      <c r="S75" s="150"/>
      <c r="T75" s="150"/>
      <c r="U75" s="150"/>
      <c r="V75" s="232"/>
      <c r="W75" s="150"/>
      <c r="X75" s="150"/>
      <c r="Y75" s="174"/>
      <c r="Z75" s="174"/>
      <c r="AA75" s="174"/>
      <c r="AB75" s="174"/>
      <c r="AC75" s="174"/>
      <c r="AD75" s="212"/>
      <c r="AE75" s="212"/>
      <c r="AF75" s="202"/>
      <c r="AG75" s="202"/>
      <c r="AI75" s="202"/>
      <c r="AP75" s="202"/>
      <c r="AQ75" s="202"/>
      <c r="AR75" s="202"/>
      <c r="AS75" s="202"/>
    </row>
    <row r="76" spans="1:45" s="152" customFormat="1" ht="14.55" customHeight="1" x14ac:dyDescent="0.25">
      <c r="A76" s="189"/>
      <c r="B76" s="189" t="s">
        <v>863</v>
      </c>
      <c r="C76" s="241">
        <v>394</v>
      </c>
      <c r="D76" s="241">
        <v>325</v>
      </c>
      <c r="E76" s="241">
        <v>301</v>
      </c>
      <c r="F76" s="241">
        <v>404</v>
      </c>
      <c r="G76" s="241">
        <v>619</v>
      </c>
      <c r="H76" s="241">
        <v>686</v>
      </c>
      <c r="I76" s="241">
        <v>395</v>
      </c>
      <c r="J76" s="241">
        <v>0</v>
      </c>
      <c r="K76" s="241">
        <v>0</v>
      </c>
      <c r="L76" s="242">
        <v>0</v>
      </c>
      <c r="M76" s="242">
        <v>0</v>
      </c>
      <c r="N76" s="242">
        <v>0</v>
      </c>
      <c r="O76" s="248">
        <f t="shared" si="5"/>
        <v>3124</v>
      </c>
      <c r="P76" s="150"/>
      <c r="Q76" s="150"/>
      <c r="R76" s="150"/>
      <c r="S76" s="150"/>
      <c r="T76" s="150"/>
      <c r="U76" s="150"/>
      <c r="V76" s="232"/>
      <c r="W76" s="150"/>
      <c r="X76" s="150"/>
      <c r="Y76" s="174"/>
      <c r="Z76" s="174"/>
      <c r="AA76" s="174"/>
      <c r="AB76" s="174"/>
      <c r="AC76" s="174"/>
      <c r="AD76" s="212"/>
      <c r="AE76" s="212"/>
      <c r="AF76" s="202"/>
      <c r="AG76" s="202"/>
      <c r="AI76" s="202"/>
      <c r="AP76" s="202"/>
      <c r="AQ76" s="202"/>
      <c r="AR76" s="202"/>
      <c r="AS76" s="202"/>
    </row>
    <row r="77" spans="1:45" s="152" customFormat="1" ht="14.55" customHeight="1" x14ac:dyDescent="0.25">
      <c r="A77" s="189"/>
      <c r="B77" s="189" t="s">
        <v>864</v>
      </c>
      <c r="C77" s="241">
        <v>142</v>
      </c>
      <c r="D77" s="241">
        <v>143</v>
      </c>
      <c r="E77" s="241">
        <v>141</v>
      </c>
      <c r="F77" s="241">
        <v>169</v>
      </c>
      <c r="G77" s="241">
        <v>263</v>
      </c>
      <c r="H77" s="241">
        <v>371</v>
      </c>
      <c r="I77" s="241">
        <v>177</v>
      </c>
      <c r="J77" s="241">
        <v>0</v>
      </c>
      <c r="K77" s="241">
        <v>0</v>
      </c>
      <c r="L77" s="242">
        <v>0</v>
      </c>
      <c r="M77" s="242">
        <v>0</v>
      </c>
      <c r="N77" s="242">
        <v>0</v>
      </c>
      <c r="O77" s="248">
        <f t="shared" si="5"/>
        <v>1406</v>
      </c>
      <c r="P77" s="150"/>
      <c r="Q77" s="150"/>
      <c r="R77" s="150"/>
      <c r="S77" s="150"/>
      <c r="T77" s="150"/>
      <c r="U77" s="150"/>
      <c r="V77" s="232"/>
      <c r="W77" s="150"/>
      <c r="X77" s="150"/>
      <c r="Y77" s="174"/>
      <c r="Z77" s="174"/>
      <c r="AA77" s="174"/>
      <c r="AB77" s="174"/>
      <c r="AC77" s="174"/>
      <c r="AD77" s="212"/>
      <c r="AE77" s="212"/>
      <c r="AF77" s="202"/>
      <c r="AG77" s="202"/>
      <c r="AI77" s="202"/>
      <c r="AP77" s="202"/>
      <c r="AQ77" s="202"/>
      <c r="AR77" s="202"/>
      <c r="AS77" s="202"/>
    </row>
    <row r="78" spans="1:45" s="152" customFormat="1" ht="14.55" customHeight="1" x14ac:dyDescent="0.25">
      <c r="A78" s="189"/>
      <c r="B78" s="189" t="s">
        <v>866</v>
      </c>
      <c r="C78" s="241">
        <v>55</v>
      </c>
      <c r="D78" s="241">
        <v>87</v>
      </c>
      <c r="E78" s="241">
        <v>79</v>
      </c>
      <c r="F78" s="241">
        <v>57</v>
      </c>
      <c r="G78" s="241">
        <v>95</v>
      </c>
      <c r="H78" s="241">
        <v>99</v>
      </c>
      <c r="I78" s="241">
        <v>77</v>
      </c>
      <c r="J78" s="241">
        <v>0</v>
      </c>
      <c r="K78" s="241">
        <v>0</v>
      </c>
      <c r="L78" s="242">
        <v>0</v>
      </c>
      <c r="M78" s="242">
        <v>0</v>
      </c>
      <c r="N78" s="242">
        <v>0</v>
      </c>
      <c r="O78" s="248">
        <f t="shared" si="5"/>
        <v>549</v>
      </c>
      <c r="P78" s="150"/>
      <c r="Q78" s="150"/>
      <c r="R78" s="150"/>
      <c r="S78" s="150"/>
      <c r="T78" s="150"/>
      <c r="U78" s="150"/>
      <c r="V78" s="232"/>
      <c r="W78" s="150"/>
      <c r="X78" s="150"/>
      <c r="Y78" s="174"/>
      <c r="Z78" s="174"/>
      <c r="AA78" s="174"/>
      <c r="AB78" s="174"/>
      <c r="AC78" s="174"/>
      <c r="AD78" s="212"/>
      <c r="AE78" s="212"/>
      <c r="AF78" s="202"/>
      <c r="AG78" s="202"/>
      <c r="AI78" s="202"/>
      <c r="AP78" s="202"/>
      <c r="AQ78" s="202"/>
      <c r="AR78" s="202"/>
      <c r="AS78" s="202"/>
    </row>
    <row r="79" spans="1:45" s="152" customFormat="1" ht="14.55" customHeight="1" x14ac:dyDescent="0.25">
      <c r="A79" s="245" t="s">
        <v>883</v>
      </c>
      <c r="B79" s="245" t="s">
        <v>574</v>
      </c>
      <c r="C79" s="246">
        <f t="shared" ref="C79:N79" si="14">SUM(C80:C82)</f>
        <v>14</v>
      </c>
      <c r="D79" s="246">
        <f t="shared" si="14"/>
        <v>35</v>
      </c>
      <c r="E79" s="246">
        <f t="shared" si="14"/>
        <v>219</v>
      </c>
      <c r="F79" s="246">
        <f t="shared" si="14"/>
        <v>74</v>
      </c>
      <c r="G79" s="246">
        <f t="shared" si="14"/>
        <v>100</v>
      </c>
      <c r="H79" s="246">
        <f t="shared" si="14"/>
        <v>132</v>
      </c>
      <c r="I79" s="246">
        <f t="shared" si="14"/>
        <v>603</v>
      </c>
      <c r="J79" s="246">
        <f t="shared" si="14"/>
        <v>0</v>
      </c>
      <c r="K79" s="246">
        <f t="shared" si="14"/>
        <v>0</v>
      </c>
      <c r="L79" s="246">
        <f t="shared" si="14"/>
        <v>0</v>
      </c>
      <c r="M79" s="246">
        <f t="shared" si="14"/>
        <v>0</v>
      </c>
      <c r="N79" s="246">
        <f t="shared" si="14"/>
        <v>0</v>
      </c>
      <c r="O79" s="246">
        <f t="shared" si="5"/>
        <v>1177</v>
      </c>
      <c r="P79" s="150"/>
      <c r="Q79" s="150"/>
      <c r="R79" s="150"/>
      <c r="S79" s="150"/>
      <c r="T79" s="150"/>
      <c r="U79" s="150"/>
      <c r="V79" s="232"/>
      <c r="W79" s="150"/>
      <c r="X79" s="150"/>
      <c r="Y79" s="174"/>
      <c r="Z79" s="174"/>
      <c r="AA79" s="174"/>
      <c r="AB79" s="174"/>
      <c r="AC79" s="174"/>
      <c r="AD79" s="212"/>
      <c r="AE79" s="212"/>
      <c r="AF79" s="202"/>
      <c r="AG79" s="202"/>
      <c r="AI79" s="202"/>
      <c r="AP79" s="202"/>
      <c r="AQ79" s="202"/>
      <c r="AR79" s="202"/>
      <c r="AS79" s="202"/>
    </row>
    <row r="80" spans="1:45" s="152" customFormat="1" ht="14.55" customHeight="1" x14ac:dyDescent="0.25">
      <c r="A80" s="189"/>
      <c r="B80" s="189" t="s">
        <v>863</v>
      </c>
      <c r="C80" s="241">
        <v>7</v>
      </c>
      <c r="D80" s="241">
        <v>14</v>
      </c>
      <c r="E80" s="241">
        <v>44</v>
      </c>
      <c r="F80" s="241">
        <v>25</v>
      </c>
      <c r="G80" s="241">
        <v>50</v>
      </c>
      <c r="H80" s="241">
        <v>47</v>
      </c>
      <c r="I80" s="241">
        <v>279</v>
      </c>
      <c r="J80" s="241">
        <v>0</v>
      </c>
      <c r="K80" s="241">
        <v>0</v>
      </c>
      <c r="L80" s="242">
        <v>0</v>
      </c>
      <c r="M80" s="242">
        <v>0</v>
      </c>
      <c r="N80" s="242">
        <v>0</v>
      </c>
      <c r="O80" s="248">
        <f t="shared" si="5"/>
        <v>466</v>
      </c>
      <c r="P80" s="150"/>
      <c r="Q80" s="150"/>
      <c r="R80" s="150"/>
      <c r="S80" s="150"/>
      <c r="T80" s="150"/>
      <c r="U80" s="150"/>
      <c r="V80" s="232"/>
      <c r="W80" s="150"/>
      <c r="X80" s="150"/>
      <c r="Y80" s="174"/>
      <c r="Z80" s="174"/>
      <c r="AA80" s="174"/>
      <c r="AB80" s="174"/>
      <c r="AC80" s="174"/>
      <c r="AD80" s="212"/>
      <c r="AE80" s="212"/>
      <c r="AF80" s="202"/>
      <c r="AG80" s="202"/>
      <c r="AI80" s="202"/>
      <c r="AP80" s="202"/>
      <c r="AQ80" s="202"/>
      <c r="AR80" s="202"/>
      <c r="AS80" s="202"/>
    </row>
    <row r="81" spans="1:45" s="152" customFormat="1" ht="14.55" customHeight="1" x14ac:dyDescent="0.25">
      <c r="A81" s="189"/>
      <c r="B81" s="189" t="s">
        <v>864</v>
      </c>
      <c r="C81" s="241">
        <v>3</v>
      </c>
      <c r="D81" s="241">
        <v>7</v>
      </c>
      <c r="E81" s="241">
        <v>12</v>
      </c>
      <c r="F81" s="241">
        <v>6</v>
      </c>
      <c r="G81" s="241">
        <v>23</v>
      </c>
      <c r="H81" s="241">
        <v>49</v>
      </c>
      <c r="I81" s="241">
        <v>210</v>
      </c>
      <c r="J81" s="241">
        <v>0</v>
      </c>
      <c r="K81" s="241">
        <v>0</v>
      </c>
      <c r="L81" s="242">
        <v>0</v>
      </c>
      <c r="M81" s="242">
        <v>0</v>
      </c>
      <c r="N81" s="242">
        <v>0</v>
      </c>
      <c r="O81" s="248">
        <f t="shared" si="5"/>
        <v>310</v>
      </c>
      <c r="P81" s="150"/>
      <c r="Q81" s="150"/>
      <c r="R81" s="150"/>
      <c r="S81" s="150"/>
      <c r="T81" s="150"/>
      <c r="U81" s="150"/>
      <c r="V81" s="232"/>
      <c r="W81" s="150"/>
      <c r="X81" s="150"/>
      <c r="Y81" s="174"/>
      <c r="Z81" s="174"/>
      <c r="AA81" s="174"/>
      <c r="AB81" s="174"/>
      <c r="AC81" s="174"/>
      <c r="AD81" s="212"/>
      <c r="AE81" s="212"/>
      <c r="AF81" s="202"/>
      <c r="AG81" s="202"/>
      <c r="AI81" s="202"/>
      <c r="AP81" s="202"/>
      <c r="AQ81" s="202"/>
      <c r="AR81" s="202"/>
      <c r="AS81" s="202"/>
    </row>
    <row r="82" spans="1:45" s="152" customFormat="1" ht="14.55" customHeight="1" x14ac:dyDescent="0.25">
      <c r="A82" s="189"/>
      <c r="B82" s="189" t="s">
        <v>866</v>
      </c>
      <c r="C82" s="241">
        <v>4</v>
      </c>
      <c r="D82" s="241">
        <v>14</v>
      </c>
      <c r="E82" s="241">
        <v>163</v>
      </c>
      <c r="F82" s="241">
        <v>43</v>
      </c>
      <c r="G82" s="241">
        <v>27</v>
      </c>
      <c r="H82" s="241">
        <v>36</v>
      </c>
      <c r="I82" s="241">
        <v>114</v>
      </c>
      <c r="J82" s="241">
        <v>0</v>
      </c>
      <c r="K82" s="241">
        <v>0</v>
      </c>
      <c r="L82" s="242">
        <v>0</v>
      </c>
      <c r="M82" s="242">
        <v>0</v>
      </c>
      <c r="N82" s="242">
        <v>0</v>
      </c>
      <c r="O82" s="248">
        <f t="shared" si="5"/>
        <v>401</v>
      </c>
      <c r="P82" s="150"/>
      <c r="Q82" s="150"/>
      <c r="R82" s="150"/>
      <c r="S82" s="150"/>
      <c r="T82" s="150"/>
      <c r="U82" s="150"/>
      <c r="V82" s="232"/>
      <c r="W82" s="150"/>
      <c r="X82" s="150"/>
      <c r="Y82" s="174"/>
      <c r="Z82" s="174"/>
      <c r="AA82" s="174"/>
      <c r="AB82" s="174"/>
      <c r="AC82" s="174"/>
      <c r="AD82" s="212"/>
      <c r="AE82" s="212"/>
      <c r="AF82" s="202"/>
      <c r="AG82" s="202"/>
      <c r="AI82" s="202"/>
      <c r="AP82" s="202"/>
      <c r="AQ82" s="202"/>
      <c r="AR82" s="202"/>
      <c r="AS82" s="202"/>
    </row>
    <row r="83" spans="1:45" s="152" customFormat="1" ht="14.55" customHeight="1" x14ac:dyDescent="0.25">
      <c r="A83" s="245" t="s">
        <v>844</v>
      </c>
      <c r="B83" s="245" t="s">
        <v>574</v>
      </c>
      <c r="C83" s="246">
        <f t="shared" ref="C83:N83" si="15">SUM(C84:C86)</f>
        <v>1</v>
      </c>
      <c r="D83" s="246">
        <f t="shared" si="15"/>
        <v>1</v>
      </c>
      <c r="E83" s="246">
        <f t="shared" si="15"/>
        <v>1</v>
      </c>
      <c r="F83" s="246">
        <f t="shared" si="15"/>
        <v>4</v>
      </c>
      <c r="G83" s="246">
        <f t="shared" si="15"/>
        <v>1</v>
      </c>
      <c r="H83" s="246">
        <f t="shared" si="15"/>
        <v>8</v>
      </c>
      <c r="I83" s="246">
        <f t="shared" si="15"/>
        <v>3</v>
      </c>
      <c r="J83" s="246">
        <f t="shared" si="15"/>
        <v>0</v>
      </c>
      <c r="K83" s="246">
        <f t="shared" si="15"/>
        <v>0</v>
      </c>
      <c r="L83" s="246">
        <f t="shared" si="15"/>
        <v>0</v>
      </c>
      <c r="M83" s="246">
        <f t="shared" si="15"/>
        <v>0</v>
      </c>
      <c r="N83" s="246">
        <f t="shared" si="15"/>
        <v>0</v>
      </c>
      <c r="O83" s="246">
        <f t="shared" si="5"/>
        <v>19</v>
      </c>
      <c r="P83" s="150"/>
      <c r="Q83" s="150"/>
      <c r="R83" s="150"/>
      <c r="S83" s="150"/>
      <c r="T83" s="150"/>
      <c r="U83" s="150"/>
      <c r="V83" s="232"/>
      <c r="W83" s="150"/>
      <c r="X83" s="150"/>
      <c r="Y83" s="174"/>
      <c r="Z83" s="174"/>
      <c r="AA83" s="174"/>
      <c r="AB83" s="174"/>
      <c r="AC83" s="174"/>
      <c r="AD83" s="212"/>
      <c r="AE83" s="212"/>
      <c r="AF83" s="202"/>
      <c r="AG83" s="202"/>
      <c r="AI83" s="202"/>
      <c r="AP83" s="202"/>
      <c r="AQ83" s="202"/>
      <c r="AR83" s="202"/>
      <c r="AS83" s="202"/>
    </row>
    <row r="84" spans="1:45" s="152" customFormat="1" ht="14.55" customHeight="1" x14ac:dyDescent="0.25">
      <c r="A84" s="189"/>
      <c r="B84" s="189" t="s">
        <v>863</v>
      </c>
      <c r="C84" s="241">
        <v>1</v>
      </c>
      <c r="D84" s="241">
        <v>1</v>
      </c>
      <c r="E84" s="241">
        <v>1</v>
      </c>
      <c r="F84" s="241">
        <v>0</v>
      </c>
      <c r="G84" s="241">
        <v>0</v>
      </c>
      <c r="H84" s="241">
        <v>3</v>
      </c>
      <c r="I84" s="241">
        <v>0</v>
      </c>
      <c r="J84" s="241">
        <v>0</v>
      </c>
      <c r="K84" s="241">
        <v>0</v>
      </c>
      <c r="L84" s="242">
        <v>0</v>
      </c>
      <c r="M84" s="242">
        <v>0</v>
      </c>
      <c r="N84" s="242">
        <v>0</v>
      </c>
      <c r="O84" s="248">
        <f t="shared" si="5"/>
        <v>6</v>
      </c>
      <c r="P84" s="150"/>
      <c r="Q84" s="150"/>
      <c r="R84" s="150"/>
      <c r="S84" s="150"/>
      <c r="T84" s="150"/>
      <c r="U84" s="150"/>
      <c r="V84" s="232"/>
      <c r="W84" s="150"/>
      <c r="X84" s="150"/>
      <c r="Y84" s="174"/>
      <c r="Z84" s="174"/>
      <c r="AA84" s="174"/>
      <c r="AB84" s="174"/>
      <c r="AC84" s="174"/>
      <c r="AD84" s="212"/>
      <c r="AE84" s="212"/>
      <c r="AF84" s="202"/>
      <c r="AG84" s="202"/>
      <c r="AI84" s="202"/>
      <c r="AP84" s="202"/>
      <c r="AQ84" s="202"/>
      <c r="AR84" s="202"/>
      <c r="AS84" s="202"/>
    </row>
    <row r="85" spans="1:45" s="152" customFormat="1" ht="14.55" customHeight="1" x14ac:dyDescent="0.25">
      <c r="A85" s="189"/>
      <c r="B85" s="189" t="s">
        <v>864</v>
      </c>
      <c r="C85" s="241">
        <v>0</v>
      </c>
      <c r="D85" s="241">
        <v>0</v>
      </c>
      <c r="E85" s="241">
        <v>0</v>
      </c>
      <c r="F85" s="241">
        <v>1</v>
      </c>
      <c r="G85" s="241">
        <v>0</v>
      </c>
      <c r="H85" s="241">
        <v>3</v>
      </c>
      <c r="I85" s="241">
        <v>2</v>
      </c>
      <c r="J85" s="241">
        <v>0</v>
      </c>
      <c r="K85" s="241">
        <v>0</v>
      </c>
      <c r="L85" s="242">
        <v>0</v>
      </c>
      <c r="M85" s="242">
        <v>0</v>
      </c>
      <c r="N85" s="242">
        <v>0</v>
      </c>
      <c r="O85" s="248">
        <f t="shared" si="5"/>
        <v>6</v>
      </c>
      <c r="P85" s="150"/>
      <c r="Q85" s="150"/>
      <c r="R85" s="150"/>
      <c r="S85" s="150"/>
      <c r="T85" s="150"/>
      <c r="U85" s="150"/>
      <c r="V85" s="232"/>
      <c r="W85" s="150"/>
      <c r="X85" s="150"/>
      <c r="Y85" s="174"/>
      <c r="Z85" s="174"/>
      <c r="AA85" s="174"/>
      <c r="AB85" s="174"/>
      <c r="AC85" s="174"/>
      <c r="AD85" s="212"/>
      <c r="AE85" s="212"/>
      <c r="AF85" s="202"/>
      <c r="AG85" s="202"/>
      <c r="AI85" s="202"/>
      <c r="AP85" s="202"/>
      <c r="AQ85" s="202"/>
      <c r="AR85" s="202"/>
      <c r="AS85" s="202"/>
    </row>
    <row r="86" spans="1:45" s="152" customFormat="1" ht="14.55" customHeight="1" x14ac:dyDescent="0.25">
      <c r="A86" s="189"/>
      <c r="B86" s="189" t="s">
        <v>866</v>
      </c>
      <c r="C86" s="241">
        <v>0</v>
      </c>
      <c r="D86" s="241">
        <v>0</v>
      </c>
      <c r="E86" s="241">
        <v>0</v>
      </c>
      <c r="F86" s="241">
        <v>3</v>
      </c>
      <c r="G86" s="241">
        <v>1</v>
      </c>
      <c r="H86" s="241">
        <v>2</v>
      </c>
      <c r="I86" s="241">
        <v>1</v>
      </c>
      <c r="J86" s="241">
        <v>0</v>
      </c>
      <c r="K86" s="241">
        <v>0</v>
      </c>
      <c r="L86" s="242">
        <v>0</v>
      </c>
      <c r="M86" s="242">
        <v>0</v>
      </c>
      <c r="N86" s="242">
        <v>0</v>
      </c>
      <c r="O86" s="248">
        <f t="shared" si="5"/>
        <v>7</v>
      </c>
      <c r="P86" s="150"/>
      <c r="Q86" s="150"/>
      <c r="R86" s="150"/>
      <c r="S86" s="150"/>
      <c r="T86" s="150"/>
      <c r="U86" s="150"/>
      <c r="V86" s="232"/>
      <c r="W86" s="150"/>
      <c r="X86" s="150"/>
      <c r="Y86" s="174"/>
      <c r="Z86" s="174"/>
      <c r="AA86" s="174"/>
      <c r="AB86" s="174"/>
      <c r="AC86" s="174"/>
      <c r="AD86" s="212"/>
      <c r="AE86" s="212"/>
      <c r="AF86" s="202"/>
      <c r="AG86" s="202"/>
      <c r="AI86" s="202"/>
      <c r="AP86" s="202"/>
      <c r="AQ86" s="202"/>
      <c r="AR86" s="202"/>
      <c r="AS86" s="202"/>
    </row>
    <row r="87" spans="1:45" s="152" customFormat="1" ht="12" x14ac:dyDescent="0.25">
      <c r="A87" s="218"/>
      <c r="E87" s="150"/>
      <c r="F87" s="150"/>
      <c r="G87" s="150"/>
      <c r="Q87" s="150"/>
      <c r="R87" s="161"/>
      <c r="S87" s="161"/>
      <c r="T87" s="180"/>
      <c r="U87" s="180"/>
      <c r="V87" s="249"/>
      <c r="W87" s="161"/>
      <c r="X87" s="180"/>
      <c r="Y87" s="180"/>
      <c r="Z87" s="161"/>
      <c r="AA87" s="161"/>
      <c r="AB87" s="161"/>
      <c r="AC87" s="197"/>
      <c r="AD87" s="197"/>
      <c r="AE87" s="197"/>
      <c r="AF87" s="197"/>
      <c r="AQ87" s="202"/>
      <c r="AS87" s="202"/>
    </row>
    <row r="88" spans="1:45" s="150" customFormat="1" ht="18" customHeight="1" x14ac:dyDescent="0.25">
      <c r="A88" s="385"/>
      <c r="B88" s="375"/>
      <c r="C88" s="375"/>
      <c r="D88" s="375"/>
      <c r="E88" s="375"/>
      <c r="F88" s="375"/>
      <c r="G88" s="375"/>
      <c r="H88" s="375"/>
      <c r="I88" s="375"/>
      <c r="J88" s="375"/>
      <c r="K88" s="375"/>
      <c r="L88" s="375"/>
      <c r="M88" s="375"/>
      <c r="N88" s="375"/>
      <c r="O88" s="375"/>
      <c r="P88" s="375"/>
      <c r="Q88" s="375"/>
      <c r="R88" s="375"/>
      <c r="S88" s="375"/>
      <c r="T88" s="375"/>
      <c r="U88" s="375"/>
      <c r="V88" s="386"/>
      <c r="W88" s="161"/>
      <c r="X88" s="161"/>
      <c r="Y88" s="161"/>
      <c r="Z88" s="161"/>
    </row>
    <row r="89" spans="1:45" s="152" customFormat="1" ht="12" x14ac:dyDescent="0.25">
      <c r="A89" s="218"/>
      <c r="F89" s="150"/>
      <c r="G89" s="150"/>
      <c r="H89" s="150"/>
      <c r="K89" s="150"/>
      <c r="L89" s="161"/>
      <c r="M89" s="161"/>
      <c r="N89" s="161"/>
      <c r="O89" s="161"/>
      <c r="P89" s="161"/>
      <c r="Q89" s="161"/>
      <c r="R89" s="161"/>
      <c r="S89" s="161"/>
      <c r="T89" s="161"/>
      <c r="U89" s="161"/>
      <c r="V89" s="217"/>
      <c r="W89" s="197"/>
      <c r="X89" s="197"/>
      <c r="Y89" s="197"/>
      <c r="Z89" s="197"/>
    </row>
    <row r="90" spans="1:45" s="152" customFormat="1" ht="23.25" customHeight="1" x14ac:dyDescent="0.25">
      <c r="A90" s="372" t="s">
        <v>884</v>
      </c>
      <c r="B90" s="373"/>
      <c r="C90" s="373"/>
      <c r="D90" s="373"/>
      <c r="E90" s="373"/>
      <c r="F90" s="373"/>
      <c r="G90" s="373"/>
      <c r="H90" s="373"/>
      <c r="I90" s="373"/>
      <c r="J90" s="373"/>
      <c r="K90" s="373"/>
      <c r="L90" s="373"/>
      <c r="M90" s="373"/>
      <c r="N90" s="373"/>
      <c r="O90" s="161"/>
      <c r="P90" s="161"/>
      <c r="Q90" s="231"/>
      <c r="R90" s="231"/>
      <c r="S90" s="231"/>
      <c r="T90" s="231"/>
      <c r="U90" s="231"/>
      <c r="V90" s="250"/>
      <c r="W90" s="198"/>
      <c r="X90" s="198"/>
      <c r="Y90" s="198"/>
      <c r="Z90" s="198"/>
      <c r="AA90" s="201"/>
      <c r="AB90" s="201"/>
    </row>
    <row r="91" spans="1:45" s="152" customFormat="1" ht="22.5" customHeight="1" x14ac:dyDescent="0.25">
      <c r="A91" s="170" t="s">
        <v>850</v>
      </c>
      <c r="B91" s="170" t="s">
        <v>851</v>
      </c>
      <c r="C91" s="170" t="s">
        <v>852</v>
      </c>
      <c r="D91" s="170" t="s">
        <v>853</v>
      </c>
      <c r="E91" s="170" t="s">
        <v>854</v>
      </c>
      <c r="F91" s="170" t="s">
        <v>855</v>
      </c>
      <c r="G91" s="170" t="s">
        <v>856</v>
      </c>
      <c r="H91" s="170" t="s">
        <v>857</v>
      </c>
      <c r="I91" s="170" t="s">
        <v>858</v>
      </c>
      <c r="J91" s="170" t="s">
        <v>859</v>
      </c>
      <c r="K91" s="170" t="s">
        <v>860</v>
      </c>
      <c r="L91" s="170" t="s">
        <v>861</v>
      </c>
      <c r="M91" s="170" t="s">
        <v>862</v>
      </c>
      <c r="N91" s="170" t="s">
        <v>885</v>
      </c>
      <c r="O91" s="161"/>
      <c r="P91" s="231"/>
      <c r="Q91" s="231"/>
      <c r="R91" s="231"/>
      <c r="S91" s="231"/>
      <c r="T91" s="231"/>
      <c r="U91" s="231"/>
      <c r="V91" s="250"/>
      <c r="W91" s="198"/>
      <c r="X91" s="198"/>
      <c r="Y91" s="198"/>
      <c r="Z91" s="198"/>
      <c r="AA91" s="201"/>
      <c r="AB91" s="201"/>
      <c r="AC91" s="201"/>
      <c r="AD91" s="201"/>
      <c r="AE91" s="201"/>
      <c r="AF91" s="201"/>
    </row>
    <row r="92" spans="1:45" s="152" customFormat="1" ht="12" x14ac:dyDescent="0.25">
      <c r="A92" s="251" t="s">
        <v>886</v>
      </c>
      <c r="B92" s="252">
        <v>24425.2580645161</v>
      </c>
      <c r="C92" s="253">
        <v>24398.933333333302</v>
      </c>
      <c r="D92" s="254">
        <v>24350.6129032258</v>
      </c>
      <c r="E92" s="253">
        <v>24673.548387096798</v>
      </c>
      <c r="F92" s="254">
        <v>21550.607142857101</v>
      </c>
      <c r="G92" s="253">
        <v>19909.3870967742</v>
      </c>
      <c r="H92" s="253">
        <v>18841.421052631598</v>
      </c>
      <c r="I92" s="254">
        <v>0</v>
      </c>
      <c r="J92" s="253">
        <v>0</v>
      </c>
      <c r="K92" s="254">
        <v>0</v>
      </c>
      <c r="L92" s="254">
        <v>0</v>
      </c>
      <c r="M92" s="253">
        <v>0</v>
      </c>
      <c r="N92" s="254">
        <v>22823.3582089552</v>
      </c>
      <c r="O92" s="255"/>
      <c r="P92" s="256"/>
      <c r="Q92" s="256"/>
      <c r="R92" s="256"/>
      <c r="S92" s="256"/>
      <c r="T92" s="256"/>
      <c r="U92" s="256"/>
      <c r="V92" s="257"/>
      <c r="W92" s="258"/>
      <c r="X92" s="258"/>
      <c r="Y92" s="258"/>
      <c r="Z92" s="258"/>
      <c r="AA92" s="259"/>
      <c r="AB92" s="259"/>
    </row>
    <row r="93" spans="1:45" s="152" customFormat="1" ht="12" x14ac:dyDescent="0.25">
      <c r="A93" s="260" t="s">
        <v>863</v>
      </c>
      <c r="B93" s="215">
        <v>1381.22580645161</v>
      </c>
      <c r="C93" s="261">
        <v>1386.56666666667</v>
      </c>
      <c r="D93" s="261">
        <v>1341.6451612903199</v>
      </c>
      <c r="E93" s="261">
        <v>1415.3225806451601</v>
      </c>
      <c r="F93" s="261">
        <v>1283.92857142857</v>
      </c>
      <c r="G93" s="261">
        <v>1216.41935483871</v>
      </c>
      <c r="H93" s="261">
        <v>1292.84210526316</v>
      </c>
      <c r="I93" s="261">
        <v>0</v>
      </c>
      <c r="J93" s="261">
        <v>0</v>
      </c>
      <c r="K93" s="261">
        <v>0</v>
      </c>
      <c r="L93" s="261">
        <v>0</v>
      </c>
      <c r="M93" s="261">
        <v>0</v>
      </c>
      <c r="N93" s="261">
        <v>1333.85074626866</v>
      </c>
      <c r="O93" s="161"/>
      <c r="P93" s="256"/>
      <c r="Q93" s="256"/>
      <c r="R93" s="256"/>
      <c r="S93" s="256"/>
      <c r="T93" s="256"/>
      <c r="U93" s="180"/>
      <c r="V93" s="257"/>
      <c r="W93" s="258"/>
      <c r="X93" s="258"/>
      <c r="Y93" s="258"/>
      <c r="Z93" s="258"/>
      <c r="AA93" s="259"/>
      <c r="AB93" s="259"/>
      <c r="AC93" s="259"/>
      <c r="AD93" s="259"/>
      <c r="AE93" s="259"/>
      <c r="AF93" s="259"/>
      <c r="AG93" s="259"/>
    </row>
    <row r="94" spans="1:45" s="152" customFormat="1" ht="12" x14ac:dyDescent="0.25">
      <c r="A94" s="262" t="s">
        <v>864</v>
      </c>
      <c r="B94" s="215">
        <v>739.29032258064501</v>
      </c>
      <c r="C94" s="261">
        <v>728.16666666666697</v>
      </c>
      <c r="D94" s="261">
        <v>695.80645161290295</v>
      </c>
      <c r="E94" s="261">
        <v>677.25806451612902</v>
      </c>
      <c r="F94" s="261">
        <v>636.357142857143</v>
      </c>
      <c r="G94" s="261">
        <v>687.322580645161</v>
      </c>
      <c r="H94" s="261">
        <v>727.94736842105306</v>
      </c>
      <c r="I94" s="261">
        <v>0</v>
      </c>
      <c r="J94" s="261">
        <v>0</v>
      </c>
      <c r="K94" s="261">
        <v>0</v>
      </c>
      <c r="L94" s="261">
        <v>0</v>
      </c>
      <c r="M94" s="261">
        <v>0</v>
      </c>
      <c r="N94" s="261">
        <v>697.93034825870598</v>
      </c>
      <c r="O94" s="161"/>
      <c r="P94" s="231"/>
      <c r="Q94" s="231"/>
      <c r="R94" s="231"/>
      <c r="S94" s="231"/>
      <c r="T94" s="231"/>
      <c r="U94" s="231"/>
      <c r="V94" s="250"/>
      <c r="W94" s="198"/>
      <c r="X94" s="198"/>
      <c r="Y94" s="198"/>
      <c r="Z94" s="198"/>
      <c r="AA94" s="259"/>
      <c r="AB94" s="259"/>
      <c r="AC94" s="259"/>
      <c r="AG94" s="259"/>
    </row>
    <row r="95" spans="1:45" s="264" customFormat="1" ht="12" x14ac:dyDescent="0.25">
      <c r="A95" s="262" t="s">
        <v>866</v>
      </c>
      <c r="B95" s="215">
        <v>22304.7419354839</v>
      </c>
      <c r="C95" s="261">
        <v>22284.2</v>
      </c>
      <c r="D95" s="261">
        <v>22313.161290322601</v>
      </c>
      <c r="E95" s="261">
        <v>22580.967741935499</v>
      </c>
      <c r="F95" s="261">
        <v>19630.321428571398</v>
      </c>
      <c r="G95" s="261">
        <v>18005.6451612903</v>
      </c>
      <c r="H95" s="261">
        <v>16820.631578947399</v>
      </c>
      <c r="I95" s="261">
        <v>0</v>
      </c>
      <c r="J95" s="261">
        <v>0</v>
      </c>
      <c r="K95" s="261">
        <v>0</v>
      </c>
      <c r="L95" s="261">
        <v>0</v>
      </c>
      <c r="M95" s="261">
        <v>0</v>
      </c>
      <c r="N95" s="261">
        <v>20791.577114427899</v>
      </c>
      <c r="O95" s="256"/>
      <c r="P95" s="256"/>
      <c r="Q95" s="256"/>
      <c r="R95" s="256"/>
      <c r="S95" s="256"/>
      <c r="T95" s="256"/>
      <c r="U95" s="256"/>
      <c r="V95" s="257"/>
      <c r="W95" s="263"/>
      <c r="X95" s="263"/>
      <c r="Y95" s="263"/>
      <c r="Z95" s="263"/>
      <c r="AA95" s="263"/>
      <c r="AB95" s="263"/>
      <c r="AC95" s="263"/>
      <c r="AD95" s="263"/>
      <c r="AE95" s="263"/>
      <c r="AF95" s="263"/>
      <c r="AG95" s="263"/>
    </row>
    <row r="96" spans="1:45" s="152" customFormat="1" ht="12" x14ac:dyDescent="0.25">
      <c r="A96" s="251" t="s">
        <v>887</v>
      </c>
      <c r="B96" s="252">
        <v>14284.7096774194</v>
      </c>
      <c r="C96" s="253">
        <v>14594.5666666667</v>
      </c>
      <c r="D96" s="254">
        <v>14791.1935483871</v>
      </c>
      <c r="E96" s="253">
        <v>15533.3870967742</v>
      </c>
      <c r="F96" s="254">
        <v>21570.785714285699</v>
      </c>
      <c r="G96" s="253">
        <v>27778.161290322601</v>
      </c>
      <c r="H96" s="253">
        <v>30035.8421052632</v>
      </c>
      <c r="I96" s="254">
        <v>0</v>
      </c>
      <c r="J96" s="253">
        <v>0</v>
      </c>
      <c r="K96" s="254">
        <v>0</v>
      </c>
      <c r="L96" s="254">
        <v>0</v>
      </c>
      <c r="M96" s="253">
        <v>0</v>
      </c>
      <c r="N96" s="254">
        <v>19186.6218905473</v>
      </c>
      <c r="O96" s="161"/>
      <c r="P96" s="256"/>
      <c r="Q96" s="256"/>
      <c r="R96" s="256"/>
      <c r="S96" s="256"/>
      <c r="T96" s="256"/>
      <c r="U96" s="256"/>
      <c r="V96" s="257"/>
      <c r="W96" s="259"/>
      <c r="X96" s="259"/>
      <c r="Y96" s="259"/>
      <c r="Z96" s="259"/>
      <c r="AA96" s="259"/>
      <c r="AB96" s="259"/>
      <c r="AC96" s="259"/>
      <c r="AD96" s="259"/>
      <c r="AE96" s="259"/>
      <c r="AF96" s="259"/>
      <c r="AG96" s="259"/>
    </row>
    <row r="97" spans="1:34" s="152" customFormat="1" ht="12" x14ac:dyDescent="0.25">
      <c r="A97" s="260" t="s">
        <v>863</v>
      </c>
      <c r="B97" s="215">
        <v>9255.3548387096798</v>
      </c>
      <c r="C97" s="261">
        <v>9391.7666666666701</v>
      </c>
      <c r="D97" s="261">
        <v>9442.3225806451592</v>
      </c>
      <c r="E97" s="261">
        <v>9689</v>
      </c>
      <c r="F97" s="261">
        <v>11439.5714285714</v>
      </c>
      <c r="G97" s="261">
        <v>13241.774193548399</v>
      </c>
      <c r="H97" s="261">
        <v>13702.4210526316</v>
      </c>
      <c r="I97" s="261">
        <v>0</v>
      </c>
      <c r="J97" s="261">
        <v>0</v>
      </c>
      <c r="K97" s="261">
        <v>0</v>
      </c>
      <c r="L97" s="261">
        <v>0</v>
      </c>
      <c r="M97" s="261">
        <v>0</v>
      </c>
      <c r="N97" s="261">
        <v>10710.8905472637</v>
      </c>
      <c r="O97" s="161"/>
      <c r="P97" s="256"/>
      <c r="Q97" s="256"/>
      <c r="R97" s="256"/>
      <c r="S97" s="256"/>
      <c r="T97" s="256"/>
      <c r="U97" s="256"/>
      <c r="V97" s="257"/>
      <c r="W97" s="259"/>
      <c r="X97" s="259"/>
      <c r="Y97" s="259"/>
      <c r="Z97" s="259"/>
      <c r="AA97" s="259"/>
      <c r="AB97" s="259"/>
      <c r="AC97" s="202"/>
      <c r="AD97" s="259"/>
      <c r="AE97" s="259"/>
      <c r="AF97" s="259"/>
      <c r="AG97" s="259"/>
    </row>
    <row r="98" spans="1:34" s="152" customFormat="1" ht="12" x14ac:dyDescent="0.25">
      <c r="A98" s="262" t="s">
        <v>864</v>
      </c>
      <c r="B98" s="215">
        <v>4155.1612903225796</v>
      </c>
      <c r="C98" s="261">
        <v>4324.3333333333303</v>
      </c>
      <c r="D98" s="261">
        <v>4468.4193548387102</v>
      </c>
      <c r="E98" s="261">
        <v>4782.9354838709696</v>
      </c>
      <c r="F98" s="261">
        <v>6883.7857142857101</v>
      </c>
      <c r="G98" s="261">
        <v>9524.4193548387102</v>
      </c>
      <c r="H98" s="261">
        <v>10900.526315789501</v>
      </c>
      <c r="I98" s="261">
        <v>0</v>
      </c>
      <c r="J98" s="261">
        <v>0</v>
      </c>
      <c r="K98" s="261">
        <v>0</v>
      </c>
      <c r="L98" s="261">
        <v>0</v>
      </c>
      <c r="M98" s="261">
        <v>0</v>
      </c>
      <c r="N98" s="261">
        <v>6171.3681592039802</v>
      </c>
      <c r="O98" s="161"/>
      <c r="P98" s="256"/>
      <c r="Q98" s="256"/>
      <c r="R98" s="256"/>
      <c r="S98" s="256"/>
      <c r="T98" s="180"/>
      <c r="U98" s="256"/>
      <c r="V98" s="257"/>
      <c r="W98" s="259"/>
      <c r="X98" s="259"/>
      <c r="Y98" s="259"/>
      <c r="Z98" s="259"/>
      <c r="AA98" s="259"/>
      <c r="AB98" s="259"/>
      <c r="AC98" s="259"/>
      <c r="AD98" s="259"/>
      <c r="AE98" s="259"/>
      <c r="AF98" s="259"/>
      <c r="AG98" s="259"/>
    </row>
    <row r="99" spans="1:34" s="152" customFormat="1" ht="12" x14ac:dyDescent="0.25">
      <c r="A99" s="262" t="s">
        <v>866</v>
      </c>
      <c r="B99" s="261">
        <v>874.19354838709705</v>
      </c>
      <c r="C99" s="261">
        <v>878.46666666666704</v>
      </c>
      <c r="D99" s="261">
        <v>880.45161290322596</v>
      </c>
      <c r="E99" s="261">
        <v>1061.4516129032299</v>
      </c>
      <c r="F99" s="261">
        <v>3247.4285714285702</v>
      </c>
      <c r="G99" s="261">
        <v>5011.9677419354803</v>
      </c>
      <c r="H99" s="261">
        <v>5432.8947368421004</v>
      </c>
      <c r="I99" s="261">
        <v>0</v>
      </c>
      <c r="J99" s="261">
        <v>0</v>
      </c>
      <c r="K99" s="261">
        <v>0</v>
      </c>
      <c r="L99" s="261">
        <v>0</v>
      </c>
      <c r="M99" s="261">
        <v>0</v>
      </c>
      <c r="N99" s="261">
        <v>2304.3631840796002</v>
      </c>
      <c r="O99" s="161"/>
      <c r="P99" s="256"/>
      <c r="Q99" s="256"/>
      <c r="R99" s="256"/>
      <c r="S99" s="256"/>
      <c r="T99" s="256"/>
      <c r="U99" s="256"/>
      <c r="V99" s="257"/>
      <c r="W99" s="259"/>
      <c r="X99" s="259"/>
      <c r="Y99" s="259"/>
      <c r="Z99" s="202"/>
      <c r="AA99" s="259"/>
      <c r="AB99" s="259"/>
      <c r="AC99" s="259"/>
      <c r="AD99" s="259"/>
      <c r="AG99" s="259"/>
    </row>
    <row r="100" spans="1:34" s="152" customFormat="1" ht="12" x14ac:dyDescent="0.25">
      <c r="A100" s="251" t="s">
        <v>888</v>
      </c>
      <c r="B100" s="252">
        <v>38709.967741935499</v>
      </c>
      <c r="C100" s="253">
        <v>38993.5</v>
      </c>
      <c r="D100" s="254">
        <v>39141.806451612902</v>
      </c>
      <c r="E100" s="253">
        <v>40206.935483870999</v>
      </c>
      <c r="F100" s="254">
        <v>43121.392857142899</v>
      </c>
      <c r="G100" s="253">
        <v>47687.548387096802</v>
      </c>
      <c r="H100" s="253">
        <v>48877.263157894697</v>
      </c>
      <c r="I100" s="254">
        <v>0</v>
      </c>
      <c r="J100" s="253">
        <v>0</v>
      </c>
      <c r="K100" s="254">
        <v>0</v>
      </c>
      <c r="L100" s="254">
        <v>0</v>
      </c>
      <c r="M100" s="253">
        <v>0</v>
      </c>
      <c r="N100" s="254">
        <v>42009.9800995025</v>
      </c>
      <c r="O100" s="161"/>
      <c r="P100" s="256"/>
      <c r="Q100" s="256"/>
      <c r="R100" s="256"/>
      <c r="S100" s="256"/>
      <c r="T100" s="256"/>
      <c r="U100" s="256"/>
      <c r="V100" s="257"/>
      <c r="W100" s="259"/>
      <c r="X100" s="259"/>
      <c r="Y100" s="259"/>
      <c r="Z100" s="259"/>
      <c r="AA100" s="259"/>
      <c r="AB100" s="259"/>
      <c r="AC100" s="259"/>
      <c r="AD100" s="259"/>
      <c r="AG100" s="259"/>
    </row>
    <row r="101" spans="1:34" s="152" customFormat="1" ht="12" x14ac:dyDescent="0.25">
      <c r="A101" s="260" t="s">
        <v>863</v>
      </c>
      <c r="B101" s="215">
        <v>10636.580645161301</v>
      </c>
      <c r="C101" s="261">
        <v>10778.333333333299</v>
      </c>
      <c r="D101" s="261">
        <v>10783.967741935499</v>
      </c>
      <c r="E101" s="261">
        <v>11104.322580645199</v>
      </c>
      <c r="F101" s="261">
        <v>12723.5</v>
      </c>
      <c r="G101" s="261">
        <v>14458.1935483871</v>
      </c>
      <c r="H101" s="261">
        <v>14995.2631578947</v>
      </c>
      <c r="I101" s="261">
        <v>0</v>
      </c>
      <c r="J101" s="261">
        <v>0</v>
      </c>
      <c r="K101" s="261">
        <v>0</v>
      </c>
      <c r="L101" s="261">
        <v>0</v>
      </c>
      <c r="M101" s="261">
        <v>0</v>
      </c>
      <c r="N101" s="261">
        <v>12044.741293532299</v>
      </c>
      <c r="O101" s="161"/>
      <c r="P101" s="256"/>
      <c r="Q101" s="256"/>
      <c r="R101" s="259"/>
      <c r="S101" s="256"/>
      <c r="T101" s="256"/>
      <c r="U101" s="256"/>
      <c r="V101" s="257"/>
      <c r="W101" s="259"/>
      <c r="X101" s="259"/>
      <c r="Y101" s="259"/>
      <c r="Z101" s="259"/>
      <c r="AA101" s="259"/>
      <c r="AB101" s="259"/>
    </row>
    <row r="102" spans="1:34" s="152" customFormat="1" ht="12" x14ac:dyDescent="0.25">
      <c r="A102" s="262" t="s">
        <v>864</v>
      </c>
      <c r="B102" s="215">
        <v>4894.4516129032299</v>
      </c>
      <c r="C102" s="261">
        <v>5052.5</v>
      </c>
      <c r="D102" s="261">
        <v>5164.22580645161</v>
      </c>
      <c r="E102" s="261">
        <v>5460.1935483871002</v>
      </c>
      <c r="F102" s="261">
        <v>7520.1428571428596</v>
      </c>
      <c r="G102" s="261">
        <v>10211.7419354839</v>
      </c>
      <c r="H102" s="261">
        <v>11628.473684210499</v>
      </c>
      <c r="I102" s="261">
        <v>0</v>
      </c>
      <c r="J102" s="261">
        <v>0</v>
      </c>
      <c r="K102" s="261">
        <v>0</v>
      </c>
      <c r="L102" s="261">
        <v>0</v>
      </c>
      <c r="M102" s="261">
        <v>0</v>
      </c>
      <c r="N102" s="261">
        <v>6869.2985074626904</v>
      </c>
      <c r="O102" s="161"/>
      <c r="P102" s="256"/>
      <c r="Q102" s="256"/>
      <c r="R102" s="180"/>
      <c r="S102" s="256"/>
      <c r="T102" s="256"/>
      <c r="U102" s="256"/>
      <c r="V102" s="257"/>
      <c r="W102" s="259"/>
      <c r="X102" s="259"/>
      <c r="Y102" s="259"/>
      <c r="Z102" s="259"/>
      <c r="AA102" s="259"/>
      <c r="AB102" s="259"/>
    </row>
    <row r="103" spans="1:34" s="152" customFormat="1" ht="12" x14ac:dyDescent="0.25">
      <c r="A103" s="262" t="s">
        <v>866</v>
      </c>
      <c r="B103" s="215">
        <v>23178.935483870999</v>
      </c>
      <c r="C103" s="261">
        <v>23162.666666666701</v>
      </c>
      <c r="D103" s="261">
        <v>23193.6129032258</v>
      </c>
      <c r="E103" s="261">
        <v>23642.419354838701</v>
      </c>
      <c r="F103" s="261">
        <v>22877.75</v>
      </c>
      <c r="G103" s="261">
        <v>23017.6129032258</v>
      </c>
      <c r="H103" s="261">
        <v>22253.526315789499</v>
      </c>
      <c r="I103" s="261">
        <v>0</v>
      </c>
      <c r="J103" s="261">
        <v>0</v>
      </c>
      <c r="K103" s="261">
        <v>0</v>
      </c>
      <c r="L103" s="261">
        <v>0</v>
      </c>
      <c r="M103" s="261">
        <v>0</v>
      </c>
      <c r="N103" s="261">
        <v>23095.940298507499</v>
      </c>
      <c r="O103" s="161"/>
      <c r="P103" s="256"/>
      <c r="Q103" s="256"/>
      <c r="R103" s="180"/>
      <c r="S103" s="180"/>
      <c r="T103" s="256"/>
      <c r="U103" s="256"/>
      <c r="V103" s="257"/>
      <c r="W103" s="259"/>
      <c r="X103" s="259"/>
      <c r="Y103" s="259"/>
      <c r="Z103" s="259"/>
      <c r="AA103" s="259"/>
      <c r="AB103" s="259"/>
    </row>
    <row r="104" spans="1:34" s="152" customFormat="1" ht="12" x14ac:dyDescent="0.25">
      <c r="A104" s="218"/>
      <c r="F104" s="150"/>
      <c r="G104" s="150"/>
      <c r="H104" s="150"/>
      <c r="I104" s="150"/>
      <c r="J104" s="150"/>
      <c r="K104" s="150"/>
      <c r="L104" s="161"/>
      <c r="M104" s="161"/>
      <c r="N104" s="161"/>
      <c r="O104" s="161"/>
      <c r="P104" s="256"/>
      <c r="Q104" s="256"/>
      <c r="R104" s="256"/>
      <c r="S104" s="180"/>
      <c r="T104" s="256"/>
      <c r="U104" s="256"/>
      <c r="V104" s="257"/>
      <c r="W104" s="259"/>
      <c r="X104" s="259"/>
      <c r="Y104" s="259"/>
      <c r="Z104" s="259"/>
      <c r="AA104" s="259"/>
      <c r="AB104" s="259"/>
    </row>
    <row r="105" spans="1:34" s="152" customFormat="1" ht="12" customHeight="1" x14ac:dyDescent="0.25">
      <c r="A105" s="374"/>
      <c r="B105" s="375"/>
      <c r="C105" s="375"/>
      <c r="D105" s="375"/>
      <c r="E105" s="375"/>
      <c r="F105" s="375"/>
      <c r="G105" s="375"/>
      <c r="H105" s="375"/>
      <c r="I105" s="375"/>
      <c r="J105" s="375"/>
      <c r="K105" s="375"/>
      <c r="L105" s="375"/>
      <c r="M105" s="375"/>
      <c r="N105" s="375"/>
      <c r="O105" s="375"/>
      <c r="P105" s="375"/>
      <c r="Q105" s="375"/>
      <c r="R105" s="375"/>
      <c r="S105" s="375"/>
      <c r="T105" s="375"/>
      <c r="U105" s="375"/>
      <c r="V105" s="376"/>
    </row>
    <row r="106" spans="1:34" s="152" customFormat="1" ht="12" x14ac:dyDescent="0.25">
      <c r="A106" s="218"/>
      <c r="F106" s="150"/>
      <c r="G106" s="150"/>
      <c r="H106" s="150"/>
      <c r="I106" s="150"/>
      <c r="J106" s="150"/>
      <c r="K106" s="150"/>
      <c r="L106" s="161"/>
      <c r="M106" s="161"/>
      <c r="N106" s="161"/>
      <c r="O106" s="161"/>
      <c r="P106" s="161"/>
      <c r="Q106" s="161"/>
      <c r="R106" s="161"/>
      <c r="S106" s="161"/>
      <c r="T106" s="161"/>
      <c r="U106" s="161"/>
      <c r="V106" s="217"/>
      <c r="AA106" s="201"/>
      <c r="AB106" s="201"/>
      <c r="AC106" s="201"/>
      <c r="AD106" s="201"/>
      <c r="AE106" s="201"/>
      <c r="AF106" s="201"/>
      <c r="AG106" s="201"/>
    </row>
    <row r="107" spans="1:34" s="152" customFormat="1" ht="24.75" customHeight="1" x14ac:dyDescent="0.25">
      <c r="A107" s="372" t="s">
        <v>889</v>
      </c>
      <c r="B107" s="373"/>
      <c r="C107" s="373"/>
      <c r="D107" s="373"/>
      <c r="E107" s="373"/>
      <c r="F107" s="373"/>
      <c r="G107" s="373"/>
      <c r="H107" s="373"/>
      <c r="I107" s="373"/>
      <c r="J107" s="373"/>
      <c r="K107" s="373"/>
      <c r="L107" s="373"/>
      <c r="M107" s="373"/>
      <c r="N107" s="373"/>
      <c r="O107" s="161"/>
      <c r="P107" s="161"/>
      <c r="Q107" s="231"/>
      <c r="R107" s="231"/>
      <c r="S107" s="231"/>
      <c r="T107" s="231"/>
      <c r="U107" s="231"/>
      <c r="V107" s="250"/>
      <c r="W107" s="201"/>
      <c r="X107" s="201"/>
      <c r="Y107" s="201"/>
      <c r="Z107" s="201"/>
      <c r="AA107" s="201"/>
      <c r="AB107" s="201"/>
    </row>
    <row r="108" spans="1:34" s="152" customFormat="1" ht="12" x14ac:dyDescent="0.25">
      <c r="A108" s="170" t="s">
        <v>850</v>
      </c>
      <c r="B108" s="170" t="s">
        <v>851</v>
      </c>
      <c r="C108" s="170" t="s">
        <v>852</v>
      </c>
      <c r="D108" s="170" t="s">
        <v>853</v>
      </c>
      <c r="E108" s="170" t="s">
        <v>854</v>
      </c>
      <c r="F108" s="170" t="s">
        <v>855</v>
      </c>
      <c r="G108" s="170" t="s">
        <v>856</v>
      </c>
      <c r="H108" s="170" t="s">
        <v>857</v>
      </c>
      <c r="I108" s="170" t="s">
        <v>858</v>
      </c>
      <c r="J108" s="170" t="s">
        <v>859</v>
      </c>
      <c r="K108" s="170" t="s">
        <v>860</v>
      </c>
      <c r="L108" s="170" t="s">
        <v>861</v>
      </c>
      <c r="M108" s="170" t="s">
        <v>862</v>
      </c>
      <c r="N108" s="170" t="s">
        <v>885</v>
      </c>
      <c r="O108" s="161"/>
      <c r="P108" s="231"/>
      <c r="Q108" s="231"/>
      <c r="R108" s="231"/>
      <c r="S108" s="231"/>
      <c r="T108" s="231"/>
      <c r="U108" s="231"/>
      <c r="V108" s="250"/>
      <c r="W108" s="201"/>
      <c r="X108" s="201"/>
      <c r="Y108" s="201"/>
      <c r="Z108" s="201"/>
      <c r="AA108" s="201"/>
      <c r="AB108" s="201"/>
      <c r="AC108" s="259"/>
      <c r="AD108" s="259"/>
      <c r="AE108" s="259"/>
      <c r="AF108" s="259"/>
      <c r="AG108" s="259"/>
      <c r="AH108" s="259"/>
    </row>
    <row r="109" spans="1:34" s="152" customFormat="1" ht="12.75" customHeight="1" x14ac:dyDescent="0.25">
      <c r="A109" s="251" t="s">
        <v>886</v>
      </c>
      <c r="B109" s="265">
        <v>44.293243622091403</v>
      </c>
      <c r="C109" s="266">
        <v>48.128459343794603</v>
      </c>
      <c r="D109" s="267">
        <v>46.806551343393501</v>
      </c>
      <c r="E109" s="266">
        <v>52.308849045691197</v>
      </c>
      <c r="F109" s="267">
        <v>65.431506849315099</v>
      </c>
      <c r="G109" s="266">
        <v>76.928936895963602</v>
      </c>
      <c r="H109" s="266">
        <v>75.429894602363504</v>
      </c>
      <c r="I109" s="267">
        <v>0</v>
      </c>
      <c r="J109" s="266">
        <v>0</v>
      </c>
      <c r="K109" s="267">
        <v>0</v>
      </c>
      <c r="L109" s="267">
        <v>0</v>
      </c>
      <c r="M109" s="266">
        <v>0</v>
      </c>
      <c r="N109" s="267">
        <v>52.979695065713599</v>
      </c>
      <c r="O109" s="161"/>
      <c r="P109" s="161"/>
      <c r="Q109" s="231"/>
      <c r="R109" s="231"/>
      <c r="S109" s="231"/>
      <c r="T109" s="231"/>
      <c r="U109" s="231"/>
      <c r="V109" s="250"/>
      <c r="W109" s="201"/>
      <c r="X109" s="201"/>
      <c r="Y109" s="201"/>
      <c r="Z109" s="201"/>
      <c r="AA109" s="201"/>
      <c r="AB109" s="201"/>
      <c r="AC109" s="259"/>
      <c r="AD109" s="259"/>
      <c r="AE109" s="259"/>
      <c r="AF109" s="259"/>
      <c r="AG109" s="259"/>
      <c r="AH109" s="259"/>
    </row>
    <row r="110" spans="1:34" s="152" customFormat="1" ht="12" x14ac:dyDescent="0.25">
      <c r="A110" s="260" t="s">
        <v>863</v>
      </c>
      <c r="B110" s="268">
        <v>38.8780971258672</v>
      </c>
      <c r="C110" s="269">
        <v>42.673590504450999</v>
      </c>
      <c r="D110" s="269">
        <v>38.086242299794698</v>
      </c>
      <c r="E110" s="269">
        <v>39.5128479657388</v>
      </c>
      <c r="F110" s="269">
        <v>47.302919708029201</v>
      </c>
      <c r="G110" s="269">
        <v>31.737500000000001</v>
      </c>
      <c r="H110" s="269">
        <v>22.0224321133412</v>
      </c>
      <c r="I110" s="269">
        <v>0</v>
      </c>
      <c r="J110" s="269">
        <v>0</v>
      </c>
      <c r="K110" s="269">
        <v>0</v>
      </c>
      <c r="L110" s="269">
        <v>0</v>
      </c>
      <c r="M110" s="269">
        <v>0</v>
      </c>
      <c r="N110" s="269">
        <v>37.406376730527199</v>
      </c>
      <c r="O110" s="161"/>
      <c r="P110" s="161"/>
      <c r="Q110" s="161"/>
      <c r="R110" s="231"/>
      <c r="S110" s="231"/>
      <c r="T110" s="231"/>
      <c r="U110" s="231"/>
      <c r="V110" s="250"/>
      <c r="W110" s="201"/>
      <c r="X110" s="201"/>
      <c r="Y110" s="201"/>
      <c r="Z110" s="201"/>
      <c r="AA110" s="259"/>
      <c r="AB110" s="259"/>
      <c r="AC110" s="202"/>
      <c r="AD110" s="259"/>
      <c r="AE110" s="259"/>
      <c r="AF110" s="259"/>
      <c r="AH110" s="259"/>
    </row>
    <row r="111" spans="1:34" s="152" customFormat="1" ht="12" x14ac:dyDescent="0.25">
      <c r="A111" s="262" t="s">
        <v>864</v>
      </c>
      <c r="B111" s="268">
        <v>56.050131926121402</v>
      </c>
      <c r="C111" s="269">
        <v>61.438202247191001</v>
      </c>
      <c r="D111" s="269">
        <v>62.508620689655203</v>
      </c>
      <c r="E111" s="269">
        <v>64.4375</v>
      </c>
      <c r="F111" s="269">
        <v>63.811764705882403</v>
      </c>
      <c r="G111" s="269">
        <v>59.586510263929597</v>
      </c>
      <c r="H111" s="269">
        <v>44.253393665158399</v>
      </c>
      <c r="I111" s="269">
        <v>0</v>
      </c>
      <c r="J111" s="269">
        <v>0</v>
      </c>
      <c r="K111" s="269">
        <v>0</v>
      </c>
      <c r="L111" s="269">
        <v>0</v>
      </c>
      <c r="M111" s="269">
        <v>0</v>
      </c>
      <c r="N111" s="269">
        <v>59.625588361146797</v>
      </c>
      <c r="O111" s="161"/>
      <c r="P111" s="161"/>
      <c r="Q111" s="231"/>
      <c r="R111" s="231"/>
      <c r="S111" s="231"/>
      <c r="T111" s="231"/>
      <c r="U111" s="231"/>
      <c r="V111" s="250"/>
      <c r="W111" s="201"/>
      <c r="X111" s="201"/>
      <c r="AA111" s="259"/>
      <c r="AB111" s="259"/>
      <c r="AC111" s="259"/>
      <c r="AD111" s="259"/>
      <c r="AE111" s="259"/>
      <c r="AF111" s="259"/>
      <c r="AG111" s="259"/>
      <c r="AH111" s="259"/>
    </row>
    <row r="112" spans="1:34" s="152" customFormat="1" ht="12" x14ac:dyDescent="0.25">
      <c r="A112" s="262" t="s">
        <v>866</v>
      </c>
      <c r="B112" s="268">
        <v>44.371506211180098</v>
      </c>
      <c r="C112" s="269">
        <v>48.189836402434203</v>
      </c>
      <c r="D112" s="269">
        <v>47.053575797113297</v>
      </c>
      <c r="E112" s="269">
        <v>53.019044097254302</v>
      </c>
      <c r="F112" s="269">
        <v>69.096195262024395</v>
      </c>
      <c r="G112" s="269">
        <v>94.368435448577699</v>
      </c>
      <c r="H112" s="269">
        <v>100.69704314105699</v>
      </c>
      <c r="I112" s="269">
        <v>0</v>
      </c>
      <c r="J112" s="269">
        <v>0</v>
      </c>
      <c r="K112" s="269">
        <v>0</v>
      </c>
      <c r="L112" s="269">
        <v>0</v>
      </c>
      <c r="M112" s="269">
        <v>0</v>
      </c>
      <c r="N112" s="269">
        <v>54.579477163461497</v>
      </c>
      <c r="O112" s="161"/>
      <c r="P112" s="231"/>
      <c r="Q112" s="231"/>
      <c r="R112" s="231"/>
      <c r="S112" s="231"/>
      <c r="T112" s="231"/>
      <c r="U112" s="231"/>
      <c r="V112" s="250"/>
      <c r="W112" s="201"/>
      <c r="X112" s="201"/>
      <c r="Y112" s="201"/>
      <c r="Z112" s="201"/>
    </row>
    <row r="113" spans="1:33" s="152" customFormat="1" ht="12" x14ac:dyDescent="0.25">
      <c r="A113" s="251" t="s">
        <v>887</v>
      </c>
      <c r="B113" s="265">
        <v>51.440060127771503</v>
      </c>
      <c r="C113" s="266">
        <v>50.688208915853302</v>
      </c>
      <c r="D113" s="267">
        <v>52.845785695293799</v>
      </c>
      <c r="E113" s="266">
        <v>51.928804544905098</v>
      </c>
      <c r="F113" s="267">
        <v>41.845959831854302</v>
      </c>
      <c r="G113" s="266">
        <v>42.983553313523601</v>
      </c>
      <c r="H113" s="266">
        <v>42.170372537546299</v>
      </c>
      <c r="I113" s="267">
        <v>0</v>
      </c>
      <c r="J113" s="266">
        <v>0</v>
      </c>
      <c r="K113" s="267">
        <v>0</v>
      </c>
      <c r="L113" s="267">
        <v>0</v>
      </c>
      <c r="M113" s="266">
        <v>0</v>
      </c>
      <c r="N113" s="267">
        <v>46.780476119179497</v>
      </c>
      <c r="O113" s="161"/>
      <c r="P113" s="231"/>
      <c r="Q113" s="231"/>
      <c r="R113" s="256"/>
      <c r="S113" s="256"/>
      <c r="T113" s="256"/>
      <c r="U113" s="256"/>
      <c r="V113" s="217"/>
      <c r="Z113" s="201"/>
      <c r="AA113" s="201"/>
      <c r="AB113" s="201"/>
      <c r="AC113" s="201"/>
      <c r="AD113" s="201"/>
      <c r="AE113" s="201"/>
      <c r="AF113" s="201"/>
    </row>
    <row r="114" spans="1:33" s="152" customFormat="1" ht="12" x14ac:dyDescent="0.25">
      <c r="A114" s="260" t="s">
        <v>863</v>
      </c>
      <c r="B114" s="268">
        <v>54.716894977168899</v>
      </c>
      <c r="C114" s="269">
        <v>50.672267164488701</v>
      </c>
      <c r="D114" s="269">
        <v>54.827276524644901</v>
      </c>
      <c r="E114" s="269">
        <v>53.158667972575898</v>
      </c>
      <c r="F114" s="269">
        <v>45.559305533019597</v>
      </c>
      <c r="G114" s="269">
        <v>47.137896825396801</v>
      </c>
      <c r="H114" s="269">
        <v>45.173530014341303</v>
      </c>
      <c r="I114" s="269">
        <v>0</v>
      </c>
      <c r="J114" s="269">
        <v>0</v>
      </c>
      <c r="K114" s="269">
        <v>0</v>
      </c>
      <c r="L114" s="269">
        <v>0</v>
      </c>
      <c r="M114" s="269">
        <v>0</v>
      </c>
      <c r="N114" s="269">
        <v>49.870994161316702</v>
      </c>
      <c r="O114" s="161"/>
      <c r="P114" s="231"/>
      <c r="Q114" s="231"/>
      <c r="R114" s="231"/>
      <c r="S114" s="231"/>
      <c r="T114" s="231"/>
      <c r="U114" s="256"/>
      <c r="V114" s="250"/>
      <c r="W114" s="201"/>
      <c r="X114" s="201"/>
      <c r="Y114" s="201"/>
      <c r="Z114" s="201"/>
      <c r="AA114" s="201"/>
      <c r="AB114" s="201"/>
      <c r="AC114" s="201"/>
    </row>
    <row r="115" spans="1:33" s="152" customFormat="1" ht="12" customHeight="1" x14ac:dyDescent="0.25">
      <c r="A115" s="262" t="s">
        <v>864</v>
      </c>
      <c r="B115" s="268">
        <v>49.348234242288797</v>
      </c>
      <c r="C115" s="269">
        <v>53.018404907975501</v>
      </c>
      <c r="D115" s="269">
        <v>50.447788417692699</v>
      </c>
      <c r="E115" s="269">
        <v>52.783783783783797</v>
      </c>
      <c r="F115" s="269">
        <v>46.420657612580399</v>
      </c>
      <c r="G115" s="269">
        <v>45.035330948121597</v>
      </c>
      <c r="H115" s="269">
        <v>42.576538344953001</v>
      </c>
      <c r="I115" s="269">
        <v>0</v>
      </c>
      <c r="J115" s="269">
        <v>0</v>
      </c>
      <c r="K115" s="269">
        <v>0</v>
      </c>
      <c r="L115" s="269">
        <v>0</v>
      </c>
      <c r="M115" s="269">
        <v>0</v>
      </c>
      <c r="N115" s="269">
        <v>47.722350763535403</v>
      </c>
      <c r="O115" s="161"/>
      <c r="P115" s="231"/>
      <c r="Q115" s="231"/>
      <c r="R115" s="256"/>
      <c r="S115" s="256"/>
      <c r="T115" s="256"/>
      <c r="U115" s="256"/>
      <c r="V115" s="250"/>
      <c r="W115" s="201"/>
      <c r="X115" s="201"/>
      <c r="Y115" s="201"/>
      <c r="Z115" s="201"/>
      <c r="AA115" s="201"/>
      <c r="AB115" s="201"/>
    </row>
    <row r="116" spans="1:33" s="152" customFormat="1" ht="12" x14ac:dyDescent="0.25">
      <c r="A116" s="262" t="s">
        <v>866</v>
      </c>
      <c r="B116" s="268">
        <v>34.760225669957698</v>
      </c>
      <c r="C116" s="269">
        <v>43.116822429906499</v>
      </c>
      <c r="D116" s="269">
        <v>45.029574861367799</v>
      </c>
      <c r="E116" s="269">
        <v>42.046594982078901</v>
      </c>
      <c r="F116" s="269">
        <v>21.3841743119266</v>
      </c>
      <c r="G116" s="269">
        <v>29.905538566089</v>
      </c>
      <c r="H116" s="269">
        <v>34.456605593056899</v>
      </c>
      <c r="I116" s="269">
        <v>0</v>
      </c>
      <c r="J116" s="269">
        <v>0</v>
      </c>
      <c r="K116" s="269">
        <v>0</v>
      </c>
      <c r="L116" s="269">
        <v>0</v>
      </c>
      <c r="M116" s="269">
        <v>0</v>
      </c>
      <c r="N116" s="269">
        <v>32.523603793466798</v>
      </c>
      <c r="O116" s="161"/>
      <c r="P116" s="231"/>
      <c r="Q116" s="231"/>
      <c r="R116" s="231"/>
      <c r="S116" s="231"/>
      <c r="T116" s="231"/>
      <c r="U116" s="231"/>
      <c r="V116" s="250"/>
      <c r="W116" s="201"/>
      <c r="X116" s="201"/>
      <c r="Y116" s="201"/>
      <c r="Z116" s="201"/>
      <c r="AA116" s="201"/>
      <c r="AB116" s="201"/>
    </row>
    <row r="117" spans="1:33" s="152" customFormat="1" ht="12" x14ac:dyDescent="0.25">
      <c r="A117" s="251" t="s">
        <v>888</v>
      </c>
      <c r="B117" s="265">
        <v>46.857309783829898</v>
      </c>
      <c r="C117" s="266">
        <v>49.026895657809497</v>
      </c>
      <c r="D117" s="267">
        <v>48.958781446913299</v>
      </c>
      <c r="E117" s="266">
        <v>52.1545445622301</v>
      </c>
      <c r="F117" s="267">
        <v>51.177383842375697</v>
      </c>
      <c r="G117" s="266">
        <v>52.0543346161637</v>
      </c>
      <c r="H117" s="266">
        <v>49.950392230108299</v>
      </c>
      <c r="I117" s="267">
        <v>0</v>
      </c>
      <c r="J117" s="266">
        <v>0</v>
      </c>
      <c r="K117" s="267">
        <v>0</v>
      </c>
      <c r="L117" s="267">
        <v>0</v>
      </c>
      <c r="M117" s="266">
        <v>0</v>
      </c>
      <c r="N117" s="267">
        <v>49.939309159800899</v>
      </c>
      <c r="O117" s="161"/>
      <c r="P117" s="161"/>
      <c r="Q117" s="161"/>
      <c r="R117" s="161"/>
      <c r="S117" s="161"/>
      <c r="T117" s="161"/>
      <c r="U117" s="161"/>
      <c r="V117" s="217"/>
    </row>
    <row r="118" spans="1:33" s="152" customFormat="1" ht="12" x14ac:dyDescent="0.25">
      <c r="A118" s="260" t="s">
        <v>863</v>
      </c>
      <c r="B118" s="268">
        <v>52.073602381740002</v>
      </c>
      <c r="C118" s="269">
        <v>49.285665294924598</v>
      </c>
      <c r="D118" s="269">
        <v>51.997396737244003</v>
      </c>
      <c r="E118" s="269">
        <v>51.048186785891701</v>
      </c>
      <c r="F118" s="269">
        <v>45.8225650916104</v>
      </c>
      <c r="G118" s="269">
        <v>44.773152591170799</v>
      </c>
      <c r="H118" s="269">
        <v>41.750174581005602</v>
      </c>
      <c r="I118" s="269">
        <v>0</v>
      </c>
      <c r="J118" s="269">
        <v>0</v>
      </c>
      <c r="K118" s="269">
        <v>0</v>
      </c>
      <c r="L118" s="269">
        <v>0</v>
      </c>
      <c r="M118" s="269">
        <v>0</v>
      </c>
      <c r="N118" s="269">
        <v>47.8903159859562</v>
      </c>
      <c r="O118" s="161"/>
      <c r="P118" s="161"/>
      <c r="Q118" s="161"/>
      <c r="R118" s="161"/>
      <c r="S118" s="161"/>
      <c r="T118" s="161"/>
      <c r="U118" s="161"/>
      <c r="V118" s="217"/>
    </row>
    <row r="119" spans="1:33" s="152" customFormat="1" ht="12" x14ac:dyDescent="0.25">
      <c r="A119" s="262" t="s">
        <v>864</v>
      </c>
      <c r="B119" s="268">
        <v>50.3191896024465</v>
      </c>
      <c r="C119" s="269">
        <v>54.229494949494899</v>
      </c>
      <c r="D119" s="269">
        <v>52.099567099567103</v>
      </c>
      <c r="E119" s="269">
        <v>54.312709653373098</v>
      </c>
      <c r="F119" s="269">
        <v>48.304971319311697</v>
      </c>
      <c r="G119" s="269">
        <v>46.066278828173701</v>
      </c>
      <c r="H119" s="269">
        <v>42.681818181818201</v>
      </c>
      <c r="I119" s="269">
        <v>0</v>
      </c>
      <c r="J119" s="269">
        <v>0</v>
      </c>
      <c r="K119" s="269">
        <v>0</v>
      </c>
      <c r="L119" s="269">
        <v>0</v>
      </c>
      <c r="M119" s="269">
        <v>0</v>
      </c>
      <c r="N119" s="269">
        <v>48.999219682364803</v>
      </c>
      <c r="O119" s="161"/>
      <c r="P119" s="161"/>
      <c r="Q119" s="161"/>
      <c r="R119" s="161"/>
      <c r="S119" s="161"/>
      <c r="T119" s="161"/>
      <c r="U119" s="161"/>
      <c r="V119" s="217"/>
    </row>
    <row r="120" spans="1:33" s="152" customFormat="1" ht="12" x14ac:dyDescent="0.25">
      <c r="A120" s="262" t="s">
        <v>866</v>
      </c>
      <c r="B120" s="268">
        <v>43.870041945691398</v>
      </c>
      <c r="C120" s="269">
        <v>47.944866491162102</v>
      </c>
      <c r="D120" s="269">
        <v>46.968056857232099</v>
      </c>
      <c r="E120" s="269">
        <v>52.230993650248799</v>
      </c>
      <c r="F120" s="269">
        <v>57.722525970475701</v>
      </c>
      <c r="G120" s="269">
        <v>65.619487801182004</v>
      </c>
      <c r="H120" s="269">
        <v>67.488759970993499</v>
      </c>
      <c r="I120" s="269">
        <v>0</v>
      </c>
      <c r="J120" s="269">
        <v>0</v>
      </c>
      <c r="K120" s="269">
        <v>0</v>
      </c>
      <c r="L120" s="269">
        <v>0</v>
      </c>
      <c r="M120" s="269">
        <v>0</v>
      </c>
      <c r="N120" s="269">
        <v>51.563218722079696</v>
      </c>
      <c r="O120" s="161"/>
      <c r="P120" s="161"/>
      <c r="Q120" s="161"/>
      <c r="R120" s="161"/>
      <c r="S120" s="161"/>
      <c r="T120" s="161"/>
      <c r="U120" s="161"/>
      <c r="V120" s="217"/>
    </row>
    <row r="121" spans="1:33" s="152" customFormat="1" ht="12" x14ac:dyDescent="0.25">
      <c r="A121" s="218"/>
      <c r="F121" s="150"/>
      <c r="G121" s="150"/>
      <c r="H121" s="150"/>
      <c r="I121" s="150"/>
      <c r="J121" s="150"/>
      <c r="K121" s="150"/>
      <c r="L121" s="161"/>
      <c r="M121" s="161"/>
      <c r="N121" s="161"/>
      <c r="O121" s="161"/>
      <c r="P121" s="161"/>
      <c r="Q121" s="161"/>
      <c r="R121" s="161"/>
      <c r="S121" s="161"/>
      <c r="T121" s="161"/>
      <c r="U121" s="161"/>
      <c r="V121" s="217"/>
    </row>
    <row r="122" spans="1:33" s="152" customFormat="1" ht="12" x14ac:dyDescent="0.25">
      <c r="A122" s="374"/>
      <c r="B122" s="375"/>
      <c r="C122" s="375"/>
      <c r="D122" s="375"/>
      <c r="E122" s="375"/>
      <c r="F122" s="375"/>
      <c r="G122" s="375"/>
      <c r="H122" s="375"/>
      <c r="I122" s="375"/>
      <c r="J122" s="375"/>
      <c r="K122" s="375"/>
      <c r="L122" s="375"/>
      <c r="M122" s="375"/>
      <c r="N122" s="375"/>
      <c r="O122" s="375"/>
      <c r="P122" s="375"/>
      <c r="Q122" s="375"/>
      <c r="R122" s="375"/>
      <c r="S122" s="375"/>
      <c r="T122" s="375"/>
      <c r="U122" s="375"/>
      <c r="V122" s="376"/>
    </row>
    <row r="123" spans="1:33" s="152" customFormat="1" ht="12" x14ac:dyDescent="0.25">
      <c r="A123" s="218"/>
      <c r="F123" s="150"/>
      <c r="G123" s="150"/>
      <c r="H123" s="150"/>
      <c r="I123" s="150"/>
      <c r="J123" s="150"/>
      <c r="K123" s="150"/>
      <c r="L123" s="161"/>
      <c r="M123" s="161"/>
      <c r="N123" s="161"/>
      <c r="O123" s="161"/>
      <c r="P123" s="161"/>
      <c r="Q123" s="161"/>
      <c r="R123" s="161"/>
      <c r="S123" s="231"/>
      <c r="T123" s="231"/>
      <c r="U123" s="231"/>
      <c r="V123" s="250"/>
    </row>
    <row r="124" spans="1:33" s="150" customFormat="1" ht="24.75" customHeight="1" x14ac:dyDescent="0.25">
      <c r="A124" s="377" t="s">
        <v>890</v>
      </c>
      <c r="B124" s="371"/>
      <c r="C124" s="371"/>
      <c r="D124" s="371"/>
      <c r="E124" s="371"/>
      <c r="F124" s="371"/>
      <c r="G124" s="371"/>
      <c r="H124" s="371"/>
      <c r="I124" s="371"/>
      <c r="J124" s="371"/>
      <c r="K124" s="371"/>
      <c r="L124" s="371"/>
      <c r="M124" s="371"/>
      <c r="N124" s="371"/>
      <c r="O124" s="161"/>
      <c r="P124" s="231"/>
      <c r="Q124" s="231"/>
      <c r="R124" s="231"/>
      <c r="S124" s="231"/>
      <c r="T124" s="231"/>
      <c r="U124" s="231"/>
      <c r="V124" s="250"/>
      <c r="W124" s="223"/>
      <c r="X124" s="223"/>
      <c r="Y124" s="223"/>
      <c r="Z124" s="223"/>
      <c r="AA124" s="223"/>
      <c r="AB124" s="223"/>
    </row>
    <row r="125" spans="1:33" s="152" customFormat="1" ht="12" x14ac:dyDescent="0.25">
      <c r="A125" s="169" t="s">
        <v>870</v>
      </c>
      <c r="B125" s="170" t="s">
        <v>851</v>
      </c>
      <c r="C125" s="170" t="s">
        <v>852</v>
      </c>
      <c r="D125" s="170" t="s">
        <v>853</v>
      </c>
      <c r="E125" s="170" t="s">
        <v>854</v>
      </c>
      <c r="F125" s="170" t="s">
        <v>855</v>
      </c>
      <c r="G125" s="170" t="s">
        <v>856</v>
      </c>
      <c r="H125" s="170" t="s">
        <v>857</v>
      </c>
      <c r="I125" s="170" t="s">
        <v>858</v>
      </c>
      <c r="J125" s="170" t="s">
        <v>859</v>
      </c>
      <c r="K125" s="170" t="s">
        <v>860</v>
      </c>
      <c r="L125" s="170" t="s">
        <v>861</v>
      </c>
      <c r="M125" s="170" t="s">
        <v>862</v>
      </c>
      <c r="N125" s="170" t="s">
        <v>885</v>
      </c>
      <c r="O125" s="161"/>
      <c r="P125" s="256"/>
      <c r="Q125" s="231"/>
      <c r="R125" s="231"/>
      <c r="S125" s="231"/>
      <c r="T125" s="231"/>
      <c r="U125" s="231"/>
      <c r="V125" s="250"/>
      <c r="W125" s="201"/>
      <c r="X125" s="201"/>
      <c r="Y125" s="201"/>
      <c r="Z125" s="201"/>
      <c r="AA125" s="201"/>
      <c r="AB125" s="201"/>
      <c r="AC125" s="201"/>
      <c r="AD125" s="201"/>
      <c r="AE125" s="201"/>
      <c r="AF125" s="201"/>
    </row>
    <row r="126" spans="1:33" s="152" customFormat="1" ht="12.75" customHeight="1" thickBot="1" x14ac:dyDescent="0.3">
      <c r="A126" s="175" t="s">
        <v>574</v>
      </c>
      <c r="B126" s="252">
        <v>38709.967741935499</v>
      </c>
      <c r="C126" s="253">
        <v>38993.5</v>
      </c>
      <c r="D126" s="254">
        <v>39141.806451612902</v>
      </c>
      <c r="E126" s="253">
        <v>40206.935483870999</v>
      </c>
      <c r="F126" s="254">
        <v>43121.392857142899</v>
      </c>
      <c r="G126" s="253">
        <v>47687.548387096802</v>
      </c>
      <c r="H126" s="253">
        <v>48877.263157894697</v>
      </c>
      <c r="I126" s="254">
        <v>0</v>
      </c>
      <c r="J126" s="253">
        <v>0</v>
      </c>
      <c r="K126" s="254">
        <v>0</v>
      </c>
      <c r="L126" s="254">
        <v>0</v>
      </c>
      <c r="M126" s="253">
        <v>0</v>
      </c>
      <c r="N126" s="252">
        <v>42009.9800995025</v>
      </c>
      <c r="O126" s="161"/>
      <c r="P126" s="256"/>
      <c r="Q126" s="256"/>
      <c r="R126" s="256"/>
      <c r="S126" s="256"/>
      <c r="T126" s="180"/>
      <c r="U126" s="256"/>
      <c r="V126" s="257"/>
      <c r="W126" s="259"/>
      <c r="X126" s="259"/>
      <c r="Y126" s="259"/>
      <c r="Z126" s="259"/>
      <c r="AA126" s="259"/>
      <c r="AB126" s="259"/>
    </row>
    <row r="127" spans="1:33" s="152" customFormat="1" ht="12.6" thickTop="1" x14ac:dyDescent="0.25">
      <c r="A127" s="181" t="s">
        <v>835</v>
      </c>
      <c r="B127" s="215">
        <v>0</v>
      </c>
      <c r="C127" s="261">
        <v>0</v>
      </c>
      <c r="D127" s="261">
        <v>0</v>
      </c>
      <c r="E127" s="261">
        <v>0</v>
      </c>
      <c r="F127" s="261">
        <v>0</v>
      </c>
      <c r="G127" s="261">
        <v>0</v>
      </c>
      <c r="H127" s="261">
        <v>106.69230769230801</v>
      </c>
      <c r="I127" s="261">
        <v>0</v>
      </c>
      <c r="J127" s="261">
        <v>0</v>
      </c>
      <c r="K127" s="261">
        <v>0</v>
      </c>
      <c r="L127" s="261">
        <v>0</v>
      </c>
      <c r="M127" s="261">
        <v>0</v>
      </c>
      <c r="N127" s="261">
        <v>106.69230769230801</v>
      </c>
      <c r="O127" s="161"/>
      <c r="P127" s="256"/>
      <c r="Q127" s="256"/>
      <c r="R127" s="256"/>
      <c r="S127" s="256"/>
      <c r="T127" s="256"/>
      <c r="U127" s="256"/>
      <c r="V127" s="257"/>
      <c r="W127" s="259"/>
      <c r="X127" s="259"/>
      <c r="Y127" s="259"/>
      <c r="Z127" s="259"/>
      <c r="AA127" s="201"/>
      <c r="AB127" s="259"/>
      <c r="AF127" s="259"/>
      <c r="AG127" s="259"/>
    </row>
    <row r="128" spans="1:33" s="152" customFormat="1" ht="12" x14ac:dyDescent="0.25">
      <c r="A128" s="187" t="s">
        <v>836</v>
      </c>
      <c r="B128" s="215">
        <v>38709.967741935499</v>
      </c>
      <c r="C128" s="261">
        <v>38993.5</v>
      </c>
      <c r="D128" s="261">
        <v>39141.806451612902</v>
      </c>
      <c r="E128" s="261">
        <v>40206.935483870999</v>
      </c>
      <c r="F128" s="261">
        <v>43121.392857142899</v>
      </c>
      <c r="G128" s="261">
        <v>47687.548387096802</v>
      </c>
      <c r="H128" s="261">
        <v>48804.263157894697</v>
      </c>
      <c r="I128" s="261">
        <v>0</v>
      </c>
      <c r="J128" s="261">
        <v>0</v>
      </c>
      <c r="K128" s="261">
        <v>0</v>
      </c>
      <c r="L128" s="261">
        <v>0</v>
      </c>
      <c r="M128" s="261">
        <v>0</v>
      </c>
      <c r="N128" s="215">
        <v>42003.079601990103</v>
      </c>
      <c r="O128" s="161"/>
      <c r="P128" s="256"/>
      <c r="Q128" s="256"/>
      <c r="R128" s="256"/>
      <c r="S128" s="256"/>
      <c r="T128" s="256"/>
      <c r="U128" s="256"/>
      <c r="V128" s="257"/>
      <c r="W128" s="259"/>
      <c r="X128" s="259"/>
      <c r="Y128" s="259"/>
      <c r="Z128" s="259"/>
      <c r="AA128" s="201"/>
      <c r="AB128" s="259"/>
      <c r="AF128" s="259"/>
      <c r="AG128" s="259"/>
    </row>
    <row r="129" spans="1:33" s="271" customFormat="1" ht="23.25" customHeight="1" x14ac:dyDescent="0.25">
      <c r="A129" s="218"/>
      <c r="B129" s="152"/>
      <c r="C129" s="152"/>
      <c r="D129" s="152"/>
      <c r="E129" s="152"/>
      <c r="F129" s="150"/>
      <c r="G129" s="150"/>
      <c r="H129" s="150"/>
      <c r="I129" s="150"/>
      <c r="J129" s="150"/>
      <c r="K129" s="150"/>
      <c r="L129" s="161"/>
      <c r="M129" s="161"/>
      <c r="N129" s="161"/>
      <c r="O129" s="161"/>
      <c r="P129" s="256"/>
      <c r="Q129" s="256"/>
      <c r="R129" s="256"/>
      <c r="S129" s="256"/>
      <c r="T129" s="256"/>
      <c r="U129" s="256"/>
      <c r="V129" s="257"/>
      <c r="W129" s="270"/>
      <c r="X129" s="270"/>
      <c r="Y129" s="270"/>
      <c r="Z129" s="270"/>
      <c r="AA129" s="270"/>
      <c r="AB129" s="270"/>
      <c r="AC129" s="270"/>
      <c r="AD129" s="270"/>
      <c r="AE129" s="270"/>
      <c r="AF129" s="270"/>
      <c r="AG129" s="270"/>
    </row>
    <row r="130" spans="1:33" s="152" customFormat="1" ht="12.75" customHeight="1" x14ac:dyDescent="0.25">
      <c r="A130" s="377" t="s">
        <v>891</v>
      </c>
      <c r="B130" s="371"/>
      <c r="C130" s="371"/>
      <c r="D130" s="371"/>
      <c r="E130" s="371"/>
      <c r="F130" s="371"/>
      <c r="G130" s="371"/>
      <c r="H130" s="371"/>
      <c r="I130" s="371"/>
      <c r="J130" s="371"/>
      <c r="K130" s="371"/>
      <c r="L130" s="371"/>
      <c r="M130" s="371"/>
      <c r="N130" s="371"/>
      <c r="O130" s="161"/>
      <c r="P130" s="161"/>
      <c r="Q130" s="256"/>
      <c r="R130" s="256"/>
      <c r="S130" s="231"/>
      <c r="T130" s="231"/>
      <c r="U130" s="231"/>
      <c r="V130" s="257"/>
      <c r="W130" s="259"/>
      <c r="X130" s="259"/>
      <c r="Y130" s="259"/>
      <c r="Z130" s="259"/>
      <c r="AA130" s="259"/>
    </row>
    <row r="131" spans="1:33" s="152" customFormat="1" ht="12.75" customHeight="1" x14ac:dyDescent="0.25">
      <c r="A131" s="169" t="s">
        <v>870</v>
      </c>
      <c r="B131" s="170" t="s">
        <v>851</v>
      </c>
      <c r="C131" s="170" t="s">
        <v>852</v>
      </c>
      <c r="D131" s="170" t="s">
        <v>853</v>
      </c>
      <c r="E131" s="170" t="s">
        <v>854</v>
      </c>
      <c r="F131" s="170" t="s">
        <v>855</v>
      </c>
      <c r="G131" s="170" t="s">
        <v>856</v>
      </c>
      <c r="H131" s="170" t="s">
        <v>857</v>
      </c>
      <c r="I131" s="170" t="s">
        <v>858</v>
      </c>
      <c r="J131" s="170" t="s">
        <v>859</v>
      </c>
      <c r="K131" s="170" t="s">
        <v>860</v>
      </c>
      <c r="L131" s="170" t="s">
        <v>861</v>
      </c>
      <c r="M131" s="170" t="s">
        <v>862</v>
      </c>
      <c r="N131" s="170" t="s">
        <v>885</v>
      </c>
      <c r="O131" s="161"/>
      <c r="P131" s="231"/>
      <c r="Q131" s="231"/>
      <c r="R131" s="231"/>
      <c r="S131" s="231"/>
      <c r="T131" s="231"/>
      <c r="U131" s="231"/>
      <c r="V131" s="250"/>
      <c r="W131" s="201"/>
      <c r="X131" s="201"/>
      <c r="Y131" s="201"/>
      <c r="Z131" s="201"/>
      <c r="AA131" s="201"/>
      <c r="AB131" s="201"/>
      <c r="AC131" s="201"/>
      <c r="AD131" s="201"/>
      <c r="AE131" s="201"/>
      <c r="AF131" s="201"/>
    </row>
    <row r="132" spans="1:33" s="150" customFormat="1" ht="14.25" customHeight="1" thickBot="1" x14ac:dyDescent="0.3">
      <c r="A132" s="175" t="s">
        <v>574</v>
      </c>
      <c r="B132" s="265">
        <v>46.857309783829898</v>
      </c>
      <c r="C132" s="266">
        <v>49.026895657809497</v>
      </c>
      <c r="D132" s="267">
        <v>48.958781446913299</v>
      </c>
      <c r="E132" s="266">
        <v>52.1545445622301</v>
      </c>
      <c r="F132" s="267">
        <v>51.177383842375697</v>
      </c>
      <c r="G132" s="266">
        <v>52.0543346161637</v>
      </c>
      <c r="H132" s="266">
        <v>49.950392230108299</v>
      </c>
      <c r="I132" s="267">
        <v>0</v>
      </c>
      <c r="J132" s="266">
        <v>0</v>
      </c>
      <c r="K132" s="267">
        <v>0</v>
      </c>
      <c r="L132" s="267">
        <v>0</v>
      </c>
      <c r="M132" s="266">
        <v>0</v>
      </c>
      <c r="N132" s="267">
        <v>49.939309159800899</v>
      </c>
      <c r="P132" s="223"/>
      <c r="Q132" s="223"/>
      <c r="R132" s="223"/>
      <c r="S132" s="223"/>
      <c r="T132" s="223"/>
      <c r="U132" s="223"/>
      <c r="V132" s="272"/>
      <c r="W132" s="223"/>
      <c r="X132" s="223"/>
      <c r="Y132" s="223"/>
      <c r="Z132" s="223"/>
      <c r="AA132" s="273"/>
      <c r="AB132" s="223"/>
    </row>
    <row r="133" spans="1:33" s="152" customFormat="1" ht="12.75" customHeight="1" thickTop="1" x14ac:dyDescent="0.25">
      <c r="A133" s="181" t="s">
        <v>835</v>
      </c>
      <c r="B133" s="268">
        <v>0</v>
      </c>
      <c r="C133" s="269">
        <v>0</v>
      </c>
      <c r="D133" s="269">
        <v>0</v>
      </c>
      <c r="E133" s="269">
        <v>0</v>
      </c>
      <c r="F133" s="269">
        <v>0</v>
      </c>
      <c r="G133" s="269">
        <v>0</v>
      </c>
      <c r="H133" s="269">
        <v>0</v>
      </c>
      <c r="I133" s="269">
        <v>0</v>
      </c>
      <c r="J133" s="269">
        <v>0</v>
      </c>
      <c r="K133" s="269">
        <v>0</v>
      </c>
      <c r="L133" s="269">
        <v>0</v>
      </c>
      <c r="M133" s="269">
        <v>0</v>
      </c>
      <c r="N133" s="269">
        <v>0</v>
      </c>
      <c r="O133" s="161"/>
      <c r="P133" s="161"/>
      <c r="Q133" s="161"/>
      <c r="R133" s="231"/>
      <c r="S133" s="231"/>
      <c r="T133" s="231"/>
      <c r="U133" s="231"/>
      <c r="V133" s="274"/>
      <c r="W133" s="201"/>
      <c r="X133" s="201"/>
      <c r="Y133" s="201"/>
      <c r="Z133" s="201"/>
      <c r="AA133" s="201"/>
      <c r="AB133" s="201"/>
      <c r="AC133" s="201"/>
    </row>
    <row r="134" spans="1:33" s="152" customFormat="1" ht="12.75" customHeight="1" x14ac:dyDescent="0.25">
      <c r="A134" s="187" t="s">
        <v>836</v>
      </c>
      <c r="B134" s="268">
        <v>46.857309783829898</v>
      </c>
      <c r="C134" s="269">
        <v>49.026895657809497</v>
      </c>
      <c r="D134" s="269">
        <v>48.958781446913299</v>
      </c>
      <c r="E134" s="269">
        <v>52.1545445622301</v>
      </c>
      <c r="F134" s="269">
        <v>51.177383842375697</v>
      </c>
      <c r="G134" s="269">
        <v>52.0543346161637</v>
      </c>
      <c r="H134" s="269">
        <v>49.950392230108299</v>
      </c>
      <c r="I134" s="269">
        <v>0</v>
      </c>
      <c r="J134" s="269">
        <v>0</v>
      </c>
      <c r="K134" s="269">
        <v>0</v>
      </c>
      <c r="L134" s="269">
        <v>0</v>
      </c>
      <c r="M134" s="269">
        <v>0</v>
      </c>
      <c r="N134" s="269">
        <v>49.939309159800899</v>
      </c>
      <c r="O134" s="161"/>
      <c r="P134" s="161"/>
      <c r="Q134" s="161"/>
      <c r="R134" s="231"/>
      <c r="S134" s="231"/>
      <c r="T134" s="231"/>
      <c r="U134" s="231"/>
      <c r="V134" s="274"/>
      <c r="W134" s="201"/>
      <c r="X134" s="201"/>
      <c r="Y134" s="201"/>
      <c r="Z134" s="201"/>
      <c r="AA134" s="201"/>
      <c r="AB134" s="201"/>
      <c r="AC134" s="201"/>
    </row>
    <row r="135" spans="1:33" s="152" customFormat="1" ht="12.75" customHeight="1" x14ac:dyDescent="0.25">
      <c r="A135" s="193"/>
      <c r="B135" s="275"/>
      <c r="C135" s="275"/>
      <c r="D135" s="275"/>
      <c r="E135" s="275"/>
      <c r="F135" s="275"/>
      <c r="G135" s="275"/>
      <c r="H135" s="275"/>
      <c r="I135" s="275"/>
      <c r="J135" s="275"/>
      <c r="K135" s="275"/>
      <c r="L135" s="275"/>
      <c r="M135" s="275"/>
      <c r="N135" s="275"/>
      <c r="O135" s="161"/>
      <c r="P135" s="161"/>
      <c r="Q135" s="161"/>
      <c r="R135" s="161"/>
      <c r="S135" s="161"/>
      <c r="T135" s="161"/>
      <c r="U135" s="161"/>
      <c r="V135" s="276"/>
    </row>
    <row r="136" spans="1:33" s="152" customFormat="1" ht="12" x14ac:dyDescent="0.25">
      <c r="A136" s="377" t="s">
        <v>892</v>
      </c>
      <c r="B136" s="371"/>
      <c r="C136" s="371"/>
      <c r="D136" s="371"/>
      <c r="E136" s="371"/>
      <c r="F136" s="371"/>
      <c r="G136" s="371"/>
      <c r="H136" s="371"/>
      <c r="I136" s="371"/>
      <c r="J136" s="371"/>
      <c r="K136" s="371"/>
      <c r="L136" s="371"/>
      <c r="M136" s="371"/>
      <c r="N136" s="371"/>
      <c r="O136" s="161"/>
      <c r="P136" s="161"/>
      <c r="Q136" s="161"/>
      <c r="R136" s="231"/>
      <c r="S136" s="231"/>
      <c r="T136" s="231"/>
      <c r="U136" s="231"/>
      <c r="V136" s="274"/>
      <c r="W136" s="201"/>
      <c r="X136" s="201"/>
      <c r="Y136" s="201"/>
      <c r="Z136" s="201"/>
      <c r="AA136" s="201"/>
      <c r="AB136" s="201"/>
      <c r="AC136" s="201"/>
    </row>
    <row r="137" spans="1:33" s="152" customFormat="1" ht="12" x14ac:dyDescent="0.25">
      <c r="A137" s="169" t="s">
        <v>893</v>
      </c>
      <c r="B137" s="170" t="s">
        <v>851</v>
      </c>
      <c r="C137" s="170" t="s">
        <v>852</v>
      </c>
      <c r="D137" s="170" t="s">
        <v>853</v>
      </c>
      <c r="E137" s="170" t="s">
        <v>854</v>
      </c>
      <c r="F137" s="170" t="s">
        <v>855</v>
      </c>
      <c r="G137" s="170" t="s">
        <v>856</v>
      </c>
      <c r="H137" s="170" t="s">
        <v>857</v>
      </c>
      <c r="I137" s="170" t="s">
        <v>858</v>
      </c>
      <c r="J137" s="170" t="s">
        <v>859</v>
      </c>
      <c r="K137" s="170" t="s">
        <v>860</v>
      </c>
      <c r="L137" s="170" t="s">
        <v>861</v>
      </c>
      <c r="M137" s="170" t="s">
        <v>862</v>
      </c>
      <c r="N137" s="170" t="s">
        <v>885</v>
      </c>
      <c r="O137" s="161"/>
      <c r="P137" s="161"/>
      <c r="Q137" s="161"/>
      <c r="R137" s="231"/>
      <c r="S137" s="231"/>
      <c r="T137" s="231"/>
      <c r="U137" s="231"/>
      <c r="V137" s="274"/>
      <c r="W137" s="201"/>
      <c r="X137" s="201"/>
      <c r="Y137" s="201"/>
      <c r="Z137" s="201"/>
      <c r="AA137" s="201"/>
      <c r="AB137" s="201"/>
      <c r="AC137" s="201"/>
    </row>
    <row r="138" spans="1:33" ht="15" thickBot="1" x14ac:dyDescent="0.35">
      <c r="A138" s="175" t="s">
        <v>574</v>
      </c>
      <c r="B138" s="265">
        <v>46.857309783829898</v>
      </c>
      <c r="C138" s="266">
        <v>49.026895657809497</v>
      </c>
      <c r="D138" s="267">
        <v>48.958781446913299</v>
      </c>
      <c r="E138" s="266">
        <v>52.1545445622301</v>
      </c>
      <c r="F138" s="267">
        <v>51.177383842375697</v>
      </c>
      <c r="G138" s="266">
        <v>52.0543346161637</v>
      </c>
      <c r="H138" s="266">
        <v>49.950392230108299</v>
      </c>
      <c r="I138" s="267">
        <v>0</v>
      </c>
      <c r="J138" s="266">
        <v>0</v>
      </c>
      <c r="K138" s="267">
        <v>0</v>
      </c>
      <c r="L138" s="267">
        <v>0</v>
      </c>
      <c r="M138" s="266">
        <v>0</v>
      </c>
      <c r="N138" s="267">
        <v>49.939309159800899</v>
      </c>
      <c r="V138" s="276"/>
    </row>
    <row r="139" spans="1:33" ht="15" thickTop="1" x14ac:dyDescent="0.3">
      <c r="A139" s="181" t="s">
        <v>717</v>
      </c>
      <c r="B139" s="268">
        <v>44.293243622091403</v>
      </c>
      <c r="C139" s="269">
        <v>48.128459343794603</v>
      </c>
      <c r="D139" s="269">
        <v>46.806551343393402</v>
      </c>
      <c r="E139" s="269">
        <v>52.308849045691098</v>
      </c>
      <c r="F139" s="269">
        <v>65.431506849315099</v>
      </c>
      <c r="G139" s="269">
        <v>76.928936895963602</v>
      </c>
      <c r="H139" s="269">
        <v>75.429894602363504</v>
      </c>
      <c r="I139" s="269">
        <v>0</v>
      </c>
      <c r="J139" s="269">
        <v>0</v>
      </c>
      <c r="K139" s="269">
        <v>0</v>
      </c>
      <c r="L139" s="269">
        <v>0</v>
      </c>
      <c r="M139" s="269">
        <v>0</v>
      </c>
      <c r="N139" s="269">
        <v>52.979695065713599</v>
      </c>
      <c r="V139" s="276"/>
    </row>
    <row r="140" spans="1:33" x14ac:dyDescent="0.3">
      <c r="A140" s="187" t="s">
        <v>736</v>
      </c>
      <c r="B140" s="268">
        <v>51.440060127771503</v>
      </c>
      <c r="C140" s="269">
        <v>50.688208915853302</v>
      </c>
      <c r="D140" s="269">
        <v>52.845785695293799</v>
      </c>
      <c r="E140" s="269">
        <v>51.928804544905098</v>
      </c>
      <c r="F140" s="269">
        <v>41.845959831854302</v>
      </c>
      <c r="G140" s="269">
        <v>42.983553313523601</v>
      </c>
      <c r="H140" s="269">
        <v>42.170372537546299</v>
      </c>
      <c r="I140" s="269">
        <v>0</v>
      </c>
      <c r="J140" s="269">
        <v>0</v>
      </c>
      <c r="K140" s="269">
        <v>0</v>
      </c>
      <c r="L140" s="269">
        <v>0</v>
      </c>
      <c r="M140" s="269">
        <v>0</v>
      </c>
      <c r="N140" s="269">
        <v>46.780476119179497</v>
      </c>
      <c r="O140" s="277"/>
      <c r="V140" s="276"/>
    </row>
    <row r="141" spans="1:33" x14ac:dyDescent="0.3">
      <c r="A141" s="194"/>
      <c r="B141" s="275"/>
      <c r="C141" s="275"/>
      <c r="D141" s="275"/>
      <c r="E141" s="275"/>
      <c r="F141" s="275"/>
      <c r="G141" s="275"/>
      <c r="H141" s="275"/>
      <c r="I141" s="275"/>
      <c r="J141" s="275"/>
      <c r="K141" s="278"/>
      <c r="L141" s="275"/>
      <c r="M141" s="275"/>
      <c r="N141" s="279"/>
      <c r="O141" s="277"/>
      <c r="V141" s="276"/>
    </row>
    <row r="142" spans="1:33" x14ac:dyDescent="0.3">
      <c r="A142" s="280" t="s">
        <v>894</v>
      </c>
      <c r="B142" s="275"/>
      <c r="C142" s="275"/>
      <c r="D142" s="275"/>
      <c r="E142" s="275"/>
      <c r="F142" s="275"/>
      <c r="G142" s="275"/>
      <c r="H142" s="275"/>
      <c r="I142" s="275"/>
      <c r="J142" s="275"/>
      <c r="K142" s="278"/>
      <c r="L142" s="275"/>
      <c r="M142" s="275"/>
      <c r="N142" s="279"/>
      <c r="O142" s="277"/>
      <c r="V142" s="276"/>
    </row>
    <row r="143" spans="1:33" x14ac:dyDescent="0.3">
      <c r="A143" s="169" t="s">
        <v>895</v>
      </c>
      <c r="B143" s="281" t="s">
        <v>851</v>
      </c>
      <c r="C143" s="281" t="s">
        <v>852</v>
      </c>
      <c r="D143" s="281" t="s">
        <v>853</v>
      </c>
      <c r="E143" s="281" t="s">
        <v>854</v>
      </c>
      <c r="F143" s="281" t="s">
        <v>855</v>
      </c>
      <c r="G143" s="281" t="s">
        <v>856</v>
      </c>
      <c r="H143" s="281" t="s">
        <v>857</v>
      </c>
      <c r="I143" s="281" t="s">
        <v>858</v>
      </c>
      <c r="J143" s="281" t="s">
        <v>859</v>
      </c>
      <c r="K143" s="281" t="s">
        <v>860</v>
      </c>
      <c r="L143" s="281" t="s">
        <v>861</v>
      </c>
      <c r="M143" s="281" t="s">
        <v>862</v>
      </c>
      <c r="N143" s="281" t="s">
        <v>885</v>
      </c>
      <c r="O143" s="277"/>
      <c r="V143" s="276"/>
      <c r="W143" s="152"/>
    </row>
    <row r="144" spans="1:33" x14ac:dyDescent="0.3">
      <c r="A144" s="282" t="s">
        <v>840</v>
      </c>
      <c r="B144" s="215">
        <v>825</v>
      </c>
      <c r="C144" s="261">
        <v>860</v>
      </c>
      <c r="D144" s="261">
        <v>1155</v>
      </c>
      <c r="E144" s="261">
        <v>1040</v>
      </c>
      <c r="F144" s="261">
        <v>364</v>
      </c>
      <c r="G144" s="261">
        <v>73</v>
      </c>
      <c r="H144" s="261">
        <v>25</v>
      </c>
      <c r="I144" s="261">
        <v>0</v>
      </c>
      <c r="J144" s="261">
        <v>0</v>
      </c>
      <c r="K144" s="261">
        <v>0</v>
      </c>
      <c r="L144" s="261">
        <v>0</v>
      </c>
      <c r="M144" s="261">
        <v>0</v>
      </c>
      <c r="N144" s="261">
        <f>SUM(B144:M144)</f>
        <v>4342</v>
      </c>
      <c r="O144" s="277"/>
      <c r="V144" s="276"/>
      <c r="W144" s="152"/>
    </row>
    <row r="145" spans="1:23" x14ac:dyDescent="0.3">
      <c r="A145" s="282" t="s">
        <v>896</v>
      </c>
      <c r="B145" s="215">
        <v>409</v>
      </c>
      <c r="C145" s="261">
        <v>444</v>
      </c>
      <c r="D145" s="261">
        <v>511</v>
      </c>
      <c r="E145" s="261">
        <v>639</v>
      </c>
      <c r="F145" s="261">
        <v>629</v>
      </c>
      <c r="G145" s="261">
        <v>622</v>
      </c>
      <c r="H145" s="261">
        <v>632</v>
      </c>
      <c r="I145" s="261">
        <v>513</v>
      </c>
      <c r="J145" s="261">
        <v>524</v>
      </c>
      <c r="K145" s="261">
        <v>553</v>
      </c>
      <c r="L145" s="261">
        <v>877</v>
      </c>
      <c r="M145" s="261">
        <v>699</v>
      </c>
      <c r="N145" s="261">
        <f>SUM(B145:M145)</f>
        <v>7052</v>
      </c>
      <c r="O145" s="277"/>
      <c r="V145" s="276"/>
      <c r="W145" s="152"/>
    </row>
    <row r="146" spans="1:23" x14ac:dyDescent="0.3">
      <c r="A146" s="283" t="s">
        <v>897</v>
      </c>
      <c r="B146" s="215">
        <v>70</v>
      </c>
      <c r="C146" s="261">
        <v>251</v>
      </c>
      <c r="D146" s="261">
        <v>193</v>
      </c>
      <c r="E146" s="261">
        <v>354</v>
      </c>
      <c r="F146" s="261">
        <v>213</v>
      </c>
      <c r="G146" s="261">
        <v>517</v>
      </c>
      <c r="H146" s="261">
        <v>638</v>
      </c>
      <c r="I146" s="261">
        <v>583</v>
      </c>
      <c r="J146" s="261">
        <v>661</v>
      </c>
      <c r="K146" s="261">
        <v>761</v>
      </c>
      <c r="L146" s="261">
        <v>627</v>
      </c>
      <c r="M146" s="261">
        <v>422</v>
      </c>
      <c r="N146" s="261">
        <f>SUM(B146:M146)</f>
        <v>5290</v>
      </c>
      <c r="O146" s="277"/>
      <c r="V146" s="276"/>
      <c r="W146" s="152"/>
    </row>
    <row r="147" spans="1:23" x14ac:dyDescent="0.3">
      <c r="A147" s="284"/>
      <c r="B147" s="194"/>
      <c r="C147" s="285"/>
      <c r="D147" s="285"/>
      <c r="E147" s="285"/>
      <c r="F147" s="285"/>
      <c r="G147" s="285"/>
      <c r="H147" s="285"/>
      <c r="I147" s="285"/>
      <c r="J147" s="285"/>
      <c r="K147" s="285"/>
      <c r="L147" s="278"/>
      <c r="M147" s="285"/>
      <c r="N147" s="285"/>
      <c r="O147" s="277"/>
      <c r="P147" s="277"/>
      <c r="V147" s="276"/>
      <c r="W147" s="152"/>
    </row>
    <row r="148" spans="1:23" x14ac:dyDescent="0.3">
      <c r="A148" s="280" t="s">
        <v>898</v>
      </c>
      <c r="B148" s="275"/>
      <c r="C148" s="275"/>
      <c r="D148" s="275"/>
      <c r="E148" s="275"/>
      <c r="F148" s="275"/>
      <c r="G148" s="275"/>
      <c r="H148" s="275"/>
      <c r="I148" s="275"/>
      <c r="J148" s="275"/>
      <c r="K148" s="278"/>
      <c r="L148" s="275"/>
      <c r="M148" s="275"/>
      <c r="N148" s="279"/>
      <c r="O148" s="277"/>
      <c r="V148" s="276"/>
    </row>
    <row r="149" spans="1:23" x14ac:dyDescent="0.3">
      <c r="A149" s="169" t="s">
        <v>895</v>
      </c>
      <c r="B149" s="169" t="s">
        <v>899</v>
      </c>
      <c r="C149" s="281" t="s">
        <v>851</v>
      </c>
      <c r="D149" s="281" t="s">
        <v>852</v>
      </c>
      <c r="E149" s="281" t="s">
        <v>853</v>
      </c>
      <c r="F149" s="281" t="s">
        <v>854</v>
      </c>
      <c r="G149" s="281" t="s">
        <v>855</v>
      </c>
      <c r="H149" s="281" t="s">
        <v>856</v>
      </c>
      <c r="I149" s="281" t="s">
        <v>857</v>
      </c>
      <c r="J149" s="281" t="s">
        <v>858</v>
      </c>
      <c r="K149" s="281" t="s">
        <v>859</v>
      </c>
      <c r="L149" s="281" t="s">
        <v>860</v>
      </c>
      <c r="M149" s="281" t="s">
        <v>861</v>
      </c>
      <c r="N149" s="281" t="s">
        <v>862</v>
      </c>
      <c r="O149" s="281" t="s">
        <v>885</v>
      </c>
      <c r="P149" s="277"/>
      <c r="V149" s="276"/>
    </row>
    <row r="150" spans="1:23" x14ac:dyDescent="0.3">
      <c r="A150" s="369" t="s">
        <v>840</v>
      </c>
      <c r="B150" s="189" t="s">
        <v>900</v>
      </c>
      <c r="C150" s="215">
        <v>596</v>
      </c>
      <c r="D150" s="261">
        <v>622</v>
      </c>
      <c r="E150" s="261">
        <v>771</v>
      </c>
      <c r="F150" s="261">
        <v>653</v>
      </c>
      <c r="G150" s="261">
        <v>210</v>
      </c>
      <c r="H150" s="261">
        <v>3</v>
      </c>
      <c r="I150" s="261">
        <v>0</v>
      </c>
      <c r="J150" s="261">
        <v>0</v>
      </c>
      <c r="K150" s="261">
        <v>0</v>
      </c>
      <c r="L150" s="261">
        <v>0</v>
      </c>
      <c r="M150" s="261">
        <v>0</v>
      </c>
      <c r="N150" s="261">
        <v>0</v>
      </c>
      <c r="O150" s="286">
        <f t="shared" ref="O150:O155" si="16">SUM(C150:N150)</f>
        <v>2855</v>
      </c>
      <c r="P150" s="277"/>
      <c r="V150" s="276"/>
    </row>
    <row r="151" spans="1:23" x14ac:dyDescent="0.3">
      <c r="A151" s="370"/>
      <c r="B151" s="189" t="s">
        <v>901</v>
      </c>
      <c r="C151" s="215">
        <v>151</v>
      </c>
      <c r="D151" s="261">
        <v>177</v>
      </c>
      <c r="E151" s="261">
        <v>307</v>
      </c>
      <c r="F151" s="261">
        <v>272</v>
      </c>
      <c r="G151" s="261">
        <v>113</v>
      </c>
      <c r="H151" s="261">
        <v>74</v>
      </c>
      <c r="I151" s="261">
        <v>33</v>
      </c>
      <c r="J151" s="261">
        <v>0</v>
      </c>
      <c r="K151" s="261">
        <v>0</v>
      </c>
      <c r="L151" s="261">
        <v>0</v>
      </c>
      <c r="M151" s="261">
        <v>0</v>
      </c>
      <c r="N151" s="261">
        <v>0</v>
      </c>
      <c r="O151" s="286">
        <f t="shared" si="16"/>
        <v>1127</v>
      </c>
      <c r="P151" s="277"/>
      <c r="V151" s="276"/>
    </row>
    <row r="152" spans="1:23" x14ac:dyDescent="0.3">
      <c r="A152" s="369" t="s">
        <v>896</v>
      </c>
      <c r="B152" s="189" t="s">
        <v>900</v>
      </c>
      <c r="C152" s="215">
        <v>322</v>
      </c>
      <c r="D152" s="261">
        <v>355</v>
      </c>
      <c r="E152" s="261">
        <v>351</v>
      </c>
      <c r="F152" s="261">
        <v>387</v>
      </c>
      <c r="G152" s="261">
        <v>375</v>
      </c>
      <c r="H152" s="261">
        <v>452</v>
      </c>
      <c r="I152" s="261">
        <v>434</v>
      </c>
      <c r="J152" s="261">
        <v>333</v>
      </c>
      <c r="K152" s="261">
        <v>354</v>
      </c>
      <c r="L152" s="261">
        <v>323</v>
      </c>
      <c r="M152" s="261">
        <v>575</v>
      </c>
      <c r="N152" s="261">
        <v>409</v>
      </c>
      <c r="O152" s="286">
        <f t="shared" si="16"/>
        <v>4670</v>
      </c>
      <c r="P152" s="277"/>
      <c r="V152" s="276"/>
    </row>
    <row r="153" spans="1:23" x14ac:dyDescent="0.3">
      <c r="A153" s="370"/>
      <c r="B153" s="189" t="s">
        <v>901</v>
      </c>
      <c r="C153" s="215">
        <v>54</v>
      </c>
      <c r="D153" s="261">
        <v>66</v>
      </c>
      <c r="E153" s="261">
        <v>54</v>
      </c>
      <c r="F153" s="261">
        <v>71</v>
      </c>
      <c r="G153" s="261">
        <v>101</v>
      </c>
      <c r="H153" s="261">
        <v>79</v>
      </c>
      <c r="I153" s="261">
        <v>123</v>
      </c>
      <c r="J153" s="261">
        <v>115</v>
      </c>
      <c r="K153" s="261">
        <v>112</v>
      </c>
      <c r="L153" s="261">
        <v>167</v>
      </c>
      <c r="M153" s="261">
        <v>196</v>
      </c>
      <c r="N153" s="261">
        <v>223</v>
      </c>
      <c r="O153" s="286">
        <f t="shared" si="16"/>
        <v>1361</v>
      </c>
      <c r="P153" s="277"/>
      <c r="V153" s="276"/>
    </row>
    <row r="154" spans="1:23" x14ac:dyDescent="0.3">
      <c r="A154" s="369" t="s">
        <v>897</v>
      </c>
      <c r="B154" s="189" t="s">
        <v>900</v>
      </c>
      <c r="C154" s="215">
        <v>51</v>
      </c>
      <c r="D154" s="261">
        <v>208</v>
      </c>
      <c r="E154" s="261">
        <v>153</v>
      </c>
      <c r="F154" s="261">
        <v>320</v>
      </c>
      <c r="G154" s="261">
        <v>104</v>
      </c>
      <c r="H154" s="261">
        <v>405</v>
      </c>
      <c r="I154" s="261">
        <v>519</v>
      </c>
      <c r="J154" s="261">
        <v>496</v>
      </c>
      <c r="K154" s="261">
        <v>582</v>
      </c>
      <c r="L154" s="261">
        <v>639</v>
      </c>
      <c r="M154" s="261">
        <v>533</v>
      </c>
      <c r="N154" s="261">
        <v>310</v>
      </c>
      <c r="O154" s="286">
        <f t="shared" si="16"/>
        <v>4320</v>
      </c>
      <c r="P154" s="277"/>
      <c r="V154" s="276"/>
    </row>
    <row r="155" spans="1:23" x14ac:dyDescent="0.3">
      <c r="A155" s="370"/>
      <c r="B155" s="189" t="s">
        <v>901</v>
      </c>
      <c r="C155" s="215">
        <v>7</v>
      </c>
      <c r="D155" s="261">
        <v>5</v>
      </c>
      <c r="E155" s="261">
        <v>8</v>
      </c>
      <c r="F155" s="261">
        <v>22</v>
      </c>
      <c r="G155" s="261">
        <v>59</v>
      </c>
      <c r="H155" s="261">
        <v>71</v>
      </c>
      <c r="I155" s="261">
        <v>76</v>
      </c>
      <c r="J155" s="261">
        <v>42</v>
      </c>
      <c r="K155" s="261">
        <v>31</v>
      </c>
      <c r="L155" s="261">
        <v>48</v>
      </c>
      <c r="M155" s="261">
        <v>66</v>
      </c>
      <c r="N155" s="261">
        <v>55</v>
      </c>
      <c r="O155" s="286">
        <f t="shared" si="16"/>
        <v>490</v>
      </c>
      <c r="P155" s="277"/>
      <c r="V155" s="276"/>
    </row>
    <row r="156" spans="1:23" x14ac:dyDescent="0.3">
      <c r="B156" s="277"/>
      <c r="C156" s="277"/>
      <c r="D156" s="277"/>
      <c r="E156" s="277"/>
      <c r="F156" s="277"/>
      <c r="G156" s="277"/>
      <c r="H156" s="277"/>
      <c r="I156" s="277"/>
      <c r="J156" s="277"/>
      <c r="K156" s="277"/>
      <c r="L156" s="277"/>
      <c r="M156" s="277"/>
      <c r="V156" s="276"/>
    </row>
    <row r="157" spans="1:23" ht="15" thickBot="1" x14ac:dyDescent="0.35">
      <c r="A157" s="287"/>
      <c r="B157" s="287"/>
      <c r="C157" s="287"/>
      <c r="D157" s="287"/>
      <c r="E157" s="287"/>
      <c r="F157" s="287"/>
      <c r="G157" s="287"/>
      <c r="H157" s="287"/>
      <c r="I157" s="287"/>
      <c r="J157" s="287"/>
      <c r="K157" s="287"/>
      <c r="L157" s="287"/>
      <c r="M157" s="287"/>
      <c r="N157" s="287"/>
      <c r="O157" s="287"/>
      <c r="P157" s="287"/>
      <c r="Q157" s="287"/>
      <c r="R157" s="287"/>
      <c r="S157" s="287"/>
      <c r="T157" s="287"/>
      <c r="U157" s="287"/>
      <c r="V157" s="288"/>
    </row>
    <row r="158" spans="1:23" x14ac:dyDescent="0.3">
      <c r="B158" s="289"/>
      <c r="C158" s="289"/>
      <c r="D158" s="289"/>
      <c r="E158" s="289"/>
      <c r="F158" s="289"/>
      <c r="G158" s="289"/>
      <c r="H158" s="289"/>
      <c r="I158" s="289"/>
      <c r="J158" s="289"/>
      <c r="K158" s="289"/>
      <c r="L158" s="289"/>
      <c r="M158" s="289"/>
      <c r="P158" s="289"/>
    </row>
    <row r="159" spans="1:23" ht="15" thickBot="1" x14ac:dyDescent="0.35">
      <c r="A159" s="371" t="s">
        <v>902</v>
      </c>
      <c r="B159" s="371"/>
      <c r="C159" s="371"/>
      <c r="D159" s="371"/>
      <c r="E159" s="371"/>
      <c r="F159" s="371"/>
      <c r="G159" s="371"/>
      <c r="H159" s="371"/>
      <c r="I159" s="371"/>
      <c r="J159" s="371"/>
      <c r="K159" s="371"/>
      <c r="L159" s="371"/>
      <c r="M159" s="371"/>
      <c r="N159" s="371"/>
    </row>
    <row r="160" spans="1:23" x14ac:dyDescent="0.3">
      <c r="A160" s="290" t="s">
        <v>903</v>
      </c>
      <c r="B160" s="291" t="s">
        <v>904</v>
      </c>
      <c r="C160" s="292" t="s">
        <v>574</v>
      </c>
      <c r="D160" s="289"/>
      <c r="E160" s="289"/>
      <c r="F160" s="289"/>
      <c r="G160" s="289"/>
      <c r="H160" s="289"/>
      <c r="I160" s="289"/>
      <c r="J160" s="289"/>
      <c r="K160" s="289"/>
      <c r="L160" s="289"/>
      <c r="M160" s="277"/>
      <c r="P160" s="289"/>
    </row>
    <row r="161" spans="1:9" ht="15" thickBot="1" x14ac:dyDescent="0.35">
      <c r="A161" s="293" t="s">
        <v>574</v>
      </c>
      <c r="B161" s="294"/>
      <c r="C161" s="295">
        <f>SUM(C162:C187)</f>
        <v>38</v>
      </c>
      <c r="D161" s="289"/>
      <c r="E161" s="289"/>
      <c r="F161" s="289"/>
      <c r="G161" s="289"/>
      <c r="H161" s="277"/>
      <c r="I161" s="277"/>
    </row>
    <row r="162" spans="1:9" ht="15" thickTop="1" x14ac:dyDescent="0.3">
      <c r="A162" s="296" t="s">
        <v>45</v>
      </c>
      <c r="B162" s="208" t="s">
        <v>905</v>
      </c>
      <c r="C162" s="297">
        <v>2</v>
      </c>
      <c r="D162" s="277"/>
      <c r="E162" s="289"/>
      <c r="F162" s="277"/>
    </row>
    <row r="163" spans="1:9" x14ac:dyDescent="0.3">
      <c r="A163" s="298" t="s">
        <v>906</v>
      </c>
      <c r="B163" s="213" t="s">
        <v>907</v>
      </c>
      <c r="C163" s="299">
        <v>1</v>
      </c>
    </row>
    <row r="164" spans="1:9" x14ac:dyDescent="0.3">
      <c r="A164" s="298" t="s">
        <v>114</v>
      </c>
      <c r="B164" s="213" t="s">
        <v>908</v>
      </c>
      <c r="C164" s="299">
        <v>1</v>
      </c>
    </row>
    <row r="165" spans="1:9" x14ac:dyDescent="0.3">
      <c r="A165" s="300" t="s">
        <v>909</v>
      </c>
      <c r="B165" s="301" t="s">
        <v>910</v>
      </c>
      <c r="C165" s="302">
        <v>1</v>
      </c>
    </row>
    <row r="166" spans="1:9" x14ac:dyDescent="0.3">
      <c r="A166" s="300" t="s">
        <v>133</v>
      </c>
      <c r="B166" s="301" t="s">
        <v>911</v>
      </c>
      <c r="C166" s="302">
        <v>1</v>
      </c>
    </row>
    <row r="167" spans="1:9" x14ac:dyDescent="0.3">
      <c r="A167" s="300" t="s">
        <v>912</v>
      </c>
      <c r="B167" s="301" t="s">
        <v>913</v>
      </c>
      <c r="C167" s="302">
        <v>1</v>
      </c>
    </row>
    <row r="168" spans="1:9" x14ac:dyDescent="0.3">
      <c r="A168" s="300" t="s">
        <v>914</v>
      </c>
      <c r="B168" s="301" t="s">
        <v>915</v>
      </c>
      <c r="C168" s="302">
        <v>1</v>
      </c>
    </row>
    <row r="169" spans="1:9" x14ac:dyDescent="0.3">
      <c r="A169" s="300" t="s">
        <v>203</v>
      </c>
      <c r="B169" s="301" t="s">
        <v>916</v>
      </c>
      <c r="C169" s="302">
        <v>3</v>
      </c>
    </row>
    <row r="170" spans="1:9" x14ac:dyDescent="0.3">
      <c r="A170" s="300" t="s">
        <v>641</v>
      </c>
      <c r="B170" s="301" t="s">
        <v>917</v>
      </c>
      <c r="C170" s="302">
        <v>1</v>
      </c>
    </row>
    <row r="171" spans="1:9" x14ac:dyDescent="0.3">
      <c r="A171" s="300" t="s">
        <v>227</v>
      </c>
      <c r="B171" s="301" t="s">
        <v>918</v>
      </c>
      <c r="C171" s="302">
        <v>1</v>
      </c>
    </row>
    <row r="172" spans="1:9" x14ac:dyDescent="0.3">
      <c r="A172" s="300" t="s">
        <v>647</v>
      </c>
      <c r="B172" s="301" t="s">
        <v>919</v>
      </c>
      <c r="C172" s="302">
        <v>2</v>
      </c>
    </row>
    <row r="173" spans="1:9" x14ac:dyDescent="0.3">
      <c r="A173" s="300" t="s">
        <v>235</v>
      </c>
      <c r="B173" s="301" t="s">
        <v>920</v>
      </c>
      <c r="C173" s="302">
        <v>1</v>
      </c>
    </row>
    <row r="174" spans="1:9" x14ac:dyDescent="0.3">
      <c r="A174" s="300" t="s">
        <v>921</v>
      </c>
      <c r="B174" s="301" t="s">
        <v>922</v>
      </c>
      <c r="C174" s="302">
        <v>2</v>
      </c>
    </row>
    <row r="175" spans="1:9" x14ac:dyDescent="0.3">
      <c r="A175" s="300" t="s">
        <v>923</v>
      </c>
      <c r="B175" s="301" t="s">
        <v>924</v>
      </c>
      <c r="C175" s="302">
        <v>1</v>
      </c>
    </row>
    <row r="176" spans="1:9" x14ac:dyDescent="0.3">
      <c r="A176" s="300" t="s">
        <v>263</v>
      </c>
      <c r="B176" s="301" t="s">
        <v>925</v>
      </c>
      <c r="C176" s="302">
        <v>2</v>
      </c>
    </row>
    <row r="177" spans="1:3" x14ac:dyDescent="0.3">
      <c r="A177" s="300" t="s">
        <v>926</v>
      </c>
      <c r="B177" s="301" t="s">
        <v>927</v>
      </c>
      <c r="C177" s="302">
        <v>1</v>
      </c>
    </row>
    <row r="178" spans="1:3" x14ac:dyDescent="0.3">
      <c r="A178" s="300" t="s">
        <v>323</v>
      </c>
      <c r="B178" s="301" t="s">
        <v>928</v>
      </c>
      <c r="C178" s="302">
        <v>2</v>
      </c>
    </row>
    <row r="179" spans="1:3" x14ac:dyDescent="0.3">
      <c r="A179" s="300" t="s">
        <v>929</v>
      </c>
      <c r="B179" s="301" t="s">
        <v>930</v>
      </c>
      <c r="C179" s="302">
        <v>1</v>
      </c>
    </row>
    <row r="180" spans="1:3" x14ac:dyDescent="0.3">
      <c r="A180" s="300" t="s">
        <v>384</v>
      </c>
      <c r="B180" s="301" t="s">
        <v>931</v>
      </c>
      <c r="C180" s="302">
        <v>1</v>
      </c>
    </row>
    <row r="181" spans="1:3" x14ac:dyDescent="0.3">
      <c r="A181" s="300" t="s">
        <v>932</v>
      </c>
      <c r="B181" s="301" t="s">
        <v>933</v>
      </c>
      <c r="C181" s="302">
        <v>2</v>
      </c>
    </row>
    <row r="182" spans="1:3" x14ac:dyDescent="0.3">
      <c r="A182" s="300" t="s">
        <v>424</v>
      </c>
      <c r="B182" s="301" t="s">
        <v>934</v>
      </c>
      <c r="C182" s="302">
        <v>1</v>
      </c>
    </row>
    <row r="183" spans="1:3" x14ac:dyDescent="0.3">
      <c r="A183" s="300" t="s">
        <v>470</v>
      </c>
      <c r="B183" s="301" t="s">
        <v>935</v>
      </c>
      <c r="C183" s="302">
        <v>1</v>
      </c>
    </row>
    <row r="184" spans="1:3" x14ac:dyDescent="0.3">
      <c r="A184" s="300" t="s">
        <v>936</v>
      </c>
      <c r="B184" s="301" t="s">
        <v>937</v>
      </c>
      <c r="C184" s="302">
        <v>2</v>
      </c>
    </row>
    <row r="185" spans="1:3" x14ac:dyDescent="0.3">
      <c r="A185" s="300" t="s">
        <v>504</v>
      </c>
      <c r="B185" s="301" t="s">
        <v>938</v>
      </c>
      <c r="C185" s="302">
        <v>1</v>
      </c>
    </row>
    <row r="186" spans="1:3" x14ac:dyDescent="0.3">
      <c r="A186" s="300" t="s">
        <v>514</v>
      </c>
      <c r="B186" s="301" t="s">
        <v>939</v>
      </c>
      <c r="C186" s="302">
        <v>2</v>
      </c>
    </row>
    <row r="187" spans="1:3" ht="15" thickBot="1" x14ac:dyDescent="0.35">
      <c r="A187" s="303" t="s">
        <v>549</v>
      </c>
      <c r="B187" s="304" t="s">
        <v>940</v>
      </c>
      <c r="C187" s="305">
        <v>3</v>
      </c>
    </row>
  </sheetData>
  <mergeCells count="46">
    <mergeCell ref="A3:D3"/>
    <mergeCell ref="A1:D1"/>
    <mergeCell ref="A2:D2"/>
    <mergeCell ref="E2:H2"/>
    <mergeCell ref="I2:L2"/>
    <mergeCell ref="M2:P2"/>
    <mergeCell ref="A16:V16"/>
    <mergeCell ref="A4:V4"/>
    <mergeCell ref="A6:V6"/>
    <mergeCell ref="A8:D8"/>
    <mergeCell ref="G8:K8"/>
    <mergeCell ref="N8:R8"/>
    <mergeCell ref="G9:H9"/>
    <mergeCell ref="N9:O9"/>
    <mergeCell ref="G10:H10"/>
    <mergeCell ref="N10:O10"/>
    <mergeCell ref="F11:G11"/>
    <mergeCell ref="N11:O11"/>
    <mergeCell ref="N12:O12"/>
    <mergeCell ref="A18:F18"/>
    <mergeCell ref="I18:V18"/>
    <mergeCell ref="A25:V25"/>
    <mergeCell ref="A27:E27"/>
    <mergeCell ref="H27:L27"/>
    <mergeCell ref="N27:R27"/>
    <mergeCell ref="A105:V105"/>
    <mergeCell ref="H28:I28"/>
    <mergeCell ref="N28:O28"/>
    <mergeCell ref="H29:I29"/>
    <mergeCell ref="N29:O29"/>
    <mergeCell ref="H30:I30"/>
    <mergeCell ref="N30:O30"/>
    <mergeCell ref="H31:I31"/>
    <mergeCell ref="A33:V33"/>
    <mergeCell ref="A36:E36"/>
    <mergeCell ref="A88:V88"/>
    <mergeCell ref="A90:N90"/>
    <mergeCell ref="A152:A153"/>
    <mergeCell ref="A154:A155"/>
    <mergeCell ref="A159:N159"/>
    <mergeCell ref="A107:N107"/>
    <mergeCell ref="A122:V122"/>
    <mergeCell ref="A124:N124"/>
    <mergeCell ref="A130:N130"/>
    <mergeCell ref="A136:N136"/>
    <mergeCell ref="A150:A151"/>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A737F-2B91-4F99-80D7-4846DE2510DC}">
  <dimension ref="A1:BE48"/>
  <sheetViews>
    <sheetView showGridLines="0" topLeftCell="A10" zoomScale="90" zoomScaleNormal="90" workbookViewId="0">
      <pane xSplit="1" topLeftCell="AR1" activePane="topRight" state="frozen"/>
      <selection pane="topRight" activeCell="AY51" sqref="AY51"/>
    </sheetView>
  </sheetViews>
  <sheetFormatPr defaultColWidth="9.21875" defaultRowHeight="15.6" x14ac:dyDescent="0.3"/>
  <cols>
    <col min="1" max="1" width="71.21875" style="39" customWidth="1"/>
    <col min="2" max="43" width="9.21875" style="39"/>
    <col min="44" max="51" width="8.77734375" style="39" customWidth="1"/>
    <col min="52" max="16384" width="9.21875" style="39"/>
  </cols>
  <sheetData>
    <row r="1" spans="1:57" x14ac:dyDescent="0.3">
      <c r="A1" s="306" t="s">
        <v>941</v>
      </c>
    </row>
    <row r="2" spans="1:57" x14ac:dyDescent="0.3">
      <c r="A2" s="306"/>
    </row>
    <row r="3" spans="1:57" x14ac:dyDescent="0.3">
      <c r="A3" s="306"/>
    </row>
    <row r="4" spans="1:57" x14ac:dyDescent="0.3">
      <c r="A4" s="425" t="s">
        <v>942</v>
      </c>
      <c r="B4" s="307">
        <v>2023</v>
      </c>
      <c r="C4" s="308"/>
      <c r="D4" s="308"/>
      <c r="E4" s="308"/>
      <c r="F4" s="308"/>
      <c r="G4" s="308"/>
      <c r="H4" s="308"/>
      <c r="I4" s="308"/>
      <c r="J4" s="308"/>
      <c r="K4" s="308"/>
      <c r="L4" s="308"/>
      <c r="M4" s="308"/>
      <c r="N4" s="308"/>
      <c r="O4" s="308"/>
      <c r="P4" s="308"/>
      <c r="Q4" s="308"/>
      <c r="R4" s="308"/>
      <c r="S4" s="308"/>
      <c r="T4" s="308"/>
      <c r="U4" s="308"/>
      <c r="V4" s="308"/>
      <c r="W4" s="308"/>
      <c r="X4" s="308"/>
      <c r="Y4" s="309"/>
      <c r="Z4" s="310">
        <v>2024</v>
      </c>
      <c r="AA4" s="310"/>
      <c r="AB4" s="310"/>
      <c r="AC4" s="310"/>
      <c r="AD4" s="310"/>
      <c r="AE4" s="310"/>
      <c r="AF4" s="310"/>
      <c r="AG4" s="310"/>
      <c r="AH4" s="310"/>
      <c r="AI4" s="310"/>
      <c r="AJ4" s="310"/>
      <c r="AK4" s="310"/>
      <c r="AL4" s="310"/>
      <c r="AM4" s="310"/>
      <c r="AN4" s="310"/>
      <c r="AO4" s="310"/>
      <c r="AP4" s="310"/>
      <c r="AQ4" s="310"/>
      <c r="AR4" s="310"/>
      <c r="AS4" s="310"/>
      <c r="AT4" s="310"/>
      <c r="AU4" s="310"/>
      <c r="AV4" s="310"/>
      <c r="AW4" s="311"/>
      <c r="AX4" s="312">
        <v>2025</v>
      </c>
      <c r="AY4" s="312"/>
      <c r="AZ4" s="312"/>
      <c r="BA4" s="312"/>
      <c r="BB4" s="312"/>
      <c r="BC4" s="312"/>
      <c r="BD4" s="312"/>
      <c r="BE4" s="313"/>
    </row>
    <row r="5" spans="1:57" x14ac:dyDescent="0.3">
      <c r="A5" s="425"/>
      <c r="B5" s="422" t="s">
        <v>943</v>
      </c>
      <c r="C5" s="423"/>
      <c r="D5" s="422" t="s">
        <v>944</v>
      </c>
      <c r="E5" s="423"/>
      <c r="F5" s="422" t="s">
        <v>945</v>
      </c>
      <c r="G5" s="423"/>
      <c r="H5" s="422" t="s">
        <v>946</v>
      </c>
      <c r="I5" s="423"/>
      <c r="J5" s="422" t="s">
        <v>858</v>
      </c>
      <c r="K5" s="423"/>
      <c r="L5" s="422" t="s">
        <v>947</v>
      </c>
      <c r="M5" s="423"/>
      <c r="N5" s="422" t="s">
        <v>948</v>
      </c>
      <c r="O5" s="423"/>
      <c r="P5" s="422" t="s">
        <v>949</v>
      </c>
      <c r="Q5" s="423"/>
      <c r="R5" s="422" t="s">
        <v>950</v>
      </c>
      <c r="S5" s="423"/>
      <c r="T5" s="422" t="s">
        <v>951</v>
      </c>
      <c r="U5" s="423"/>
      <c r="V5" s="422" t="s">
        <v>952</v>
      </c>
      <c r="W5" s="423"/>
      <c r="X5" s="422" t="s">
        <v>953</v>
      </c>
      <c r="Y5" s="423"/>
      <c r="Z5" s="418" t="s">
        <v>943</v>
      </c>
      <c r="AA5" s="419"/>
      <c r="AB5" s="418" t="s">
        <v>944</v>
      </c>
      <c r="AC5" s="419"/>
      <c r="AD5" s="418" t="s">
        <v>945</v>
      </c>
      <c r="AE5" s="419"/>
      <c r="AF5" s="418" t="s">
        <v>946</v>
      </c>
      <c r="AG5" s="419"/>
      <c r="AH5" s="418" t="s">
        <v>858</v>
      </c>
      <c r="AI5" s="419"/>
      <c r="AJ5" s="418" t="s">
        <v>947</v>
      </c>
      <c r="AK5" s="419"/>
      <c r="AL5" s="418" t="s">
        <v>948</v>
      </c>
      <c r="AM5" s="419"/>
      <c r="AN5" s="418" t="s">
        <v>949</v>
      </c>
      <c r="AO5" s="419"/>
      <c r="AP5" s="418" t="s">
        <v>950</v>
      </c>
      <c r="AQ5" s="419"/>
      <c r="AR5" s="418" t="s">
        <v>951</v>
      </c>
      <c r="AS5" s="419"/>
      <c r="AT5" s="418" t="s">
        <v>952</v>
      </c>
      <c r="AU5" s="419"/>
      <c r="AV5" s="418" t="s">
        <v>953</v>
      </c>
      <c r="AW5" s="419"/>
      <c r="AX5" s="420" t="s">
        <v>943</v>
      </c>
      <c r="AY5" s="421"/>
      <c r="AZ5" s="420" t="s">
        <v>944</v>
      </c>
      <c r="BA5" s="421"/>
      <c r="BB5" s="420" t="s">
        <v>945</v>
      </c>
      <c r="BC5" s="421"/>
      <c r="BD5" s="420" t="s">
        <v>946</v>
      </c>
      <c r="BE5" s="421"/>
    </row>
    <row r="6" spans="1:57" x14ac:dyDescent="0.3">
      <c r="A6" s="425"/>
      <c r="B6" s="314" t="s">
        <v>954</v>
      </c>
      <c r="C6" s="314" t="s">
        <v>955</v>
      </c>
      <c r="D6" s="314" t="s">
        <v>954</v>
      </c>
      <c r="E6" s="314" t="s">
        <v>955</v>
      </c>
      <c r="F6" s="314" t="s">
        <v>954</v>
      </c>
      <c r="G6" s="314" t="s">
        <v>955</v>
      </c>
      <c r="H6" s="314" t="s">
        <v>954</v>
      </c>
      <c r="I6" s="314" t="s">
        <v>955</v>
      </c>
      <c r="J6" s="314" t="s">
        <v>954</v>
      </c>
      <c r="K6" s="314" t="s">
        <v>955</v>
      </c>
      <c r="L6" s="314" t="s">
        <v>954</v>
      </c>
      <c r="M6" s="314" t="s">
        <v>955</v>
      </c>
      <c r="N6" s="314" t="s">
        <v>954</v>
      </c>
      <c r="O6" s="314" t="s">
        <v>955</v>
      </c>
      <c r="P6" s="314" t="s">
        <v>954</v>
      </c>
      <c r="Q6" s="314" t="s">
        <v>955</v>
      </c>
      <c r="R6" s="314" t="s">
        <v>954</v>
      </c>
      <c r="S6" s="314" t="s">
        <v>955</v>
      </c>
      <c r="T6" s="314" t="s">
        <v>954</v>
      </c>
      <c r="U6" s="314" t="s">
        <v>955</v>
      </c>
      <c r="V6" s="314" t="s">
        <v>954</v>
      </c>
      <c r="W6" s="314" t="s">
        <v>955</v>
      </c>
      <c r="X6" s="314" t="s">
        <v>954</v>
      </c>
      <c r="Y6" s="314" t="s">
        <v>955</v>
      </c>
      <c r="Z6" s="315" t="s">
        <v>954</v>
      </c>
      <c r="AA6" s="315" t="s">
        <v>955</v>
      </c>
      <c r="AB6" s="315" t="s">
        <v>954</v>
      </c>
      <c r="AC6" s="315" t="s">
        <v>955</v>
      </c>
      <c r="AD6" s="315" t="s">
        <v>954</v>
      </c>
      <c r="AE6" s="315" t="s">
        <v>955</v>
      </c>
      <c r="AF6" s="315" t="s">
        <v>954</v>
      </c>
      <c r="AG6" s="315" t="s">
        <v>955</v>
      </c>
      <c r="AH6" s="315" t="s">
        <v>954</v>
      </c>
      <c r="AI6" s="315" t="s">
        <v>955</v>
      </c>
      <c r="AJ6" s="315" t="s">
        <v>954</v>
      </c>
      <c r="AK6" s="315" t="s">
        <v>955</v>
      </c>
      <c r="AL6" s="315" t="s">
        <v>954</v>
      </c>
      <c r="AM6" s="315" t="s">
        <v>955</v>
      </c>
      <c r="AN6" s="315" t="s">
        <v>954</v>
      </c>
      <c r="AO6" s="315" t="s">
        <v>955</v>
      </c>
      <c r="AP6" s="315" t="s">
        <v>954</v>
      </c>
      <c r="AQ6" s="315" t="s">
        <v>955</v>
      </c>
      <c r="AR6" s="315" t="s">
        <v>954</v>
      </c>
      <c r="AS6" s="315" t="s">
        <v>955</v>
      </c>
      <c r="AT6" s="315" t="s">
        <v>954</v>
      </c>
      <c r="AU6" s="315" t="s">
        <v>955</v>
      </c>
      <c r="AV6" s="315" t="s">
        <v>954</v>
      </c>
      <c r="AW6" s="315" t="s">
        <v>955</v>
      </c>
      <c r="AX6" s="316" t="s">
        <v>954</v>
      </c>
      <c r="AY6" s="316" t="s">
        <v>955</v>
      </c>
      <c r="AZ6" s="316" t="s">
        <v>954</v>
      </c>
      <c r="BA6" s="316" t="s">
        <v>955</v>
      </c>
      <c r="BB6" s="316" t="s">
        <v>954</v>
      </c>
      <c r="BC6" s="316" t="s">
        <v>955</v>
      </c>
      <c r="BD6" s="316" t="s">
        <v>954</v>
      </c>
      <c r="BE6" s="316" t="s">
        <v>955</v>
      </c>
    </row>
    <row r="7" spans="1:57" x14ac:dyDescent="0.3">
      <c r="A7" s="317" t="s">
        <v>956</v>
      </c>
      <c r="B7" s="318">
        <v>50.077658426273302</v>
      </c>
      <c r="C7" s="318">
        <v>43.682359565160901</v>
      </c>
      <c r="D7" s="318">
        <v>42.8849597689292</v>
      </c>
      <c r="E7" s="318">
        <v>42.793431428339098</v>
      </c>
      <c r="F7" s="318">
        <v>43.019862114248198</v>
      </c>
      <c r="G7" s="318">
        <v>45.321667390360403</v>
      </c>
      <c r="H7" s="318">
        <v>48.512544145301099</v>
      </c>
      <c r="I7" s="318">
        <v>50.272072432594697</v>
      </c>
      <c r="J7" s="318">
        <v>43.268614947011102</v>
      </c>
      <c r="K7" s="318">
        <v>35.515960701047199</v>
      </c>
      <c r="L7" s="318">
        <v>38.078070847470002</v>
      </c>
      <c r="M7" s="318">
        <v>39.270787586005</v>
      </c>
      <c r="N7" s="318">
        <v>42.1362040288302</v>
      </c>
      <c r="O7" s="318">
        <v>42.786277168932997</v>
      </c>
      <c r="P7" s="318">
        <v>39.808013122535201</v>
      </c>
      <c r="Q7" s="318">
        <v>38.775142406590902</v>
      </c>
      <c r="R7" s="318">
        <v>39.5924269346241</v>
      </c>
      <c r="S7" s="318">
        <v>41.875955231963403</v>
      </c>
      <c r="T7" s="318">
        <v>42.9138738536613</v>
      </c>
      <c r="U7" s="318">
        <v>43.546961036236802</v>
      </c>
      <c r="V7" s="318">
        <v>45.120786661849003</v>
      </c>
      <c r="W7" s="318">
        <v>49.731165088513798</v>
      </c>
      <c r="X7" s="318">
        <v>47.522367040371101</v>
      </c>
      <c r="Y7" s="318">
        <v>51.771931276026599</v>
      </c>
      <c r="Z7" s="318">
        <v>52.979935818612603</v>
      </c>
      <c r="AA7" s="318">
        <v>50.791533546325901</v>
      </c>
      <c r="AB7" s="318">
        <v>49.791127167630002</v>
      </c>
      <c r="AC7" s="318">
        <v>49.976735015772903</v>
      </c>
      <c r="AD7" s="318">
        <v>52.243794608027301</v>
      </c>
      <c r="AE7" s="318">
        <v>57.474983343380202</v>
      </c>
      <c r="AF7" s="318">
        <v>57.4653049351992</v>
      </c>
      <c r="AG7" s="318">
        <v>53.038229128129203</v>
      </c>
      <c r="AH7" s="318">
        <v>51.096821369944799</v>
      </c>
      <c r="AI7" s="318">
        <v>48.689999422932701</v>
      </c>
      <c r="AJ7" s="318">
        <v>48.943587243317701</v>
      </c>
      <c r="AK7" s="318">
        <v>51.507137204326298</v>
      </c>
      <c r="AL7" s="318">
        <v>53.008566818248497</v>
      </c>
      <c r="AM7" s="318">
        <v>53.8983598707051</v>
      </c>
      <c r="AN7" s="318">
        <v>54.131327732104701</v>
      </c>
      <c r="AO7" s="318">
        <v>53.920766255958299</v>
      </c>
      <c r="AP7" s="318">
        <v>54.472243985955103</v>
      </c>
      <c r="AQ7" s="318">
        <v>56.155186841725602</v>
      </c>
      <c r="AR7" s="318">
        <v>57.702131301891598</v>
      </c>
      <c r="AS7" s="318">
        <v>57.785865625871203</v>
      </c>
      <c r="AT7" s="318">
        <v>59.533780936595797</v>
      </c>
      <c r="AU7" s="318">
        <v>62.368200104950098</v>
      </c>
      <c r="AV7" s="318">
        <v>63.156678658126403</v>
      </c>
      <c r="AW7" s="318">
        <v>64.443297527134405</v>
      </c>
      <c r="AX7" s="318">
        <v>67.880601223879793</v>
      </c>
      <c r="AY7" s="318">
        <v>63.879099402993099</v>
      </c>
      <c r="AZ7" s="318">
        <v>60.792347862597403</v>
      </c>
      <c r="BA7" s="318">
        <v>58.318231881929599</v>
      </c>
      <c r="BB7" s="318">
        <v>59.073249450395203</v>
      </c>
      <c r="BC7" s="318">
        <v>59.538585831000603</v>
      </c>
      <c r="BD7" s="318">
        <v>60.115254084912202</v>
      </c>
      <c r="BE7" s="318">
        <v>0</v>
      </c>
    </row>
    <row r="8" spans="1:57" x14ac:dyDescent="0.3">
      <c r="A8" s="317" t="s">
        <v>957</v>
      </c>
      <c r="B8" s="318">
        <v>0</v>
      </c>
      <c r="C8" s="318">
        <v>0</v>
      </c>
      <c r="D8" s="318">
        <v>0</v>
      </c>
      <c r="E8" s="318">
        <v>0</v>
      </c>
      <c r="F8" s="318">
        <v>0</v>
      </c>
      <c r="G8" s="318">
        <v>0</v>
      </c>
      <c r="H8" s="318">
        <v>0</v>
      </c>
      <c r="I8" s="318">
        <v>0</v>
      </c>
      <c r="J8" s="318">
        <v>0</v>
      </c>
      <c r="K8" s="318">
        <v>0</v>
      </c>
      <c r="L8" s="318">
        <v>0</v>
      </c>
      <c r="M8" s="318">
        <v>0</v>
      </c>
      <c r="N8" s="318">
        <v>0</v>
      </c>
      <c r="O8" s="318">
        <v>0</v>
      </c>
      <c r="P8" s="318">
        <v>0</v>
      </c>
      <c r="Q8" s="318">
        <v>0</v>
      </c>
      <c r="R8" s="318">
        <v>0</v>
      </c>
      <c r="S8" s="318">
        <v>0</v>
      </c>
      <c r="T8" s="318">
        <v>0</v>
      </c>
      <c r="U8" s="318">
        <v>0</v>
      </c>
      <c r="V8" s="318">
        <v>0</v>
      </c>
      <c r="W8" s="318">
        <v>0</v>
      </c>
      <c r="X8" s="318">
        <v>0</v>
      </c>
      <c r="Y8" s="318">
        <v>0</v>
      </c>
      <c r="Z8" s="318">
        <v>0</v>
      </c>
      <c r="AA8" s="318">
        <v>0</v>
      </c>
      <c r="AB8" s="318">
        <v>0</v>
      </c>
      <c r="AC8" s="318">
        <v>0</v>
      </c>
      <c r="AD8" s="318">
        <v>0</v>
      </c>
      <c r="AE8" s="318">
        <v>0</v>
      </c>
      <c r="AF8" s="318">
        <v>0</v>
      </c>
      <c r="AG8" s="318">
        <v>0</v>
      </c>
      <c r="AH8" s="318">
        <v>0</v>
      </c>
      <c r="AI8" s="318">
        <v>0</v>
      </c>
      <c r="AJ8" s="318">
        <v>0</v>
      </c>
      <c r="AK8" s="318">
        <v>0</v>
      </c>
      <c r="AL8" s="318">
        <v>0</v>
      </c>
      <c r="AM8" s="318">
        <v>0</v>
      </c>
      <c r="AN8" s="318">
        <v>0</v>
      </c>
      <c r="AO8" s="318">
        <v>0</v>
      </c>
      <c r="AP8" s="318">
        <v>0</v>
      </c>
      <c r="AQ8" s="318">
        <v>0</v>
      </c>
      <c r="AR8" s="318">
        <v>0</v>
      </c>
      <c r="AS8" s="318">
        <v>0</v>
      </c>
      <c r="AT8" s="318">
        <v>0</v>
      </c>
      <c r="AU8" s="318">
        <v>0</v>
      </c>
      <c r="AV8" s="318">
        <v>0</v>
      </c>
      <c r="AW8" s="318">
        <v>0</v>
      </c>
      <c r="AX8" s="318">
        <v>0</v>
      </c>
      <c r="AY8" s="318">
        <v>0</v>
      </c>
      <c r="AZ8" s="318">
        <v>0</v>
      </c>
      <c r="BA8" s="318">
        <v>0</v>
      </c>
      <c r="BB8" s="318">
        <v>0</v>
      </c>
      <c r="BC8" s="318">
        <v>0</v>
      </c>
      <c r="BD8" s="318">
        <v>4.4680851063829801</v>
      </c>
      <c r="BE8" s="318">
        <v>0</v>
      </c>
    </row>
    <row r="9" spans="1:57" x14ac:dyDescent="0.3">
      <c r="A9" s="317" t="s">
        <v>958</v>
      </c>
      <c r="B9" s="318">
        <v>71.904302019315196</v>
      </c>
      <c r="C9" s="318">
        <v>59.022913256955803</v>
      </c>
      <c r="D9" s="318">
        <v>58.804856115107903</v>
      </c>
      <c r="E9" s="318">
        <v>56.031290074377999</v>
      </c>
      <c r="F9" s="318">
        <v>52.507682593138298</v>
      </c>
      <c r="G9" s="318">
        <v>53.2716579959285</v>
      </c>
      <c r="H9" s="318">
        <v>55.766170368562399</v>
      </c>
      <c r="I9" s="318">
        <v>61.291329479768798</v>
      </c>
      <c r="J9" s="318">
        <v>62.604145077720197</v>
      </c>
      <c r="K9" s="318">
        <v>53.525115473441097</v>
      </c>
      <c r="L9" s="318">
        <v>51.425330341560702</v>
      </c>
      <c r="M9" s="318">
        <v>55.124661912957897</v>
      </c>
      <c r="N9" s="318">
        <v>56.2574047954866</v>
      </c>
      <c r="O9" s="318">
        <v>59.815751093826002</v>
      </c>
      <c r="P9" s="318">
        <v>62.833025586916399</v>
      </c>
      <c r="Q9" s="318">
        <v>64.755285412262197</v>
      </c>
      <c r="R9" s="318">
        <v>68.187044534412905</v>
      </c>
      <c r="S9" s="318">
        <v>68.341557440246703</v>
      </c>
      <c r="T9" s="318">
        <v>74.314603536794095</v>
      </c>
      <c r="U9" s="318">
        <v>92.067290392227406</v>
      </c>
      <c r="V9" s="318">
        <v>97.720650910499799</v>
      </c>
      <c r="W9" s="318">
        <v>113.121052631579</v>
      </c>
      <c r="X9" s="318">
        <v>129.61562306261601</v>
      </c>
      <c r="Y9" s="318">
        <v>146.55374351371401</v>
      </c>
      <c r="Z9" s="318">
        <v>77.981526404179903</v>
      </c>
      <c r="AA9" s="318">
        <v>75.938209331651905</v>
      </c>
      <c r="AB9" s="318">
        <v>76.470211291998595</v>
      </c>
      <c r="AC9" s="318">
        <v>81.219173135945098</v>
      </c>
      <c r="AD9" s="318">
        <v>84.981841763942896</v>
      </c>
      <c r="AE9" s="318">
        <v>85.947713679336303</v>
      </c>
      <c r="AF9" s="318">
        <v>87.7138511458122</v>
      </c>
      <c r="AG9" s="318">
        <v>86.285536159600994</v>
      </c>
      <c r="AH9" s="318">
        <v>83.976139294926895</v>
      </c>
      <c r="AI9" s="318">
        <v>83.456290941947103</v>
      </c>
      <c r="AJ9" s="318">
        <v>83.823098724610304</v>
      </c>
      <c r="AK9" s="318">
        <v>83.342960288808698</v>
      </c>
      <c r="AL9" s="318">
        <v>81.917795422699697</v>
      </c>
      <c r="AM9" s="318">
        <v>80.867273151387906</v>
      </c>
      <c r="AN9" s="318">
        <v>79.539192949907203</v>
      </c>
      <c r="AO9" s="318">
        <v>80.371352785145902</v>
      </c>
      <c r="AP9" s="318">
        <v>80.3619439071567</v>
      </c>
      <c r="AQ9" s="318">
        <v>79.239981785063705</v>
      </c>
      <c r="AR9" s="318">
        <v>78.707138092061399</v>
      </c>
      <c r="AS9" s="318">
        <v>78.837545862209495</v>
      </c>
      <c r="AT9" s="318">
        <v>80.587251164760701</v>
      </c>
      <c r="AU9" s="318">
        <v>82.004469727752905</v>
      </c>
      <c r="AV9" s="318">
        <v>81.637649402390394</v>
      </c>
      <c r="AW9" s="318">
        <v>85.512739482520203</v>
      </c>
      <c r="AX9" s="318">
        <v>88.740623139511797</v>
      </c>
      <c r="AY9" s="318">
        <v>85.478630930822106</v>
      </c>
      <c r="AZ9" s="318">
        <v>87.148781752203206</v>
      </c>
      <c r="BA9" s="318">
        <v>95.893790001729798</v>
      </c>
      <c r="BB9" s="318">
        <v>106.05360539512399</v>
      </c>
      <c r="BC9" s="318">
        <v>118.056325515281</v>
      </c>
      <c r="BD9" s="318">
        <v>131.38386912687801</v>
      </c>
      <c r="BE9" s="318">
        <v>0</v>
      </c>
    </row>
    <row r="10" spans="1:57" x14ac:dyDescent="0.3">
      <c r="A10" s="319" t="s">
        <v>959</v>
      </c>
      <c r="B10" s="320">
        <v>0</v>
      </c>
      <c r="C10" s="320">
        <v>0</v>
      </c>
      <c r="D10" s="320">
        <v>0</v>
      </c>
      <c r="E10" s="320">
        <v>0</v>
      </c>
      <c r="F10" s="320">
        <v>0</v>
      </c>
      <c r="G10" s="320">
        <v>0</v>
      </c>
      <c r="H10" s="320">
        <v>0</v>
      </c>
      <c r="I10" s="320">
        <v>0</v>
      </c>
      <c r="J10" s="320">
        <v>0</v>
      </c>
      <c r="K10" s="320">
        <v>0</v>
      </c>
      <c r="L10" s="320">
        <v>0</v>
      </c>
      <c r="M10" s="320">
        <v>0</v>
      </c>
      <c r="N10" s="320">
        <v>0</v>
      </c>
      <c r="O10" s="320">
        <v>0</v>
      </c>
      <c r="P10" s="320">
        <v>0</v>
      </c>
      <c r="Q10" s="320">
        <v>0</v>
      </c>
      <c r="R10" s="320">
        <v>0</v>
      </c>
      <c r="S10" s="320">
        <v>0</v>
      </c>
      <c r="T10" s="320">
        <v>0</v>
      </c>
      <c r="U10" s="320">
        <v>0</v>
      </c>
      <c r="V10" s="320">
        <v>0</v>
      </c>
      <c r="W10" s="320">
        <v>0</v>
      </c>
      <c r="X10" s="320">
        <v>0</v>
      </c>
      <c r="Y10" s="320">
        <v>0</v>
      </c>
      <c r="Z10" s="320">
        <v>0</v>
      </c>
      <c r="AA10" s="320">
        <v>0</v>
      </c>
      <c r="AB10" s="320">
        <v>0</v>
      </c>
      <c r="AC10" s="320">
        <v>0</v>
      </c>
      <c r="AD10" s="320">
        <v>0</v>
      </c>
      <c r="AE10" s="320">
        <v>0</v>
      </c>
      <c r="AF10" s="320">
        <v>0</v>
      </c>
      <c r="AG10" s="320">
        <v>0</v>
      </c>
      <c r="AH10" s="320">
        <v>0</v>
      </c>
      <c r="AI10" s="320">
        <v>0</v>
      </c>
      <c r="AJ10" s="320">
        <v>0</v>
      </c>
      <c r="AK10" s="320">
        <v>0</v>
      </c>
      <c r="AL10" s="320">
        <v>0</v>
      </c>
      <c r="AM10" s="320">
        <v>0</v>
      </c>
      <c r="AN10" s="320">
        <v>0</v>
      </c>
      <c r="AO10" s="320">
        <v>0</v>
      </c>
      <c r="AP10" s="320">
        <v>0</v>
      </c>
      <c r="AQ10" s="320">
        <v>0</v>
      </c>
      <c r="AR10" s="320">
        <v>0</v>
      </c>
      <c r="AS10" s="320">
        <v>0</v>
      </c>
      <c r="AT10" s="320">
        <v>0</v>
      </c>
      <c r="AU10" s="320">
        <v>0</v>
      </c>
      <c r="AV10" s="320">
        <v>0</v>
      </c>
      <c r="AW10" s="320">
        <v>0</v>
      </c>
      <c r="AX10" s="320">
        <v>0</v>
      </c>
      <c r="AY10" s="320">
        <v>0</v>
      </c>
      <c r="AZ10" s="320">
        <v>0</v>
      </c>
      <c r="BA10" s="320">
        <v>0</v>
      </c>
      <c r="BB10" s="320">
        <v>0</v>
      </c>
      <c r="BC10" s="320">
        <v>0</v>
      </c>
      <c r="BD10" s="320">
        <v>0</v>
      </c>
      <c r="BE10" s="320">
        <v>0</v>
      </c>
    </row>
    <row r="11" spans="1:57" x14ac:dyDescent="0.3">
      <c r="A11" s="321" t="s">
        <v>574</v>
      </c>
      <c r="B11" s="320">
        <v>52.365263400045997</v>
      </c>
      <c r="C11" s="320">
        <v>45.474946450428398</v>
      </c>
      <c r="D11" s="320">
        <v>44.8112146820935</v>
      </c>
      <c r="E11" s="320">
        <v>44.604399845619398</v>
      </c>
      <c r="F11" s="320">
        <v>44.567876644115501</v>
      </c>
      <c r="G11" s="320">
        <v>46.602018141415599</v>
      </c>
      <c r="H11" s="320">
        <v>49.659961389961403</v>
      </c>
      <c r="I11" s="320">
        <v>51.897872158969797</v>
      </c>
      <c r="J11" s="320">
        <v>45.535598574437103</v>
      </c>
      <c r="K11" s="320">
        <v>37.512175610380503</v>
      </c>
      <c r="L11" s="320">
        <v>39.781840748520104</v>
      </c>
      <c r="M11" s="320">
        <v>41.324806473192901</v>
      </c>
      <c r="N11" s="320">
        <v>44.054872400907101</v>
      </c>
      <c r="O11" s="320">
        <v>45.017676848106497</v>
      </c>
      <c r="P11" s="320">
        <v>42.498428060658398</v>
      </c>
      <c r="Q11" s="320">
        <v>41.5954901454514</v>
      </c>
      <c r="R11" s="320">
        <v>42.507194541502699</v>
      </c>
      <c r="S11" s="320">
        <v>44.649465377467699</v>
      </c>
      <c r="T11" s="320">
        <v>45.724969997191202</v>
      </c>
      <c r="U11" s="320">
        <v>46.842363809663503</v>
      </c>
      <c r="V11" s="320">
        <v>48.4058121808987</v>
      </c>
      <c r="W11" s="320">
        <v>53.170097339389997</v>
      </c>
      <c r="X11" s="320">
        <v>51.022946572553998</v>
      </c>
      <c r="Y11" s="320">
        <v>55.171576708322199</v>
      </c>
      <c r="Z11" s="320">
        <v>56.4418634695881</v>
      </c>
      <c r="AA11" s="320">
        <v>54.338457629272</v>
      </c>
      <c r="AB11" s="320">
        <v>53.606578491108102</v>
      </c>
      <c r="AC11" s="320">
        <v>54.193090173720201</v>
      </c>
      <c r="AD11" s="320">
        <v>56.660533946605298</v>
      </c>
      <c r="AE11" s="320">
        <v>61.495858536319503</v>
      </c>
      <c r="AF11" s="320">
        <v>61.623299509366603</v>
      </c>
      <c r="AG11" s="320">
        <v>57.333387027491398</v>
      </c>
      <c r="AH11" s="320">
        <v>55.105380402023201</v>
      </c>
      <c r="AI11" s="320">
        <v>52.627836766022803</v>
      </c>
      <c r="AJ11" s="320">
        <v>52.720372359470097</v>
      </c>
      <c r="AK11" s="320">
        <v>54.963393603678902</v>
      </c>
      <c r="AL11" s="320">
        <v>56.235019678369397</v>
      </c>
      <c r="AM11" s="320">
        <v>56.9651714899599</v>
      </c>
      <c r="AN11" s="320">
        <v>57.0514139502652</v>
      </c>
      <c r="AO11" s="320">
        <v>56.845536476109203</v>
      </c>
      <c r="AP11" s="320">
        <v>57.246547659144497</v>
      </c>
      <c r="AQ11" s="320">
        <v>58.751760698645199</v>
      </c>
      <c r="AR11" s="320">
        <v>60.090729783037503</v>
      </c>
      <c r="AS11" s="320">
        <v>60.318716892289601</v>
      </c>
      <c r="AT11" s="320">
        <v>61.999479153748801</v>
      </c>
      <c r="AU11" s="320">
        <v>64.832245563940404</v>
      </c>
      <c r="AV11" s="320">
        <v>65.522710463900395</v>
      </c>
      <c r="AW11" s="320">
        <v>67.057165960157803</v>
      </c>
      <c r="AX11" s="320">
        <v>70.475999999999999</v>
      </c>
      <c r="AY11" s="320">
        <v>66.660967930029102</v>
      </c>
      <c r="AZ11" s="320">
        <v>64.267189137467497</v>
      </c>
      <c r="BA11" s="320">
        <v>62.975899481109799</v>
      </c>
      <c r="BB11" s="320">
        <v>64.670319935724393</v>
      </c>
      <c r="BC11" s="320">
        <v>66.182614133833596</v>
      </c>
      <c r="BD11" s="320">
        <v>67.467539235533494</v>
      </c>
      <c r="BE11" s="320">
        <v>0</v>
      </c>
    </row>
    <row r="13" spans="1:57" x14ac:dyDescent="0.3">
      <c r="A13" s="306" t="s">
        <v>960</v>
      </c>
    </row>
    <row r="14" spans="1:57" x14ac:dyDescent="0.3">
      <c r="A14" s="45"/>
    </row>
    <row r="15" spans="1:57" x14ac:dyDescent="0.3">
      <c r="A15" s="45"/>
    </row>
    <row r="16" spans="1:57" x14ac:dyDescent="0.3">
      <c r="A16" s="424" t="s">
        <v>942</v>
      </c>
      <c r="B16" s="307">
        <v>2023</v>
      </c>
      <c r="C16" s="308"/>
      <c r="D16" s="308"/>
      <c r="E16" s="308"/>
      <c r="F16" s="308"/>
      <c r="G16" s="308"/>
      <c r="H16" s="308"/>
      <c r="I16" s="308"/>
      <c r="J16" s="308"/>
      <c r="K16" s="308"/>
      <c r="L16" s="308"/>
      <c r="M16" s="308"/>
      <c r="N16" s="308"/>
      <c r="O16" s="308"/>
      <c r="P16" s="308"/>
      <c r="Q16" s="308"/>
      <c r="R16" s="308"/>
      <c r="S16" s="308"/>
      <c r="T16" s="308"/>
      <c r="U16" s="308"/>
      <c r="V16" s="308"/>
      <c r="W16" s="308"/>
      <c r="X16" s="308"/>
      <c r="Y16" s="309"/>
      <c r="Z16" s="310">
        <v>2024</v>
      </c>
      <c r="AA16" s="310"/>
      <c r="AB16" s="310"/>
      <c r="AC16" s="310"/>
      <c r="AD16" s="310"/>
      <c r="AE16" s="310"/>
      <c r="AF16" s="310"/>
      <c r="AG16" s="310"/>
      <c r="AH16" s="310"/>
      <c r="AI16" s="310"/>
      <c r="AJ16" s="310"/>
      <c r="AK16" s="310"/>
      <c r="AL16" s="310"/>
      <c r="AM16" s="310"/>
      <c r="AN16" s="310"/>
      <c r="AO16" s="310"/>
      <c r="AP16" s="310"/>
      <c r="AQ16" s="310"/>
      <c r="AR16" s="310"/>
      <c r="AS16" s="310"/>
      <c r="AT16" s="310"/>
      <c r="AU16" s="310"/>
      <c r="AV16" s="310"/>
      <c r="AW16" s="311"/>
      <c r="AX16" s="312">
        <v>2025</v>
      </c>
      <c r="AY16" s="312"/>
      <c r="AZ16" s="312"/>
      <c r="BA16" s="312"/>
      <c r="BB16" s="312"/>
      <c r="BC16" s="312"/>
      <c r="BD16" s="312"/>
      <c r="BE16" s="313"/>
    </row>
    <row r="17" spans="1:57" x14ac:dyDescent="0.3">
      <c r="A17" s="424"/>
      <c r="B17" s="422" t="s">
        <v>943</v>
      </c>
      <c r="C17" s="423"/>
      <c r="D17" s="422" t="s">
        <v>944</v>
      </c>
      <c r="E17" s="423"/>
      <c r="F17" s="422" t="s">
        <v>945</v>
      </c>
      <c r="G17" s="423"/>
      <c r="H17" s="422" t="s">
        <v>946</v>
      </c>
      <c r="I17" s="423"/>
      <c r="J17" s="422" t="s">
        <v>858</v>
      </c>
      <c r="K17" s="423"/>
      <c r="L17" s="422" t="s">
        <v>947</v>
      </c>
      <c r="M17" s="423"/>
      <c r="N17" s="422" t="s">
        <v>948</v>
      </c>
      <c r="O17" s="423"/>
      <c r="P17" s="422" t="s">
        <v>949</v>
      </c>
      <c r="Q17" s="423"/>
      <c r="R17" s="422" t="s">
        <v>950</v>
      </c>
      <c r="S17" s="423"/>
      <c r="T17" s="422" t="s">
        <v>951</v>
      </c>
      <c r="U17" s="423"/>
      <c r="V17" s="422" t="s">
        <v>952</v>
      </c>
      <c r="W17" s="423"/>
      <c r="X17" s="422" t="s">
        <v>953</v>
      </c>
      <c r="Y17" s="423"/>
      <c r="Z17" s="418" t="s">
        <v>943</v>
      </c>
      <c r="AA17" s="419"/>
      <c r="AB17" s="418" t="s">
        <v>944</v>
      </c>
      <c r="AC17" s="419"/>
      <c r="AD17" s="418" t="s">
        <v>945</v>
      </c>
      <c r="AE17" s="419"/>
      <c r="AF17" s="418" t="s">
        <v>946</v>
      </c>
      <c r="AG17" s="419"/>
      <c r="AH17" s="418" t="s">
        <v>858</v>
      </c>
      <c r="AI17" s="419"/>
      <c r="AJ17" s="418" t="s">
        <v>947</v>
      </c>
      <c r="AK17" s="419"/>
      <c r="AL17" s="418" t="s">
        <v>948</v>
      </c>
      <c r="AM17" s="419"/>
      <c r="AN17" s="418" t="s">
        <v>949</v>
      </c>
      <c r="AO17" s="419"/>
      <c r="AP17" s="418" t="s">
        <v>950</v>
      </c>
      <c r="AQ17" s="419"/>
      <c r="AR17" s="418" t="s">
        <v>951</v>
      </c>
      <c r="AS17" s="419"/>
      <c r="AT17" s="418" t="s">
        <v>952</v>
      </c>
      <c r="AU17" s="419"/>
      <c r="AV17" s="418" t="s">
        <v>953</v>
      </c>
      <c r="AW17" s="419"/>
      <c r="AX17" s="420" t="s">
        <v>943</v>
      </c>
      <c r="AY17" s="421"/>
      <c r="AZ17" s="420" t="s">
        <v>944</v>
      </c>
      <c r="BA17" s="421"/>
      <c r="BB17" s="420" t="s">
        <v>945</v>
      </c>
      <c r="BC17" s="421"/>
      <c r="BD17" s="420" t="s">
        <v>946</v>
      </c>
      <c r="BE17" s="421"/>
    </row>
    <row r="18" spans="1:57" x14ac:dyDescent="0.3">
      <c r="A18" s="424"/>
      <c r="B18" s="314" t="s">
        <v>954</v>
      </c>
      <c r="C18" s="314" t="s">
        <v>955</v>
      </c>
      <c r="D18" s="314" t="s">
        <v>954</v>
      </c>
      <c r="E18" s="314" t="s">
        <v>955</v>
      </c>
      <c r="F18" s="314" t="s">
        <v>954</v>
      </c>
      <c r="G18" s="314" t="s">
        <v>955</v>
      </c>
      <c r="H18" s="314" t="s">
        <v>954</v>
      </c>
      <c r="I18" s="314" t="s">
        <v>955</v>
      </c>
      <c r="J18" s="314" t="s">
        <v>954</v>
      </c>
      <c r="K18" s="314" t="s">
        <v>955</v>
      </c>
      <c r="L18" s="314" t="s">
        <v>954</v>
      </c>
      <c r="M18" s="314" t="s">
        <v>955</v>
      </c>
      <c r="N18" s="314" t="s">
        <v>954</v>
      </c>
      <c r="O18" s="314" t="s">
        <v>955</v>
      </c>
      <c r="P18" s="314" t="s">
        <v>954</v>
      </c>
      <c r="Q18" s="314" t="s">
        <v>955</v>
      </c>
      <c r="R18" s="314" t="s">
        <v>954</v>
      </c>
      <c r="S18" s="314" t="s">
        <v>955</v>
      </c>
      <c r="T18" s="314" t="s">
        <v>954</v>
      </c>
      <c r="U18" s="314" t="s">
        <v>955</v>
      </c>
      <c r="V18" s="314" t="s">
        <v>954</v>
      </c>
      <c r="W18" s="314" t="s">
        <v>955</v>
      </c>
      <c r="X18" s="314" t="s">
        <v>954</v>
      </c>
      <c r="Y18" s="314" t="s">
        <v>955</v>
      </c>
      <c r="Z18" s="315" t="s">
        <v>954</v>
      </c>
      <c r="AA18" s="315" t="s">
        <v>955</v>
      </c>
      <c r="AB18" s="315" t="s">
        <v>954</v>
      </c>
      <c r="AC18" s="315" t="s">
        <v>955</v>
      </c>
      <c r="AD18" s="315" t="s">
        <v>954</v>
      </c>
      <c r="AE18" s="315" t="s">
        <v>955</v>
      </c>
      <c r="AF18" s="315" t="s">
        <v>954</v>
      </c>
      <c r="AG18" s="315" t="s">
        <v>955</v>
      </c>
      <c r="AH18" s="315" t="s">
        <v>954</v>
      </c>
      <c r="AI18" s="315" t="s">
        <v>955</v>
      </c>
      <c r="AJ18" s="315" t="s">
        <v>954</v>
      </c>
      <c r="AK18" s="315" t="s">
        <v>955</v>
      </c>
      <c r="AL18" s="315" t="s">
        <v>954</v>
      </c>
      <c r="AM18" s="315" t="s">
        <v>955</v>
      </c>
      <c r="AN18" s="315" t="s">
        <v>954</v>
      </c>
      <c r="AO18" s="315" t="s">
        <v>955</v>
      </c>
      <c r="AP18" s="315" t="s">
        <v>954</v>
      </c>
      <c r="AQ18" s="315" t="s">
        <v>955</v>
      </c>
      <c r="AR18" s="315" t="s">
        <v>954</v>
      </c>
      <c r="AS18" s="315" t="s">
        <v>955</v>
      </c>
      <c r="AT18" s="315" t="s">
        <v>954</v>
      </c>
      <c r="AU18" s="315" t="s">
        <v>955</v>
      </c>
      <c r="AV18" s="315" t="s">
        <v>954</v>
      </c>
      <c r="AW18" s="315" t="s">
        <v>955</v>
      </c>
      <c r="AX18" s="316" t="s">
        <v>954</v>
      </c>
      <c r="AY18" s="316" t="s">
        <v>955</v>
      </c>
      <c r="AZ18" s="316" t="s">
        <v>954</v>
      </c>
      <c r="BA18" s="316" t="s">
        <v>955</v>
      </c>
      <c r="BB18" s="316" t="s">
        <v>954</v>
      </c>
      <c r="BC18" s="316" t="s">
        <v>955</v>
      </c>
      <c r="BD18" s="316" t="s">
        <v>954</v>
      </c>
      <c r="BE18" s="316" t="s">
        <v>955</v>
      </c>
    </row>
    <row r="19" spans="1:57" x14ac:dyDescent="0.3">
      <c r="A19" s="322" t="s">
        <v>956</v>
      </c>
      <c r="B19" s="323"/>
      <c r="C19" s="323"/>
      <c r="D19" s="323"/>
      <c r="E19" s="323"/>
      <c r="F19" s="323"/>
      <c r="G19" s="323"/>
      <c r="H19" s="323"/>
      <c r="I19" s="323"/>
      <c r="J19" s="323"/>
      <c r="K19" s="323"/>
      <c r="L19" s="323"/>
      <c r="M19" s="323"/>
      <c r="N19" s="323"/>
      <c r="O19" s="323"/>
      <c r="P19" s="323"/>
      <c r="Q19" s="323"/>
      <c r="R19" s="323"/>
      <c r="S19" s="323"/>
      <c r="T19" s="323"/>
      <c r="U19" s="323"/>
      <c r="V19" s="323"/>
      <c r="W19" s="323"/>
      <c r="X19" s="323"/>
      <c r="Y19" s="323"/>
      <c r="Z19" s="323"/>
      <c r="AA19" s="323"/>
      <c r="AB19" s="323"/>
      <c r="AC19" s="323"/>
      <c r="AD19" s="323"/>
      <c r="AE19" s="323"/>
      <c r="AF19" s="323"/>
      <c r="AG19" s="323"/>
      <c r="AH19" s="323"/>
      <c r="AI19" s="323"/>
      <c r="AJ19" s="323"/>
      <c r="AK19" s="323"/>
      <c r="AL19" s="323"/>
      <c r="AM19" s="323"/>
      <c r="AN19" s="323"/>
      <c r="AO19" s="323"/>
      <c r="AP19" s="323"/>
      <c r="AQ19" s="323"/>
      <c r="AR19" s="323"/>
      <c r="AS19" s="323"/>
      <c r="AT19" s="323"/>
      <c r="AU19" s="323"/>
      <c r="AV19" s="323"/>
      <c r="AW19" s="323"/>
      <c r="AX19" s="323"/>
      <c r="AY19" s="323"/>
      <c r="AZ19" s="323"/>
      <c r="BA19" s="323"/>
      <c r="BB19" s="323"/>
      <c r="BC19" s="323"/>
      <c r="BD19" s="323"/>
      <c r="BE19" s="323"/>
    </row>
    <row r="20" spans="1:57" x14ac:dyDescent="0.3">
      <c r="A20" s="324" t="s">
        <v>961</v>
      </c>
      <c r="B20" s="324">
        <v>18356</v>
      </c>
      <c r="C20" s="324">
        <v>22026</v>
      </c>
      <c r="D20" s="324">
        <v>23176</v>
      </c>
      <c r="E20" s="324">
        <v>23562</v>
      </c>
      <c r="F20" s="324">
        <v>23326</v>
      </c>
      <c r="G20" s="324">
        <v>21987</v>
      </c>
      <c r="H20" s="324">
        <v>20755</v>
      </c>
      <c r="I20" s="324">
        <v>18911</v>
      </c>
      <c r="J20" s="324">
        <v>20705</v>
      </c>
      <c r="K20" s="324">
        <v>26752</v>
      </c>
      <c r="L20" s="324">
        <v>26400</v>
      </c>
      <c r="M20" s="324">
        <v>26307</v>
      </c>
      <c r="N20" s="324">
        <v>25999</v>
      </c>
      <c r="O20" s="324">
        <v>26225</v>
      </c>
      <c r="P20" s="324">
        <v>27603</v>
      </c>
      <c r="Q20" s="324">
        <v>29998</v>
      </c>
      <c r="R20" s="324">
        <v>31502</v>
      </c>
      <c r="S20" s="324">
        <v>32067</v>
      </c>
      <c r="T20" s="324">
        <v>34446</v>
      </c>
      <c r="U20" s="324">
        <v>36891</v>
      </c>
      <c r="V20" s="324">
        <v>37429</v>
      </c>
      <c r="W20" s="324">
        <v>35089</v>
      </c>
      <c r="X20" s="324">
        <v>34834</v>
      </c>
      <c r="Y20" s="324">
        <v>34821</v>
      </c>
      <c r="Z20" s="324">
        <v>31681</v>
      </c>
      <c r="AA20" s="324">
        <v>32131</v>
      </c>
      <c r="AB20" s="324">
        <v>32888</v>
      </c>
      <c r="AC20" s="324">
        <v>33774</v>
      </c>
      <c r="AD20" s="324">
        <v>32724</v>
      </c>
      <c r="AE20" s="324">
        <v>29535</v>
      </c>
      <c r="AF20" s="324">
        <v>28840</v>
      </c>
      <c r="AG20" s="324">
        <v>30296</v>
      </c>
      <c r="AH20" s="324">
        <v>31358</v>
      </c>
      <c r="AI20" s="324">
        <v>32608</v>
      </c>
      <c r="AJ20" s="324">
        <v>32753</v>
      </c>
      <c r="AK20" s="324">
        <v>31971</v>
      </c>
      <c r="AL20" s="324">
        <v>31833</v>
      </c>
      <c r="AM20" s="324">
        <v>31076</v>
      </c>
      <c r="AN20" s="324">
        <v>30828</v>
      </c>
      <c r="AO20" s="324">
        <v>31066</v>
      </c>
      <c r="AP20" s="324">
        <v>32121</v>
      </c>
      <c r="AQ20" s="324">
        <v>32277</v>
      </c>
      <c r="AR20" s="324">
        <v>32630</v>
      </c>
      <c r="AS20" s="324">
        <v>33355</v>
      </c>
      <c r="AT20" s="324">
        <v>33023</v>
      </c>
      <c r="AU20" s="324">
        <v>31712</v>
      </c>
      <c r="AV20" s="324">
        <v>31499</v>
      </c>
      <c r="AW20" s="324">
        <v>32905</v>
      </c>
      <c r="AX20" s="324">
        <v>32474</v>
      </c>
      <c r="AY20" s="324">
        <v>34272</v>
      </c>
      <c r="AZ20" s="324">
        <v>35034</v>
      </c>
      <c r="BA20" s="324">
        <v>37666</v>
      </c>
      <c r="BB20" s="324">
        <v>39353</v>
      </c>
      <c r="BC20" s="324">
        <v>40409</v>
      </c>
      <c r="BD20" s="324">
        <v>41027</v>
      </c>
      <c r="BE20" s="324">
        <v>0</v>
      </c>
    </row>
    <row r="21" spans="1:57" x14ac:dyDescent="0.3">
      <c r="A21" s="324" t="s">
        <v>962</v>
      </c>
      <c r="B21" s="324">
        <v>801</v>
      </c>
      <c r="C21" s="324">
        <v>769</v>
      </c>
      <c r="D21" s="324">
        <v>773</v>
      </c>
      <c r="E21" s="324">
        <v>766</v>
      </c>
      <c r="F21" s="324">
        <v>782</v>
      </c>
      <c r="G21" s="324">
        <v>794</v>
      </c>
      <c r="H21" s="324">
        <v>791</v>
      </c>
      <c r="I21" s="324">
        <v>820</v>
      </c>
      <c r="J21" s="324">
        <v>822</v>
      </c>
      <c r="K21" s="324">
        <v>779</v>
      </c>
      <c r="L21" s="324">
        <v>753</v>
      </c>
      <c r="M21" s="324">
        <v>757</v>
      </c>
      <c r="N21" s="324">
        <v>795</v>
      </c>
      <c r="O21" s="324">
        <v>803</v>
      </c>
      <c r="P21" s="324">
        <v>804</v>
      </c>
      <c r="Q21" s="324">
        <v>839</v>
      </c>
      <c r="R21" s="324">
        <v>887</v>
      </c>
      <c r="S21" s="324">
        <v>917</v>
      </c>
      <c r="T21" s="324">
        <v>931</v>
      </c>
      <c r="U21" s="324">
        <v>958</v>
      </c>
      <c r="V21" s="324">
        <v>1018</v>
      </c>
      <c r="W21" s="324">
        <v>1053</v>
      </c>
      <c r="X21" s="324">
        <v>1098</v>
      </c>
      <c r="Y21" s="324">
        <v>1161</v>
      </c>
      <c r="Z21" s="324">
        <v>1345</v>
      </c>
      <c r="AA21" s="324">
        <v>1354</v>
      </c>
      <c r="AB21" s="324">
        <v>1384</v>
      </c>
      <c r="AC21" s="324">
        <v>1396</v>
      </c>
      <c r="AD21" s="324">
        <v>1540</v>
      </c>
      <c r="AE21" s="324">
        <v>1611</v>
      </c>
      <c r="AF21" s="324">
        <v>1718</v>
      </c>
      <c r="AG21" s="324">
        <v>1763</v>
      </c>
      <c r="AH21" s="324">
        <v>1750</v>
      </c>
      <c r="AI21" s="324">
        <v>1639</v>
      </c>
      <c r="AJ21" s="324">
        <v>1683</v>
      </c>
      <c r="AK21" s="324">
        <v>1712</v>
      </c>
      <c r="AL21" s="324">
        <v>1787</v>
      </c>
      <c r="AM21" s="324">
        <v>1879</v>
      </c>
      <c r="AN21" s="324">
        <v>1912</v>
      </c>
      <c r="AO21" s="324">
        <v>1827</v>
      </c>
      <c r="AP21" s="324">
        <v>1859</v>
      </c>
      <c r="AQ21" s="324">
        <v>1886</v>
      </c>
      <c r="AR21" s="324">
        <v>1912</v>
      </c>
      <c r="AS21" s="324">
        <v>1990</v>
      </c>
      <c r="AT21" s="324">
        <v>2017</v>
      </c>
      <c r="AU21" s="324">
        <v>2043</v>
      </c>
      <c r="AV21" s="324">
        <v>2099</v>
      </c>
      <c r="AW21" s="324">
        <v>2220</v>
      </c>
      <c r="AX21" s="324">
        <v>2318</v>
      </c>
      <c r="AY21" s="324">
        <v>2396</v>
      </c>
      <c r="AZ21" s="324">
        <v>2411</v>
      </c>
      <c r="BA21" s="324">
        <v>2535</v>
      </c>
      <c r="BB21" s="324">
        <v>2758</v>
      </c>
      <c r="BC21" s="324">
        <v>2914</v>
      </c>
      <c r="BD21" s="324">
        <v>2879</v>
      </c>
      <c r="BE21" s="324">
        <v>0</v>
      </c>
    </row>
    <row r="22" spans="1:57" x14ac:dyDescent="0.3">
      <c r="A22" s="324" t="s">
        <v>963</v>
      </c>
      <c r="B22" s="324">
        <v>227</v>
      </c>
      <c r="C22" s="324">
        <v>219</v>
      </c>
      <c r="D22" s="324">
        <v>217</v>
      </c>
      <c r="E22" s="324">
        <v>207</v>
      </c>
      <c r="F22" s="324">
        <v>198</v>
      </c>
      <c r="G22" s="324">
        <v>189</v>
      </c>
      <c r="H22" s="324">
        <v>200</v>
      </c>
      <c r="I22" s="324">
        <v>204</v>
      </c>
      <c r="J22" s="324">
        <v>213</v>
      </c>
      <c r="K22" s="324">
        <v>202</v>
      </c>
      <c r="L22" s="324">
        <v>202</v>
      </c>
      <c r="M22" s="324">
        <v>209</v>
      </c>
      <c r="N22" s="324">
        <v>207</v>
      </c>
      <c r="O22" s="324">
        <v>200</v>
      </c>
      <c r="P22" s="324">
        <v>191</v>
      </c>
      <c r="Q22" s="324">
        <v>185</v>
      </c>
      <c r="R22" s="324">
        <v>201</v>
      </c>
      <c r="S22" s="324">
        <v>201</v>
      </c>
      <c r="T22" s="324">
        <v>217</v>
      </c>
      <c r="U22" s="324">
        <v>230</v>
      </c>
      <c r="V22" s="324">
        <v>244</v>
      </c>
      <c r="W22" s="324">
        <v>238</v>
      </c>
      <c r="X22" s="324">
        <v>229</v>
      </c>
      <c r="Y22" s="324">
        <v>226</v>
      </c>
      <c r="Z22" s="324">
        <v>256</v>
      </c>
      <c r="AA22" s="324">
        <v>262</v>
      </c>
      <c r="AB22" s="324">
        <v>272</v>
      </c>
      <c r="AC22" s="324">
        <v>278</v>
      </c>
      <c r="AD22" s="324">
        <v>287</v>
      </c>
      <c r="AE22" s="324">
        <v>318</v>
      </c>
      <c r="AF22" s="324">
        <v>327</v>
      </c>
      <c r="AG22" s="324">
        <v>322</v>
      </c>
      <c r="AH22" s="324">
        <v>339</v>
      </c>
      <c r="AI22" s="324">
        <v>354</v>
      </c>
      <c r="AJ22" s="324">
        <v>374</v>
      </c>
      <c r="AK22" s="324">
        <v>377</v>
      </c>
      <c r="AL22" s="324">
        <v>409</v>
      </c>
      <c r="AM22" s="324">
        <v>400</v>
      </c>
      <c r="AN22" s="324">
        <v>411</v>
      </c>
      <c r="AO22" s="324">
        <v>404</v>
      </c>
      <c r="AP22" s="324">
        <v>419</v>
      </c>
      <c r="AQ22" s="324">
        <v>433</v>
      </c>
      <c r="AR22" s="324">
        <v>441</v>
      </c>
      <c r="AS22" s="324">
        <v>458</v>
      </c>
      <c r="AT22" s="324">
        <v>485</v>
      </c>
      <c r="AU22" s="324">
        <v>475</v>
      </c>
      <c r="AV22" s="324">
        <v>521</v>
      </c>
      <c r="AW22" s="324">
        <v>552</v>
      </c>
      <c r="AX22" s="324">
        <v>599</v>
      </c>
      <c r="AY22" s="324">
        <v>621</v>
      </c>
      <c r="AZ22" s="324">
        <v>594</v>
      </c>
      <c r="BA22" s="324">
        <v>588</v>
      </c>
      <c r="BB22" s="324">
        <v>581</v>
      </c>
      <c r="BC22" s="324">
        <v>547</v>
      </c>
      <c r="BD22" s="324">
        <v>521</v>
      </c>
      <c r="BE22" s="324">
        <v>0</v>
      </c>
    </row>
    <row r="23" spans="1:57" ht="16.2" thickBot="1" x14ac:dyDescent="0.35">
      <c r="A23" s="325" t="s">
        <v>964</v>
      </c>
      <c r="B23" s="325">
        <v>73</v>
      </c>
      <c r="C23" s="325">
        <v>75</v>
      </c>
      <c r="D23" s="325">
        <v>69</v>
      </c>
      <c r="E23" s="325">
        <v>67</v>
      </c>
      <c r="F23" s="325">
        <v>62</v>
      </c>
      <c r="G23" s="325">
        <v>60</v>
      </c>
      <c r="H23" s="325">
        <v>57</v>
      </c>
      <c r="I23" s="325">
        <v>56</v>
      </c>
      <c r="J23" s="325">
        <v>57</v>
      </c>
      <c r="K23" s="325">
        <v>54</v>
      </c>
      <c r="L23" s="325">
        <v>56</v>
      </c>
      <c r="M23" s="325">
        <v>51</v>
      </c>
      <c r="N23" s="325">
        <v>54</v>
      </c>
      <c r="O23" s="325">
        <v>55</v>
      </c>
      <c r="P23" s="325">
        <v>55</v>
      </c>
      <c r="Q23" s="325">
        <v>51</v>
      </c>
      <c r="R23" s="325">
        <v>52</v>
      </c>
      <c r="S23" s="325">
        <v>53</v>
      </c>
      <c r="T23" s="325">
        <v>63</v>
      </c>
      <c r="U23" s="325">
        <v>59</v>
      </c>
      <c r="V23" s="325">
        <v>55</v>
      </c>
      <c r="W23" s="325">
        <v>55</v>
      </c>
      <c r="X23" s="325">
        <v>53</v>
      </c>
      <c r="Y23" s="325">
        <v>53</v>
      </c>
      <c r="Z23" s="325">
        <v>61</v>
      </c>
      <c r="AA23" s="325">
        <v>57</v>
      </c>
      <c r="AB23" s="325">
        <v>56</v>
      </c>
      <c r="AC23" s="325">
        <v>56</v>
      </c>
      <c r="AD23" s="325">
        <v>56</v>
      </c>
      <c r="AE23" s="325">
        <v>55</v>
      </c>
      <c r="AF23" s="325">
        <v>56</v>
      </c>
      <c r="AG23" s="325">
        <v>55</v>
      </c>
      <c r="AH23" s="325">
        <v>58</v>
      </c>
      <c r="AI23" s="325">
        <v>57</v>
      </c>
      <c r="AJ23" s="325">
        <v>58</v>
      </c>
      <c r="AK23" s="325">
        <v>57</v>
      </c>
      <c r="AL23" s="325">
        <v>56</v>
      </c>
      <c r="AM23" s="325">
        <v>57</v>
      </c>
      <c r="AN23" s="325">
        <v>56</v>
      </c>
      <c r="AO23" s="325">
        <v>60</v>
      </c>
      <c r="AP23" s="325">
        <v>62</v>
      </c>
      <c r="AQ23" s="325">
        <v>59</v>
      </c>
      <c r="AR23" s="325">
        <v>66</v>
      </c>
      <c r="AS23" s="325">
        <v>67</v>
      </c>
      <c r="AT23" s="325">
        <v>72</v>
      </c>
      <c r="AU23" s="325">
        <v>72</v>
      </c>
      <c r="AV23" s="325">
        <v>72</v>
      </c>
      <c r="AW23" s="325">
        <v>71</v>
      </c>
      <c r="AX23" s="325">
        <v>70</v>
      </c>
      <c r="AY23" s="325">
        <v>64</v>
      </c>
      <c r="AZ23" s="325">
        <v>68</v>
      </c>
      <c r="BA23" s="325">
        <v>68</v>
      </c>
      <c r="BB23" s="325">
        <v>66</v>
      </c>
      <c r="BC23" s="325">
        <v>71</v>
      </c>
      <c r="BD23" s="325">
        <v>66</v>
      </c>
      <c r="BE23" s="325">
        <v>0</v>
      </c>
    </row>
    <row r="24" spans="1:57" x14ac:dyDescent="0.3">
      <c r="A24" s="326" t="s">
        <v>574</v>
      </c>
      <c r="B24" s="326">
        <v>19457</v>
      </c>
      <c r="C24" s="326">
        <v>23089</v>
      </c>
      <c r="D24" s="326">
        <v>24235</v>
      </c>
      <c r="E24" s="326">
        <v>24602</v>
      </c>
      <c r="F24" s="326">
        <v>24368</v>
      </c>
      <c r="G24" s="326">
        <v>23030</v>
      </c>
      <c r="H24" s="326">
        <v>21803</v>
      </c>
      <c r="I24" s="326">
        <v>19991</v>
      </c>
      <c r="J24" s="326">
        <v>21797</v>
      </c>
      <c r="K24" s="326">
        <v>27787</v>
      </c>
      <c r="L24" s="326">
        <v>27411</v>
      </c>
      <c r="M24" s="326">
        <v>27324</v>
      </c>
      <c r="N24" s="326">
        <v>27055</v>
      </c>
      <c r="O24" s="326">
        <v>27283</v>
      </c>
      <c r="P24" s="326">
        <v>28653</v>
      </c>
      <c r="Q24" s="326">
        <v>31073</v>
      </c>
      <c r="R24" s="326">
        <v>32642</v>
      </c>
      <c r="S24" s="326">
        <v>33238</v>
      </c>
      <c r="T24" s="326">
        <v>35657</v>
      </c>
      <c r="U24" s="326">
        <v>38138</v>
      </c>
      <c r="V24" s="326">
        <v>38746</v>
      </c>
      <c r="W24" s="326">
        <v>36435</v>
      </c>
      <c r="X24" s="326">
        <v>36214</v>
      </c>
      <c r="Y24" s="326">
        <v>36261</v>
      </c>
      <c r="Z24" s="326">
        <v>33343</v>
      </c>
      <c r="AA24" s="326">
        <v>33804</v>
      </c>
      <c r="AB24" s="326">
        <v>34600</v>
      </c>
      <c r="AC24" s="326">
        <v>35504</v>
      </c>
      <c r="AD24" s="326">
        <v>34607</v>
      </c>
      <c r="AE24" s="326">
        <v>31519</v>
      </c>
      <c r="AF24" s="326">
        <v>30941</v>
      </c>
      <c r="AG24" s="326">
        <v>32436</v>
      </c>
      <c r="AH24" s="326">
        <v>33505</v>
      </c>
      <c r="AI24" s="326">
        <v>34658</v>
      </c>
      <c r="AJ24" s="326">
        <v>34868</v>
      </c>
      <c r="AK24" s="326">
        <v>34117</v>
      </c>
      <c r="AL24" s="326">
        <v>34085</v>
      </c>
      <c r="AM24" s="326">
        <v>33412</v>
      </c>
      <c r="AN24" s="326">
        <v>33207</v>
      </c>
      <c r="AO24" s="326">
        <v>33357</v>
      </c>
      <c r="AP24" s="326">
        <v>34461</v>
      </c>
      <c r="AQ24" s="326">
        <v>34655</v>
      </c>
      <c r="AR24" s="326">
        <v>35049</v>
      </c>
      <c r="AS24" s="326">
        <v>35870</v>
      </c>
      <c r="AT24" s="326">
        <v>35597</v>
      </c>
      <c r="AU24" s="326">
        <v>34302</v>
      </c>
      <c r="AV24" s="326">
        <v>34191</v>
      </c>
      <c r="AW24" s="326">
        <v>35748</v>
      </c>
      <c r="AX24" s="326">
        <v>35461</v>
      </c>
      <c r="AY24" s="326">
        <v>37353</v>
      </c>
      <c r="AZ24" s="326">
        <v>38107</v>
      </c>
      <c r="BA24" s="326">
        <v>40857</v>
      </c>
      <c r="BB24" s="326">
        <v>42758</v>
      </c>
      <c r="BC24" s="326">
        <v>43941</v>
      </c>
      <c r="BD24" s="326">
        <v>44493</v>
      </c>
      <c r="BE24" s="326">
        <v>0</v>
      </c>
    </row>
    <row r="25" spans="1:57" x14ac:dyDescent="0.3">
      <c r="A25" s="322" t="s">
        <v>957</v>
      </c>
      <c r="B25" s="323"/>
      <c r="C25" s="323"/>
      <c r="D25" s="323"/>
      <c r="E25" s="323"/>
      <c r="F25" s="323"/>
      <c r="G25" s="323"/>
      <c r="H25" s="323"/>
      <c r="I25" s="323"/>
      <c r="J25" s="323"/>
      <c r="K25" s="323"/>
      <c r="L25" s="323"/>
      <c r="M25" s="323"/>
      <c r="N25" s="323"/>
      <c r="O25" s="323"/>
      <c r="P25" s="323"/>
      <c r="Q25" s="323"/>
      <c r="R25" s="323"/>
      <c r="S25" s="323"/>
      <c r="T25" s="323"/>
      <c r="U25" s="323"/>
      <c r="V25" s="323"/>
      <c r="W25" s="323"/>
      <c r="X25" s="323"/>
      <c r="Y25" s="323"/>
      <c r="Z25" s="323"/>
      <c r="AA25" s="323"/>
      <c r="AB25" s="323"/>
      <c r="AC25" s="323"/>
      <c r="AD25" s="323"/>
      <c r="AE25" s="323"/>
      <c r="AF25" s="323"/>
      <c r="AG25" s="323"/>
      <c r="AH25" s="323"/>
      <c r="AI25" s="323"/>
      <c r="AJ25" s="323"/>
      <c r="AK25" s="323"/>
      <c r="AL25" s="323"/>
      <c r="AM25" s="323"/>
      <c r="AN25" s="323"/>
      <c r="AO25" s="323"/>
      <c r="AP25" s="323"/>
      <c r="AQ25" s="323"/>
      <c r="AR25" s="323"/>
      <c r="AS25" s="323"/>
      <c r="AT25" s="323"/>
      <c r="AU25" s="323"/>
      <c r="AV25" s="323"/>
      <c r="AW25" s="323"/>
      <c r="AX25" s="323"/>
      <c r="AY25" s="323"/>
      <c r="AZ25" s="323"/>
      <c r="BA25" s="323"/>
      <c r="BB25" s="323"/>
      <c r="BC25" s="323"/>
      <c r="BD25" s="323"/>
      <c r="BE25" s="323"/>
    </row>
    <row r="26" spans="1:57" x14ac:dyDescent="0.3">
      <c r="A26" s="324" t="s">
        <v>961</v>
      </c>
      <c r="B26" s="324">
        <v>0</v>
      </c>
      <c r="C26" s="324">
        <v>0</v>
      </c>
      <c r="D26" s="324">
        <v>0</v>
      </c>
      <c r="E26" s="324">
        <v>0</v>
      </c>
      <c r="F26" s="324">
        <v>0</v>
      </c>
      <c r="G26" s="324">
        <v>0</v>
      </c>
      <c r="H26" s="324">
        <v>0</v>
      </c>
      <c r="I26" s="324">
        <v>0</v>
      </c>
      <c r="J26" s="324">
        <v>0</v>
      </c>
      <c r="K26" s="324">
        <v>0</v>
      </c>
      <c r="L26" s="324">
        <v>0</v>
      </c>
      <c r="M26" s="324">
        <v>0</v>
      </c>
      <c r="N26" s="324">
        <v>0</v>
      </c>
      <c r="O26" s="324">
        <v>0</v>
      </c>
      <c r="P26" s="324">
        <v>0</v>
      </c>
      <c r="Q26" s="324">
        <v>0</v>
      </c>
      <c r="R26" s="324">
        <v>0</v>
      </c>
      <c r="S26" s="324">
        <v>0</v>
      </c>
      <c r="T26" s="324">
        <v>0</v>
      </c>
      <c r="U26" s="324">
        <v>0</v>
      </c>
      <c r="V26" s="324">
        <v>0</v>
      </c>
      <c r="W26" s="324">
        <v>0</v>
      </c>
      <c r="X26" s="324">
        <v>0</v>
      </c>
      <c r="Y26" s="324">
        <v>0</v>
      </c>
      <c r="Z26" s="324">
        <v>0</v>
      </c>
      <c r="AA26" s="324">
        <v>0</v>
      </c>
      <c r="AB26" s="324">
        <v>0</v>
      </c>
      <c r="AC26" s="324">
        <v>0</v>
      </c>
      <c r="AD26" s="324">
        <v>0</v>
      </c>
      <c r="AE26" s="324">
        <v>0</v>
      </c>
      <c r="AF26" s="324">
        <v>0</v>
      </c>
      <c r="AG26" s="324">
        <v>0</v>
      </c>
      <c r="AH26" s="324">
        <v>0</v>
      </c>
      <c r="AI26" s="324">
        <v>0</v>
      </c>
      <c r="AJ26" s="324">
        <v>0</v>
      </c>
      <c r="AK26" s="324">
        <v>0</v>
      </c>
      <c r="AL26" s="324">
        <v>0</v>
      </c>
      <c r="AM26" s="324">
        <v>0</v>
      </c>
      <c r="AN26" s="324">
        <v>0</v>
      </c>
      <c r="AO26" s="324">
        <v>0</v>
      </c>
      <c r="AP26" s="324">
        <v>0</v>
      </c>
      <c r="AQ26" s="324">
        <v>0</v>
      </c>
      <c r="AR26" s="324">
        <v>0</v>
      </c>
      <c r="AS26" s="324">
        <v>0</v>
      </c>
      <c r="AT26" s="324">
        <v>0</v>
      </c>
      <c r="AU26" s="324">
        <v>0</v>
      </c>
      <c r="AV26" s="324">
        <v>0</v>
      </c>
      <c r="AW26" s="324">
        <v>0</v>
      </c>
      <c r="AX26" s="324">
        <v>0</v>
      </c>
      <c r="AY26" s="324">
        <v>0</v>
      </c>
      <c r="AZ26" s="324">
        <v>0</v>
      </c>
      <c r="BA26" s="324">
        <v>0</v>
      </c>
      <c r="BB26" s="324">
        <v>0</v>
      </c>
      <c r="BC26" s="324">
        <v>0</v>
      </c>
      <c r="BD26" s="324">
        <v>141</v>
      </c>
      <c r="BE26" s="324">
        <v>0</v>
      </c>
    </row>
    <row r="27" spans="1:57" x14ac:dyDescent="0.3">
      <c r="A27" s="324" t="s">
        <v>962</v>
      </c>
      <c r="B27" s="324">
        <v>0</v>
      </c>
      <c r="C27" s="324">
        <v>0</v>
      </c>
      <c r="D27" s="324">
        <v>0</v>
      </c>
      <c r="E27" s="324">
        <v>0</v>
      </c>
      <c r="F27" s="324">
        <v>0</v>
      </c>
      <c r="G27" s="324">
        <v>0</v>
      </c>
      <c r="H27" s="324">
        <v>0</v>
      </c>
      <c r="I27" s="324">
        <v>0</v>
      </c>
      <c r="J27" s="324">
        <v>0</v>
      </c>
      <c r="K27" s="324">
        <v>0</v>
      </c>
      <c r="L27" s="324">
        <v>0</v>
      </c>
      <c r="M27" s="324">
        <v>0</v>
      </c>
      <c r="N27" s="324">
        <v>0</v>
      </c>
      <c r="O27" s="324">
        <v>0</v>
      </c>
      <c r="P27" s="324">
        <v>0</v>
      </c>
      <c r="Q27" s="324">
        <v>0</v>
      </c>
      <c r="R27" s="324">
        <v>0</v>
      </c>
      <c r="S27" s="324">
        <v>0</v>
      </c>
      <c r="T27" s="324">
        <v>0</v>
      </c>
      <c r="U27" s="324">
        <v>0</v>
      </c>
      <c r="V27" s="324">
        <v>0</v>
      </c>
      <c r="W27" s="324">
        <v>0</v>
      </c>
      <c r="X27" s="324">
        <v>0</v>
      </c>
      <c r="Y27" s="324">
        <v>0</v>
      </c>
      <c r="Z27" s="324">
        <v>0</v>
      </c>
      <c r="AA27" s="324">
        <v>0</v>
      </c>
      <c r="AB27" s="324">
        <v>0</v>
      </c>
      <c r="AC27" s="324">
        <v>0</v>
      </c>
      <c r="AD27" s="324">
        <v>0</v>
      </c>
      <c r="AE27" s="324">
        <v>0</v>
      </c>
      <c r="AF27" s="324">
        <v>0</v>
      </c>
      <c r="AG27" s="324">
        <v>0</v>
      </c>
      <c r="AH27" s="324">
        <v>0</v>
      </c>
      <c r="AI27" s="324">
        <v>0</v>
      </c>
      <c r="AJ27" s="324">
        <v>0</v>
      </c>
      <c r="AK27" s="324">
        <v>0</v>
      </c>
      <c r="AL27" s="324">
        <v>0</v>
      </c>
      <c r="AM27" s="324">
        <v>0</v>
      </c>
      <c r="AN27" s="324">
        <v>0</v>
      </c>
      <c r="AO27" s="324">
        <v>0</v>
      </c>
      <c r="AP27" s="324">
        <v>0</v>
      </c>
      <c r="AQ27" s="324">
        <v>0</v>
      </c>
      <c r="AR27" s="324">
        <v>0</v>
      </c>
      <c r="AS27" s="324">
        <v>0</v>
      </c>
      <c r="AT27" s="324">
        <v>0</v>
      </c>
      <c r="AU27" s="324">
        <v>0</v>
      </c>
      <c r="AV27" s="324">
        <v>0</v>
      </c>
      <c r="AW27" s="324">
        <v>0</v>
      </c>
      <c r="AX27" s="324">
        <v>0</v>
      </c>
      <c r="AY27" s="324">
        <v>0</v>
      </c>
      <c r="AZ27" s="324">
        <v>0</v>
      </c>
      <c r="BA27" s="324">
        <v>0</v>
      </c>
      <c r="BB27" s="324">
        <v>0</v>
      </c>
      <c r="BC27" s="324">
        <v>0</v>
      </c>
      <c r="BD27" s="324">
        <v>0</v>
      </c>
      <c r="BE27" s="324">
        <v>0</v>
      </c>
    </row>
    <row r="28" spans="1:57" x14ac:dyDescent="0.3">
      <c r="A28" s="324" t="s">
        <v>963</v>
      </c>
      <c r="B28" s="324">
        <v>0</v>
      </c>
      <c r="C28" s="324">
        <v>0</v>
      </c>
      <c r="D28" s="324">
        <v>0</v>
      </c>
      <c r="E28" s="324">
        <v>0</v>
      </c>
      <c r="F28" s="324">
        <v>0</v>
      </c>
      <c r="G28" s="324">
        <v>0</v>
      </c>
      <c r="H28" s="324">
        <v>0</v>
      </c>
      <c r="I28" s="324">
        <v>0</v>
      </c>
      <c r="J28" s="324">
        <v>0</v>
      </c>
      <c r="K28" s="324">
        <v>0</v>
      </c>
      <c r="L28" s="324">
        <v>0</v>
      </c>
      <c r="M28" s="324">
        <v>0</v>
      </c>
      <c r="N28" s="324">
        <v>0</v>
      </c>
      <c r="O28" s="324">
        <v>0</v>
      </c>
      <c r="P28" s="324">
        <v>0</v>
      </c>
      <c r="Q28" s="324">
        <v>0</v>
      </c>
      <c r="R28" s="324">
        <v>0</v>
      </c>
      <c r="S28" s="324">
        <v>0</v>
      </c>
      <c r="T28" s="324">
        <v>0</v>
      </c>
      <c r="U28" s="324">
        <v>0</v>
      </c>
      <c r="V28" s="324">
        <v>0</v>
      </c>
      <c r="W28" s="324">
        <v>0</v>
      </c>
      <c r="X28" s="324">
        <v>0</v>
      </c>
      <c r="Y28" s="324">
        <v>0</v>
      </c>
      <c r="Z28" s="324">
        <v>0</v>
      </c>
      <c r="AA28" s="324">
        <v>0</v>
      </c>
      <c r="AB28" s="324">
        <v>0</v>
      </c>
      <c r="AC28" s="324">
        <v>0</v>
      </c>
      <c r="AD28" s="324">
        <v>0</v>
      </c>
      <c r="AE28" s="324">
        <v>0</v>
      </c>
      <c r="AF28" s="324">
        <v>0</v>
      </c>
      <c r="AG28" s="324">
        <v>0</v>
      </c>
      <c r="AH28" s="324">
        <v>0</v>
      </c>
      <c r="AI28" s="324">
        <v>0</v>
      </c>
      <c r="AJ28" s="324">
        <v>0</v>
      </c>
      <c r="AK28" s="324">
        <v>0</v>
      </c>
      <c r="AL28" s="324">
        <v>0</v>
      </c>
      <c r="AM28" s="324">
        <v>0</v>
      </c>
      <c r="AN28" s="324">
        <v>0</v>
      </c>
      <c r="AO28" s="324">
        <v>0</v>
      </c>
      <c r="AP28" s="324">
        <v>0</v>
      </c>
      <c r="AQ28" s="324">
        <v>0</v>
      </c>
      <c r="AR28" s="324">
        <v>0</v>
      </c>
      <c r="AS28" s="324">
        <v>0</v>
      </c>
      <c r="AT28" s="324">
        <v>0</v>
      </c>
      <c r="AU28" s="324">
        <v>0</v>
      </c>
      <c r="AV28" s="324">
        <v>0</v>
      </c>
      <c r="AW28" s="324">
        <v>0</v>
      </c>
      <c r="AX28" s="324">
        <v>0</v>
      </c>
      <c r="AY28" s="324">
        <v>0</v>
      </c>
      <c r="AZ28" s="324">
        <v>0</v>
      </c>
      <c r="BA28" s="324">
        <v>0</v>
      </c>
      <c r="BB28" s="324">
        <v>0</v>
      </c>
      <c r="BC28" s="324">
        <v>0</v>
      </c>
      <c r="BD28" s="324">
        <v>0</v>
      </c>
      <c r="BE28" s="324">
        <v>0</v>
      </c>
    </row>
    <row r="29" spans="1:57" ht="16.2" thickBot="1" x14ac:dyDescent="0.35">
      <c r="A29" s="325" t="s">
        <v>964</v>
      </c>
      <c r="B29" s="325">
        <v>0</v>
      </c>
      <c r="C29" s="325">
        <v>0</v>
      </c>
      <c r="D29" s="325">
        <v>0</v>
      </c>
      <c r="E29" s="325">
        <v>0</v>
      </c>
      <c r="F29" s="325">
        <v>0</v>
      </c>
      <c r="G29" s="325">
        <v>0</v>
      </c>
      <c r="H29" s="325">
        <v>0</v>
      </c>
      <c r="I29" s="325">
        <v>0</v>
      </c>
      <c r="J29" s="325">
        <v>0</v>
      </c>
      <c r="K29" s="325">
        <v>0</v>
      </c>
      <c r="L29" s="325">
        <v>0</v>
      </c>
      <c r="M29" s="325">
        <v>0</v>
      </c>
      <c r="N29" s="325">
        <v>0</v>
      </c>
      <c r="O29" s="325">
        <v>0</v>
      </c>
      <c r="P29" s="325">
        <v>0</v>
      </c>
      <c r="Q29" s="325">
        <v>0</v>
      </c>
      <c r="R29" s="325">
        <v>0</v>
      </c>
      <c r="S29" s="325">
        <v>0</v>
      </c>
      <c r="T29" s="325">
        <v>0</v>
      </c>
      <c r="U29" s="325">
        <v>0</v>
      </c>
      <c r="V29" s="325">
        <v>0</v>
      </c>
      <c r="W29" s="325">
        <v>0</v>
      </c>
      <c r="X29" s="325">
        <v>0</v>
      </c>
      <c r="Y29" s="325">
        <v>0</v>
      </c>
      <c r="Z29" s="325">
        <v>0</v>
      </c>
      <c r="AA29" s="325">
        <v>0</v>
      </c>
      <c r="AB29" s="325">
        <v>0</v>
      </c>
      <c r="AC29" s="325">
        <v>0</v>
      </c>
      <c r="AD29" s="325">
        <v>0</v>
      </c>
      <c r="AE29" s="325">
        <v>0</v>
      </c>
      <c r="AF29" s="325">
        <v>0</v>
      </c>
      <c r="AG29" s="325">
        <v>0</v>
      </c>
      <c r="AH29" s="325">
        <v>0</v>
      </c>
      <c r="AI29" s="325">
        <v>0</v>
      </c>
      <c r="AJ29" s="325">
        <v>0</v>
      </c>
      <c r="AK29" s="325">
        <v>0</v>
      </c>
      <c r="AL29" s="325">
        <v>0</v>
      </c>
      <c r="AM29" s="325">
        <v>0</v>
      </c>
      <c r="AN29" s="325">
        <v>0</v>
      </c>
      <c r="AO29" s="325">
        <v>0</v>
      </c>
      <c r="AP29" s="325">
        <v>0</v>
      </c>
      <c r="AQ29" s="325">
        <v>0</v>
      </c>
      <c r="AR29" s="325">
        <v>0</v>
      </c>
      <c r="AS29" s="325">
        <v>0</v>
      </c>
      <c r="AT29" s="325">
        <v>0</v>
      </c>
      <c r="AU29" s="325">
        <v>0</v>
      </c>
      <c r="AV29" s="325">
        <v>0</v>
      </c>
      <c r="AW29" s="325">
        <v>0</v>
      </c>
      <c r="AX29" s="325">
        <v>0</v>
      </c>
      <c r="AY29" s="325">
        <v>0</v>
      </c>
      <c r="AZ29" s="325">
        <v>0</v>
      </c>
      <c r="BA29" s="325">
        <v>0</v>
      </c>
      <c r="BB29" s="325">
        <v>0</v>
      </c>
      <c r="BC29" s="325">
        <v>0</v>
      </c>
      <c r="BD29" s="325">
        <v>0</v>
      </c>
      <c r="BE29" s="325">
        <v>0</v>
      </c>
    </row>
    <row r="30" spans="1:57" x14ac:dyDescent="0.3">
      <c r="A30" s="326" t="s">
        <v>574</v>
      </c>
      <c r="B30" s="326">
        <v>0</v>
      </c>
      <c r="C30" s="326">
        <v>0</v>
      </c>
      <c r="D30" s="326">
        <v>0</v>
      </c>
      <c r="E30" s="326">
        <v>0</v>
      </c>
      <c r="F30" s="326">
        <v>0</v>
      </c>
      <c r="G30" s="326">
        <v>0</v>
      </c>
      <c r="H30" s="326">
        <v>0</v>
      </c>
      <c r="I30" s="326">
        <v>0</v>
      </c>
      <c r="J30" s="326">
        <v>0</v>
      </c>
      <c r="K30" s="326">
        <v>0</v>
      </c>
      <c r="L30" s="326">
        <v>0</v>
      </c>
      <c r="M30" s="326">
        <v>0</v>
      </c>
      <c r="N30" s="326">
        <v>0</v>
      </c>
      <c r="O30" s="326">
        <v>0</v>
      </c>
      <c r="P30" s="326">
        <v>0</v>
      </c>
      <c r="Q30" s="326">
        <v>0</v>
      </c>
      <c r="R30" s="326">
        <v>0</v>
      </c>
      <c r="S30" s="326">
        <v>0</v>
      </c>
      <c r="T30" s="326">
        <v>0</v>
      </c>
      <c r="U30" s="326">
        <v>0</v>
      </c>
      <c r="V30" s="326">
        <v>0</v>
      </c>
      <c r="W30" s="326">
        <v>0</v>
      </c>
      <c r="X30" s="326">
        <v>0</v>
      </c>
      <c r="Y30" s="326">
        <v>0</v>
      </c>
      <c r="Z30" s="326">
        <v>0</v>
      </c>
      <c r="AA30" s="326">
        <v>0</v>
      </c>
      <c r="AB30" s="326">
        <v>0</v>
      </c>
      <c r="AC30" s="326">
        <v>0</v>
      </c>
      <c r="AD30" s="326">
        <v>0</v>
      </c>
      <c r="AE30" s="326">
        <v>0</v>
      </c>
      <c r="AF30" s="326">
        <v>0</v>
      </c>
      <c r="AG30" s="326">
        <v>0</v>
      </c>
      <c r="AH30" s="326">
        <v>0</v>
      </c>
      <c r="AI30" s="326">
        <v>0</v>
      </c>
      <c r="AJ30" s="326">
        <v>0</v>
      </c>
      <c r="AK30" s="326">
        <v>0</v>
      </c>
      <c r="AL30" s="326">
        <v>0</v>
      </c>
      <c r="AM30" s="326">
        <v>0</v>
      </c>
      <c r="AN30" s="326">
        <v>0</v>
      </c>
      <c r="AO30" s="326">
        <v>0</v>
      </c>
      <c r="AP30" s="326">
        <v>0</v>
      </c>
      <c r="AQ30" s="326">
        <v>0</v>
      </c>
      <c r="AR30" s="326">
        <v>0</v>
      </c>
      <c r="AS30" s="326">
        <v>0</v>
      </c>
      <c r="AT30" s="326">
        <v>0</v>
      </c>
      <c r="AU30" s="326">
        <v>0</v>
      </c>
      <c r="AV30" s="326">
        <v>0</v>
      </c>
      <c r="AW30" s="326">
        <v>0</v>
      </c>
      <c r="AX30" s="326">
        <v>0</v>
      </c>
      <c r="AY30" s="326">
        <v>0</v>
      </c>
      <c r="AZ30" s="326">
        <v>0</v>
      </c>
      <c r="BA30" s="326">
        <v>0</v>
      </c>
      <c r="BB30" s="326">
        <v>0</v>
      </c>
      <c r="BC30" s="326">
        <v>0</v>
      </c>
      <c r="BD30" s="326">
        <v>141</v>
      </c>
      <c r="BE30" s="326">
        <v>0</v>
      </c>
    </row>
    <row r="31" spans="1:57" x14ac:dyDescent="0.3">
      <c r="A31" s="322" t="s">
        <v>958</v>
      </c>
      <c r="B31" s="323"/>
      <c r="C31" s="323"/>
      <c r="D31" s="323"/>
      <c r="E31" s="323"/>
      <c r="F31" s="323"/>
      <c r="G31" s="323"/>
      <c r="H31" s="323"/>
      <c r="I31" s="323"/>
      <c r="J31" s="323"/>
      <c r="K31" s="323"/>
      <c r="L31" s="323"/>
      <c r="M31" s="323"/>
      <c r="N31" s="323"/>
      <c r="O31" s="323"/>
      <c r="P31" s="323"/>
      <c r="Q31" s="323"/>
      <c r="R31" s="323"/>
      <c r="S31" s="323"/>
      <c r="T31" s="323"/>
      <c r="U31" s="323"/>
      <c r="V31" s="323"/>
      <c r="W31" s="323"/>
      <c r="X31" s="323"/>
      <c r="Y31" s="323"/>
      <c r="Z31" s="323"/>
      <c r="AA31" s="323"/>
      <c r="AB31" s="323"/>
      <c r="AC31" s="323"/>
      <c r="AD31" s="323"/>
      <c r="AE31" s="323"/>
      <c r="AF31" s="323"/>
      <c r="AG31" s="323"/>
      <c r="AH31" s="323"/>
      <c r="AI31" s="323"/>
      <c r="AJ31" s="323"/>
      <c r="AK31" s="323"/>
      <c r="AL31" s="323"/>
      <c r="AM31" s="323"/>
      <c r="AN31" s="323"/>
      <c r="AO31" s="323"/>
      <c r="AP31" s="323"/>
      <c r="AQ31" s="323"/>
      <c r="AR31" s="323"/>
      <c r="AS31" s="323"/>
      <c r="AT31" s="323"/>
      <c r="AU31" s="323"/>
      <c r="AV31" s="323"/>
      <c r="AW31" s="323"/>
      <c r="AX31" s="323"/>
      <c r="AY31" s="323"/>
      <c r="AZ31" s="323"/>
      <c r="BA31" s="323"/>
      <c r="BB31" s="323"/>
      <c r="BC31" s="323"/>
      <c r="BD31" s="323"/>
      <c r="BE31" s="323"/>
    </row>
    <row r="32" spans="1:57" x14ac:dyDescent="0.3">
      <c r="A32" s="324" t="s">
        <v>961</v>
      </c>
      <c r="B32" s="324">
        <v>2089</v>
      </c>
      <c r="C32" s="324">
        <v>2861</v>
      </c>
      <c r="D32" s="324">
        <v>3122</v>
      </c>
      <c r="E32" s="324">
        <v>3678</v>
      </c>
      <c r="F32" s="324">
        <v>4536</v>
      </c>
      <c r="G32" s="324">
        <v>4211</v>
      </c>
      <c r="H32" s="324">
        <v>3888</v>
      </c>
      <c r="I32" s="324">
        <v>3252</v>
      </c>
      <c r="J32" s="324">
        <v>2737</v>
      </c>
      <c r="K32" s="324">
        <v>3312</v>
      </c>
      <c r="L32" s="324">
        <v>3855</v>
      </c>
      <c r="M32" s="324">
        <v>3889</v>
      </c>
      <c r="N32" s="324">
        <v>4048</v>
      </c>
      <c r="O32" s="324">
        <v>3905</v>
      </c>
      <c r="P32" s="324">
        <v>3590</v>
      </c>
      <c r="Q32" s="324">
        <v>3576</v>
      </c>
      <c r="R32" s="324">
        <v>3476</v>
      </c>
      <c r="S32" s="324">
        <v>3669</v>
      </c>
      <c r="T32" s="324">
        <v>3272</v>
      </c>
      <c r="U32" s="324">
        <v>2536</v>
      </c>
      <c r="V32" s="324">
        <v>2338</v>
      </c>
      <c r="W32" s="324">
        <v>1844</v>
      </c>
      <c r="X32" s="324">
        <v>1360</v>
      </c>
      <c r="Y32" s="324">
        <v>1060</v>
      </c>
      <c r="Z32" s="324">
        <v>5065</v>
      </c>
      <c r="AA32" s="324">
        <v>5236</v>
      </c>
      <c r="AB32" s="324">
        <v>5427</v>
      </c>
      <c r="AC32" s="324">
        <v>5166</v>
      </c>
      <c r="AD32" s="324">
        <v>4991</v>
      </c>
      <c r="AE32" s="324">
        <v>4728</v>
      </c>
      <c r="AF32" s="324">
        <v>4397</v>
      </c>
      <c r="AG32" s="324">
        <v>4289</v>
      </c>
      <c r="AH32" s="324">
        <v>4095</v>
      </c>
      <c r="AI32" s="324">
        <v>3882</v>
      </c>
      <c r="AJ32" s="324">
        <v>3648</v>
      </c>
      <c r="AK32" s="324">
        <v>3595</v>
      </c>
      <c r="AL32" s="324">
        <v>3741</v>
      </c>
      <c r="AM32" s="324">
        <v>3782</v>
      </c>
      <c r="AN32" s="324">
        <v>3849</v>
      </c>
      <c r="AO32" s="324">
        <v>3712</v>
      </c>
      <c r="AP32" s="324">
        <v>3730</v>
      </c>
      <c r="AQ32" s="324">
        <v>3995</v>
      </c>
      <c r="AR32" s="324">
        <v>4079</v>
      </c>
      <c r="AS32" s="324">
        <v>4446</v>
      </c>
      <c r="AT32" s="324">
        <v>4238</v>
      </c>
      <c r="AU32" s="324">
        <v>4427</v>
      </c>
      <c r="AV32" s="324">
        <v>4531</v>
      </c>
      <c r="AW32" s="324">
        <v>4564</v>
      </c>
      <c r="AX32" s="324">
        <v>4515</v>
      </c>
      <c r="AY32" s="324">
        <v>4971</v>
      </c>
      <c r="AZ32" s="324">
        <v>5228</v>
      </c>
      <c r="BA32" s="324">
        <v>5170</v>
      </c>
      <c r="BB32" s="324">
        <v>5073</v>
      </c>
      <c r="BC32" s="324">
        <v>4855</v>
      </c>
      <c r="BD32" s="324">
        <v>4470</v>
      </c>
      <c r="BE32" s="324">
        <v>0</v>
      </c>
    </row>
    <row r="33" spans="1:57" x14ac:dyDescent="0.3">
      <c r="A33" s="324" t="s">
        <v>962</v>
      </c>
      <c r="B33" s="324">
        <v>153</v>
      </c>
      <c r="C33" s="324">
        <v>157</v>
      </c>
      <c r="D33" s="324">
        <v>175</v>
      </c>
      <c r="E33" s="324">
        <v>183</v>
      </c>
      <c r="F33" s="324">
        <v>180</v>
      </c>
      <c r="G33" s="324">
        <v>172</v>
      </c>
      <c r="H33" s="324">
        <v>166</v>
      </c>
      <c r="I33" s="324">
        <v>164</v>
      </c>
      <c r="J33" s="324">
        <v>118</v>
      </c>
      <c r="K33" s="324">
        <v>115</v>
      </c>
      <c r="L33" s="324">
        <v>117</v>
      </c>
      <c r="M33" s="324">
        <v>136</v>
      </c>
      <c r="N33" s="324">
        <v>165</v>
      </c>
      <c r="O33" s="324">
        <v>170</v>
      </c>
      <c r="P33" s="324">
        <v>162</v>
      </c>
      <c r="Q33" s="324">
        <v>166</v>
      </c>
      <c r="R33" s="324">
        <v>189</v>
      </c>
      <c r="S33" s="324">
        <v>177</v>
      </c>
      <c r="T33" s="324">
        <v>193</v>
      </c>
      <c r="U33" s="324">
        <v>206</v>
      </c>
      <c r="V33" s="324">
        <v>208</v>
      </c>
      <c r="W33" s="324">
        <v>209</v>
      </c>
      <c r="X33" s="324">
        <v>217</v>
      </c>
      <c r="Y33" s="324">
        <v>249</v>
      </c>
      <c r="Z33" s="324">
        <v>268</v>
      </c>
      <c r="AA33" s="324">
        <v>284</v>
      </c>
      <c r="AB33" s="324">
        <v>314</v>
      </c>
      <c r="AC33" s="324">
        <v>330</v>
      </c>
      <c r="AD33" s="324">
        <v>366</v>
      </c>
      <c r="AE33" s="324">
        <v>416</v>
      </c>
      <c r="AF33" s="324">
        <v>491</v>
      </c>
      <c r="AG33" s="324">
        <v>474</v>
      </c>
      <c r="AH33" s="324">
        <v>508</v>
      </c>
      <c r="AI33" s="324">
        <v>503</v>
      </c>
      <c r="AJ33" s="324">
        <v>542</v>
      </c>
      <c r="AK33" s="324">
        <v>513</v>
      </c>
      <c r="AL33" s="324">
        <v>487</v>
      </c>
      <c r="AM33" s="324">
        <v>443</v>
      </c>
      <c r="AN33" s="324">
        <v>397</v>
      </c>
      <c r="AO33" s="324">
        <v>370</v>
      </c>
      <c r="AP33" s="324">
        <v>340</v>
      </c>
      <c r="AQ33" s="324">
        <v>328</v>
      </c>
      <c r="AR33" s="324">
        <v>336</v>
      </c>
      <c r="AS33" s="324">
        <v>376</v>
      </c>
      <c r="AT33" s="324">
        <v>383</v>
      </c>
      <c r="AU33" s="324">
        <v>390</v>
      </c>
      <c r="AV33" s="324">
        <v>383</v>
      </c>
      <c r="AW33" s="324">
        <v>396</v>
      </c>
      <c r="AX33" s="324">
        <v>418</v>
      </c>
      <c r="AY33" s="324">
        <v>453</v>
      </c>
      <c r="AZ33" s="324">
        <v>460</v>
      </c>
      <c r="BA33" s="324">
        <v>514</v>
      </c>
      <c r="BB33" s="324">
        <v>616</v>
      </c>
      <c r="BC33" s="324">
        <v>686</v>
      </c>
      <c r="BD33" s="324">
        <v>695</v>
      </c>
      <c r="BE33" s="324">
        <v>0</v>
      </c>
    </row>
    <row r="34" spans="1:57" x14ac:dyDescent="0.3">
      <c r="A34" s="324" t="s">
        <v>963</v>
      </c>
      <c r="B34" s="324">
        <v>30</v>
      </c>
      <c r="C34" s="324">
        <v>31</v>
      </c>
      <c r="D34" s="324">
        <v>33</v>
      </c>
      <c r="E34" s="324">
        <v>32</v>
      </c>
      <c r="F34" s="324">
        <v>29</v>
      </c>
      <c r="G34" s="324">
        <v>32</v>
      </c>
      <c r="H34" s="324">
        <v>38</v>
      </c>
      <c r="I34" s="324">
        <v>39</v>
      </c>
      <c r="J34" s="324">
        <v>35</v>
      </c>
      <c r="K34" s="324">
        <v>32</v>
      </c>
      <c r="L34" s="324">
        <v>34</v>
      </c>
      <c r="M34" s="324">
        <v>37</v>
      </c>
      <c r="N34" s="324">
        <v>35</v>
      </c>
      <c r="O34" s="324">
        <v>32</v>
      </c>
      <c r="P34" s="324">
        <v>32</v>
      </c>
      <c r="Q34" s="324">
        <v>35</v>
      </c>
      <c r="R34" s="324">
        <v>34</v>
      </c>
      <c r="S34" s="324">
        <v>37</v>
      </c>
      <c r="T34" s="324">
        <v>39</v>
      </c>
      <c r="U34" s="324">
        <v>35</v>
      </c>
      <c r="V34" s="324">
        <v>34</v>
      </c>
      <c r="W34" s="324">
        <v>36</v>
      </c>
      <c r="X34" s="324">
        <v>35</v>
      </c>
      <c r="Y34" s="324">
        <v>38</v>
      </c>
      <c r="Z34" s="324">
        <v>26</v>
      </c>
      <c r="AA34" s="324">
        <v>31</v>
      </c>
      <c r="AB34" s="324">
        <v>33</v>
      </c>
      <c r="AC34" s="324">
        <v>43</v>
      </c>
      <c r="AD34" s="324">
        <v>40</v>
      </c>
      <c r="AE34" s="324">
        <v>39</v>
      </c>
      <c r="AF34" s="324">
        <v>43</v>
      </c>
      <c r="AG34" s="324">
        <v>49</v>
      </c>
      <c r="AH34" s="324">
        <v>49</v>
      </c>
      <c r="AI34" s="324">
        <v>42</v>
      </c>
      <c r="AJ34" s="324">
        <v>44</v>
      </c>
      <c r="AK34" s="324">
        <v>47</v>
      </c>
      <c r="AL34" s="324">
        <v>54</v>
      </c>
      <c r="AM34" s="324">
        <v>62</v>
      </c>
      <c r="AN34" s="324">
        <v>66</v>
      </c>
      <c r="AO34" s="324">
        <v>65</v>
      </c>
      <c r="AP34" s="324">
        <v>66</v>
      </c>
      <c r="AQ34" s="324">
        <v>69</v>
      </c>
      <c r="AR34" s="324">
        <v>82</v>
      </c>
      <c r="AS34" s="324">
        <v>84</v>
      </c>
      <c r="AT34" s="324">
        <v>99</v>
      </c>
      <c r="AU34" s="324">
        <v>102</v>
      </c>
      <c r="AV34" s="324">
        <v>103</v>
      </c>
      <c r="AW34" s="324">
        <v>99</v>
      </c>
      <c r="AX34" s="324">
        <v>100</v>
      </c>
      <c r="AY34" s="324">
        <v>92</v>
      </c>
      <c r="AZ34" s="324">
        <v>93</v>
      </c>
      <c r="BA34" s="324">
        <v>91</v>
      </c>
      <c r="BB34" s="324">
        <v>88</v>
      </c>
      <c r="BC34" s="324">
        <v>82</v>
      </c>
      <c r="BD34" s="324">
        <v>86</v>
      </c>
      <c r="BE34" s="324">
        <v>0</v>
      </c>
    </row>
    <row r="35" spans="1:57" ht="16.2" thickBot="1" x14ac:dyDescent="0.35">
      <c r="A35" s="325" t="s">
        <v>964</v>
      </c>
      <c r="B35" s="325">
        <v>6</v>
      </c>
      <c r="C35" s="325">
        <v>6</v>
      </c>
      <c r="D35" s="325">
        <v>6</v>
      </c>
      <c r="E35" s="325">
        <v>6</v>
      </c>
      <c r="F35" s="325">
        <v>6</v>
      </c>
      <c r="G35" s="325">
        <v>6</v>
      </c>
      <c r="H35" s="325">
        <v>5</v>
      </c>
      <c r="I35" s="325">
        <v>5</v>
      </c>
      <c r="J35" s="325">
        <v>5</v>
      </c>
      <c r="K35" s="325">
        <v>5</v>
      </c>
      <c r="L35" s="325">
        <v>5</v>
      </c>
      <c r="M35" s="325">
        <v>5</v>
      </c>
      <c r="N35" s="325">
        <v>6</v>
      </c>
      <c r="O35" s="325">
        <v>7</v>
      </c>
      <c r="P35" s="325">
        <v>7</v>
      </c>
      <c r="Q35" s="325">
        <v>7</v>
      </c>
      <c r="R35" s="325">
        <v>6</v>
      </c>
      <c r="S35" s="325">
        <v>8</v>
      </c>
      <c r="T35" s="325">
        <v>2</v>
      </c>
      <c r="U35" s="325">
        <v>2</v>
      </c>
      <c r="V35" s="325">
        <v>1</v>
      </c>
      <c r="W35" s="325">
        <v>1</v>
      </c>
      <c r="X35" s="325">
        <v>1</v>
      </c>
      <c r="Y35" s="325">
        <v>2</v>
      </c>
      <c r="Z35" s="325">
        <v>0</v>
      </c>
      <c r="AA35" s="325">
        <v>0</v>
      </c>
      <c r="AB35" s="325">
        <v>0</v>
      </c>
      <c r="AC35" s="325">
        <v>0</v>
      </c>
      <c r="AD35" s="325">
        <v>0</v>
      </c>
      <c r="AE35" s="325">
        <v>0</v>
      </c>
      <c r="AF35" s="325">
        <v>0</v>
      </c>
      <c r="AG35" s="325">
        <v>0</v>
      </c>
      <c r="AH35" s="325">
        <v>0</v>
      </c>
      <c r="AI35" s="325">
        <v>0</v>
      </c>
      <c r="AJ35" s="325">
        <v>0</v>
      </c>
      <c r="AK35" s="325">
        <v>0</v>
      </c>
      <c r="AL35" s="325">
        <v>0</v>
      </c>
      <c r="AM35" s="325">
        <v>0</v>
      </c>
      <c r="AN35" s="325">
        <v>0</v>
      </c>
      <c r="AO35" s="325">
        <v>0</v>
      </c>
      <c r="AP35" s="325">
        <v>0</v>
      </c>
      <c r="AQ35" s="325">
        <v>0</v>
      </c>
      <c r="AR35" s="325">
        <v>0</v>
      </c>
      <c r="AS35" s="325">
        <v>0</v>
      </c>
      <c r="AT35" s="325">
        <v>2</v>
      </c>
      <c r="AU35" s="325">
        <v>3</v>
      </c>
      <c r="AV35" s="325">
        <v>3</v>
      </c>
      <c r="AW35" s="325">
        <v>4</v>
      </c>
      <c r="AX35" s="325">
        <v>6</v>
      </c>
      <c r="AY35" s="325">
        <v>6</v>
      </c>
      <c r="AZ35" s="325">
        <v>6</v>
      </c>
      <c r="BA35" s="325">
        <v>6</v>
      </c>
      <c r="BB35" s="325">
        <v>6</v>
      </c>
      <c r="BC35" s="325">
        <v>5</v>
      </c>
      <c r="BD35" s="325">
        <v>6</v>
      </c>
      <c r="BE35" s="325">
        <v>0</v>
      </c>
    </row>
    <row r="36" spans="1:57" x14ac:dyDescent="0.3">
      <c r="A36" s="326" t="s">
        <v>574</v>
      </c>
      <c r="B36" s="326">
        <v>2278</v>
      </c>
      <c r="C36" s="326">
        <v>3055</v>
      </c>
      <c r="D36" s="326">
        <v>3336</v>
      </c>
      <c r="E36" s="326">
        <v>3899</v>
      </c>
      <c r="F36" s="326">
        <v>4751</v>
      </c>
      <c r="G36" s="326">
        <v>4421</v>
      </c>
      <c r="H36" s="326">
        <v>4097</v>
      </c>
      <c r="I36" s="326">
        <v>3460</v>
      </c>
      <c r="J36" s="326">
        <v>2895</v>
      </c>
      <c r="K36" s="326">
        <v>3464</v>
      </c>
      <c r="L36" s="326">
        <v>4011</v>
      </c>
      <c r="M36" s="326">
        <v>4067</v>
      </c>
      <c r="N36" s="326">
        <v>4254</v>
      </c>
      <c r="O36" s="326">
        <v>4114</v>
      </c>
      <c r="P36" s="326">
        <v>3791</v>
      </c>
      <c r="Q36" s="326">
        <v>3784</v>
      </c>
      <c r="R36" s="326">
        <v>3705</v>
      </c>
      <c r="S36" s="326">
        <v>3891</v>
      </c>
      <c r="T36" s="326">
        <v>3506</v>
      </c>
      <c r="U36" s="326">
        <v>2779</v>
      </c>
      <c r="V36" s="326">
        <v>2581</v>
      </c>
      <c r="W36" s="326">
        <v>2090</v>
      </c>
      <c r="X36" s="326">
        <v>1613</v>
      </c>
      <c r="Y36" s="326">
        <v>1349</v>
      </c>
      <c r="Z36" s="326">
        <v>5359</v>
      </c>
      <c r="AA36" s="326">
        <v>5551</v>
      </c>
      <c r="AB36" s="326">
        <v>5774</v>
      </c>
      <c r="AC36" s="326">
        <v>5539</v>
      </c>
      <c r="AD36" s="326">
        <v>5397</v>
      </c>
      <c r="AE36" s="326">
        <v>5183</v>
      </c>
      <c r="AF36" s="326">
        <v>4931</v>
      </c>
      <c r="AG36" s="326">
        <v>4812</v>
      </c>
      <c r="AH36" s="326">
        <v>4652</v>
      </c>
      <c r="AI36" s="326">
        <v>4427</v>
      </c>
      <c r="AJ36" s="326">
        <v>4234</v>
      </c>
      <c r="AK36" s="326">
        <v>4155</v>
      </c>
      <c r="AL36" s="326">
        <v>4282</v>
      </c>
      <c r="AM36" s="326">
        <v>4287</v>
      </c>
      <c r="AN36" s="326">
        <v>4312</v>
      </c>
      <c r="AO36" s="326">
        <v>4147</v>
      </c>
      <c r="AP36" s="326">
        <v>4136</v>
      </c>
      <c r="AQ36" s="326">
        <v>4392</v>
      </c>
      <c r="AR36" s="326">
        <v>4497</v>
      </c>
      <c r="AS36" s="326">
        <v>4906</v>
      </c>
      <c r="AT36" s="326">
        <v>4722</v>
      </c>
      <c r="AU36" s="326">
        <v>4922</v>
      </c>
      <c r="AV36" s="326">
        <v>5020</v>
      </c>
      <c r="AW36" s="326">
        <v>5063</v>
      </c>
      <c r="AX36" s="326">
        <v>5039</v>
      </c>
      <c r="AY36" s="326">
        <v>5522</v>
      </c>
      <c r="AZ36" s="326">
        <v>5787</v>
      </c>
      <c r="BA36" s="326">
        <v>5781</v>
      </c>
      <c r="BB36" s="326">
        <v>5783</v>
      </c>
      <c r="BC36" s="326">
        <v>5628</v>
      </c>
      <c r="BD36" s="326">
        <v>5257</v>
      </c>
      <c r="BE36" s="326">
        <v>0</v>
      </c>
    </row>
    <row r="37" spans="1:57" x14ac:dyDescent="0.3">
      <c r="A37" s="322" t="s">
        <v>959</v>
      </c>
      <c r="B37" s="323"/>
      <c r="C37" s="323"/>
      <c r="D37" s="323"/>
      <c r="E37" s="323"/>
      <c r="F37" s="323"/>
      <c r="G37" s="323"/>
      <c r="H37" s="323"/>
      <c r="I37" s="323"/>
      <c r="J37" s="323"/>
      <c r="K37" s="323"/>
      <c r="L37" s="323"/>
      <c r="M37" s="323"/>
      <c r="N37" s="323"/>
      <c r="O37" s="323"/>
      <c r="P37" s="323"/>
      <c r="Q37" s="323"/>
      <c r="R37" s="323"/>
      <c r="S37" s="323"/>
      <c r="T37" s="323"/>
      <c r="U37" s="323"/>
      <c r="V37" s="323"/>
      <c r="W37" s="323"/>
      <c r="X37" s="323"/>
      <c r="Y37" s="323"/>
      <c r="Z37" s="323"/>
      <c r="AA37" s="323"/>
      <c r="AB37" s="323"/>
      <c r="AC37" s="323"/>
      <c r="AD37" s="323"/>
      <c r="AE37" s="323"/>
      <c r="AF37" s="323"/>
      <c r="AG37" s="323"/>
      <c r="AH37" s="323"/>
      <c r="AI37" s="323"/>
      <c r="AJ37" s="323"/>
      <c r="AK37" s="323"/>
      <c r="AL37" s="323"/>
      <c r="AM37" s="323"/>
      <c r="AN37" s="323"/>
      <c r="AO37" s="323"/>
      <c r="AP37" s="323"/>
      <c r="AQ37" s="323"/>
      <c r="AR37" s="323"/>
      <c r="AS37" s="323"/>
      <c r="AT37" s="323"/>
      <c r="AU37" s="323"/>
      <c r="AV37" s="323"/>
      <c r="AW37" s="323"/>
      <c r="AX37" s="323"/>
      <c r="AY37" s="323"/>
      <c r="AZ37" s="323"/>
      <c r="BA37" s="323"/>
      <c r="BB37" s="323"/>
      <c r="BC37" s="323"/>
      <c r="BD37" s="323"/>
      <c r="BE37" s="323"/>
    </row>
    <row r="38" spans="1:57" x14ac:dyDescent="0.3">
      <c r="A38" s="324" t="s">
        <v>961</v>
      </c>
      <c r="B38" s="324">
        <v>0</v>
      </c>
      <c r="C38" s="324">
        <v>0</v>
      </c>
      <c r="D38" s="324">
        <v>0</v>
      </c>
      <c r="E38" s="324">
        <v>0</v>
      </c>
      <c r="F38" s="324">
        <v>0</v>
      </c>
      <c r="G38" s="324">
        <v>0</v>
      </c>
      <c r="H38" s="324">
        <v>0</v>
      </c>
      <c r="I38" s="324">
        <v>0</v>
      </c>
      <c r="J38" s="324">
        <v>0</v>
      </c>
      <c r="K38" s="324">
        <v>0</v>
      </c>
      <c r="L38" s="324">
        <v>0</v>
      </c>
      <c r="M38" s="324">
        <v>0</v>
      </c>
      <c r="N38" s="324">
        <v>0</v>
      </c>
      <c r="O38" s="324">
        <v>0</v>
      </c>
      <c r="P38" s="324">
        <v>0</v>
      </c>
      <c r="Q38" s="324">
        <v>0</v>
      </c>
      <c r="R38" s="324">
        <v>0</v>
      </c>
      <c r="S38" s="324">
        <v>0</v>
      </c>
      <c r="T38" s="324">
        <v>0</v>
      </c>
      <c r="U38" s="324">
        <v>0</v>
      </c>
      <c r="V38" s="324">
        <v>0</v>
      </c>
      <c r="W38" s="324">
        <v>0</v>
      </c>
      <c r="X38" s="324">
        <v>0</v>
      </c>
      <c r="Y38" s="324">
        <v>0</v>
      </c>
      <c r="Z38" s="324">
        <v>0</v>
      </c>
      <c r="AA38" s="324">
        <v>0</v>
      </c>
      <c r="AB38" s="324">
        <v>0</v>
      </c>
      <c r="AC38" s="324">
        <v>0</v>
      </c>
      <c r="AD38" s="324">
        <v>0</v>
      </c>
      <c r="AE38" s="324">
        <v>0</v>
      </c>
      <c r="AF38" s="324">
        <v>0</v>
      </c>
      <c r="AG38" s="324">
        <v>0</v>
      </c>
      <c r="AH38" s="324">
        <v>0</v>
      </c>
      <c r="AI38" s="324">
        <v>0</v>
      </c>
      <c r="AJ38" s="324">
        <v>0</v>
      </c>
      <c r="AK38" s="324">
        <v>0</v>
      </c>
      <c r="AL38" s="324">
        <v>0</v>
      </c>
      <c r="AM38" s="324">
        <v>0</v>
      </c>
      <c r="AN38" s="324">
        <v>0</v>
      </c>
      <c r="AO38" s="324">
        <v>0</v>
      </c>
      <c r="AP38" s="324">
        <v>0</v>
      </c>
      <c r="AQ38" s="324">
        <v>0</v>
      </c>
      <c r="AR38" s="324">
        <v>0</v>
      </c>
      <c r="AS38" s="324">
        <v>0</v>
      </c>
      <c r="AT38" s="324">
        <v>0</v>
      </c>
      <c r="AU38" s="324">
        <v>0</v>
      </c>
      <c r="AV38" s="324">
        <v>0</v>
      </c>
      <c r="AW38" s="324">
        <v>0</v>
      </c>
      <c r="AX38" s="324">
        <v>0</v>
      </c>
      <c r="AY38" s="324">
        <v>0</v>
      </c>
      <c r="AZ38" s="324">
        <v>0</v>
      </c>
      <c r="BA38" s="324">
        <v>0</v>
      </c>
      <c r="BB38" s="324">
        <v>0</v>
      </c>
      <c r="BC38" s="324">
        <v>0</v>
      </c>
      <c r="BD38" s="324">
        <v>0</v>
      </c>
      <c r="BE38" s="324">
        <v>0</v>
      </c>
    </row>
    <row r="39" spans="1:57" x14ac:dyDescent="0.3">
      <c r="A39" s="324" t="s">
        <v>962</v>
      </c>
      <c r="B39" s="324">
        <v>0</v>
      </c>
      <c r="C39" s="324">
        <v>0</v>
      </c>
      <c r="D39" s="324">
        <v>0</v>
      </c>
      <c r="E39" s="324">
        <v>0</v>
      </c>
      <c r="F39" s="324">
        <v>0</v>
      </c>
      <c r="G39" s="324">
        <v>0</v>
      </c>
      <c r="H39" s="324">
        <v>0</v>
      </c>
      <c r="I39" s="324">
        <v>0</v>
      </c>
      <c r="J39" s="324">
        <v>0</v>
      </c>
      <c r="K39" s="324">
        <v>0</v>
      </c>
      <c r="L39" s="324">
        <v>0</v>
      </c>
      <c r="M39" s="324">
        <v>0</v>
      </c>
      <c r="N39" s="324">
        <v>0</v>
      </c>
      <c r="O39" s="324">
        <v>0</v>
      </c>
      <c r="P39" s="324">
        <v>0</v>
      </c>
      <c r="Q39" s="324">
        <v>0</v>
      </c>
      <c r="R39" s="324">
        <v>0</v>
      </c>
      <c r="S39" s="324">
        <v>0</v>
      </c>
      <c r="T39" s="324">
        <v>0</v>
      </c>
      <c r="U39" s="324">
        <v>0</v>
      </c>
      <c r="V39" s="324">
        <v>0</v>
      </c>
      <c r="W39" s="324">
        <v>0</v>
      </c>
      <c r="X39" s="324">
        <v>0</v>
      </c>
      <c r="Y39" s="324">
        <v>0</v>
      </c>
      <c r="Z39" s="324">
        <v>0</v>
      </c>
      <c r="AA39" s="324">
        <v>0</v>
      </c>
      <c r="AB39" s="324">
        <v>0</v>
      </c>
      <c r="AC39" s="324">
        <v>0</v>
      </c>
      <c r="AD39" s="324">
        <v>0</v>
      </c>
      <c r="AE39" s="324">
        <v>0</v>
      </c>
      <c r="AF39" s="324">
        <v>0</v>
      </c>
      <c r="AG39" s="324">
        <v>0</v>
      </c>
      <c r="AH39" s="324">
        <v>0</v>
      </c>
      <c r="AI39" s="324">
        <v>0</v>
      </c>
      <c r="AJ39" s="324">
        <v>0</v>
      </c>
      <c r="AK39" s="324">
        <v>0</v>
      </c>
      <c r="AL39" s="324">
        <v>0</v>
      </c>
      <c r="AM39" s="324">
        <v>0</v>
      </c>
      <c r="AN39" s="324">
        <v>0</v>
      </c>
      <c r="AO39" s="324">
        <v>0</v>
      </c>
      <c r="AP39" s="324">
        <v>0</v>
      </c>
      <c r="AQ39" s="324">
        <v>0</v>
      </c>
      <c r="AR39" s="324">
        <v>0</v>
      </c>
      <c r="AS39" s="324">
        <v>0</v>
      </c>
      <c r="AT39" s="324">
        <v>0</v>
      </c>
      <c r="AU39" s="324">
        <v>0</v>
      </c>
      <c r="AV39" s="324">
        <v>0</v>
      </c>
      <c r="AW39" s="324">
        <v>0</v>
      </c>
      <c r="AX39" s="324">
        <v>0</v>
      </c>
      <c r="AY39" s="324">
        <v>0</v>
      </c>
      <c r="AZ39" s="324">
        <v>0</v>
      </c>
      <c r="BA39" s="324">
        <v>0</v>
      </c>
      <c r="BB39" s="324">
        <v>0</v>
      </c>
      <c r="BC39" s="324">
        <v>0</v>
      </c>
      <c r="BD39" s="324">
        <v>0</v>
      </c>
      <c r="BE39" s="324">
        <v>0</v>
      </c>
    </row>
    <row r="40" spans="1:57" x14ac:dyDescent="0.3">
      <c r="A40" s="324" t="s">
        <v>963</v>
      </c>
      <c r="B40" s="324">
        <v>0</v>
      </c>
      <c r="C40" s="324">
        <v>0</v>
      </c>
      <c r="D40" s="324">
        <v>0</v>
      </c>
      <c r="E40" s="324">
        <v>0</v>
      </c>
      <c r="F40" s="324">
        <v>0</v>
      </c>
      <c r="G40" s="324">
        <v>0</v>
      </c>
      <c r="H40" s="324">
        <v>0</v>
      </c>
      <c r="I40" s="324">
        <v>0</v>
      </c>
      <c r="J40" s="324">
        <v>0</v>
      </c>
      <c r="K40" s="324">
        <v>0</v>
      </c>
      <c r="L40" s="324">
        <v>0</v>
      </c>
      <c r="M40" s="324">
        <v>0</v>
      </c>
      <c r="N40" s="324">
        <v>0</v>
      </c>
      <c r="O40" s="324">
        <v>0</v>
      </c>
      <c r="P40" s="324">
        <v>0</v>
      </c>
      <c r="Q40" s="324">
        <v>0</v>
      </c>
      <c r="R40" s="324">
        <v>0</v>
      </c>
      <c r="S40" s="324">
        <v>0</v>
      </c>
      <c r="T40" s="324">
        <v>0</v>
      </c>
      <c r="U40" s="324">
        <v>0</v>
      </c>
      <c r="V40" s="324">
        <v>0</v>
      </c>
      <c r="W40" s="324">
        <v>0</v>
      </c>
      <c r="X40" s="324">
        <v>0</v>
      </c>
      <c r="Y40" s="324">
        <v>0</v>
      </c>
      <c r="Z40" s="324">
        <v>0</v>
      </c>
      <c r="AA40" s="324">
        <v>0</v>
      </c>
      <c r="AB40" s="324">
        <v>0</v>
      </c>
      <c r="AC40" s="324">
        <v>0</v>
      </c>
      <c r="AD40" s="324">
        <v>0</v>
      </c>
      <c r="AE40" s="324">
        <v>0</v>
      </c>
      <c r="AF40" s="324">
        <v>0</v>
      </c>
      <c r="AG40" s="324">
        <v>0</v>
      </c>
      <c r="AH40" s="324">
        <v>0</v>
      </c>
      <c r="AI40" s="324">
        <v>0</v>
      </c>
      <c r="AJ40" s="324">
        <v>0</v>
      </c>
      <c r="AK40" s="324">
        <v>0</v>
      </c>
      <c r="AL40" s="324">
        <v>0</v>
      </c>
      <c r="AM40" s="324">
        <v>0</v>
      </c>
      <c r="AN40" s="324">
        <v>0</v>
      </c>
      <c r="AO40" s="324">
        <v>0</v>
      </c>
      <c r="AP40" s="324">
        <v>0</v>
      </c>
      <c r="AQ40" s="324">
        <v>0</v>
      </c>
      <c r="AR40" s="324">
        <v>0</v>
      </c>
      <c r="AS40" s="324">
        <v>0</v>
      </c>
      <c r="AT40" s="324">
        <v>0</v>
      </c>
      <c r="AU40" s="324">
        <v>0</v>
      </c>
      <c r="AV40" s="324">
        <v>0</v>
      </c>
      <c r="AW40" s="324">
        <v>0</v>
      </c>
      <c r="AX40" s="324">
        <v>0</v>
      </c>
      <c r="AY40" s="324">
        <v>0</v>
      </c>
      <c r="AZ40" s="324">
        <v>0</v>
      </c>
      <c r="BA40" s="324">
        <v>0</v>
      </c>
      <c r="BB40" s="324">
        <v>0</v>
      </c>
      <c r="BC40" s="324">
        <v>0</v>
      </c>
      <c r="BD40" s="324">
        <v>0</v>
      </c>
      <c r="BE40" s="324">
        <v>0</v>
      </c>
    </row>
    <row r="41" spans="1:57" ht="16.2" thickBot="1" x14ac:dyDescent="0.35">
      <c r="A41" s="325" t="s">
        <v>964</v>
      </c>
      <c r="B41" s="325">
        <v>0</v>
      </c>
      <c r="C41" s="325">
        <v>0</v>
      </c>
      <c r="D41" s="325">
        <v>0</v>
      </c>
      <c r="E41" s="325">
        <v>0</v>
      </c>
      <c r="F41" s="325">
        <v>0</v>
      </c>
      <c r="G41" s="325">
        <v>0</v>
      </c>
      <c r="H41" s="325">
        <v>0</v>
      </c>
      <c r="I41" s="325">
        <v>0</v>
      </c>
      <c r="J41" s="325">
        <v>0</v>
      </c>
      <c r="K41" s="325">
        <v>0</v>
      </c>
      <c r="L41" s="325">
        <v>0</v>
      </c>
      <c r="M41" s="325">
        <v>0</v>
      </c>
      <c r="N41" s="325">
        <v>0</v>
      </c>
      <c r="O41" s="325">
        <v>0</v>
      </c>
      <c r="P41" s="325">
        <v>0</v>
      </c>
      <c r="Q41" s="325">
        <v>0</v>
      </c>
      <c r="R41" s="325">
        <v>0</v>
      </c>
      <c r="S41" s="325">
        <v>0</v>
      </c>
      <c r="T41" s="325">
        <v>0</v>
      </c>
      <c r="U41" s="325">
        <v>0</v>
      </c>
      <c r="V41" s="325">
        <v>0</v>
      </c>
      <c r="W41" s="325">
        <v>0</v>
      </c>
      <c r="X41" s="325">
        <v>0</v>
      </c>
      <c r="Y41" s="325">
        <v>0</v>
      </c>
      <c r="Z41" s="325">
        <v>0</v>
      </c>
      <c r="AA41" s="325">
        <v>0</v>
      </c>
      <c r="AB41" s="325">
        <v>0</v>
      </c>
      <c r="AC41" s="325">
        <v>0</v>
      </c>
      <c r="AD41" s="325">
        <v>0</v>
      </c>
      <c r="AE41" s="325">
        <v>0</v>
      </c>
      <c r="AF41" s="325">
        <v>0</v>
      </c>
      <c r="AG41" s="325">
        <v>0</v>
      </c>
      <c r="AH41" s="325">
        <v>0</v>
      </c>
      <c r="AI41" s="325">
        <v>0</v>
      </c>
      <c r="AJ41" s="325">
        <v>0</v>
      </c>
      <c r="AK41" s="325">
        <v>0</v>
      </c>
      <c r="AL41" s="325">
        <v>0</v>
      </c>
      <c r="AM41" s="325">
        <v>0</v>
      </c>
      <c r="AN41" s="325">
        <v>0</v>
      </c>
      <c r="AO41" s="325">
        <v>0</v>
      </c>
      <c r="AP41" s="325">
        <v>0</v>
      </c>
      <c r="AQ41" s="325">
        <v>0</v>
      </c>
      <c r="AR41" s="324">
        <v>0</v>
      </c>
      <c r="AS41" s="324">
        <v>0</v>
      </c>
      <c r="AT41" s="324">
        <v>0</v>
      </c>
      <c r="AU41" s="324">
        <v>0</v>
      </c>
      <c r="AV41" s="324">
        <v>0</v>
      </c>
      <c r="AW41" s="324">
        <v>0</v>
      </c>
      <c r="AX41" s="324">
        <v>0</v>
      </c>
      <c r="AY41" s="324">
        <v>0</v>
      </c>
      <c r="AZ41" s="324">
        <v>0</v>
      </c>
      <c r="BA41" s="324">
        <v>0</v>
      </c>
      <c r="BB41" s="324">
        <v>0</v>
      </c>
      <c r="BC41" s="324">
        <v>0</v>
      </c>
      <c r="BD41" s="324">
        <v>0</v>
      </c>
      <c r="BE41" s="325">
        <v>0</v>
      </c>
    </row>
    <row r="42" spans="1:57" x14ac:dyDescent="0.3">
      <c r="A42" s="326" t="s">
        <v>574</v>
      </c>
      <c r="B42" s="326">
        <v>0</v>
      </c>
      <c r="C42" s="326">
        <v>0</v>
      </c>
      <c r="D42" s="326">
        <v>0</v>
      </c>
      <c r="E42" s="326">
        <v>0</v>
      </c>
      <c r="F42" s="326">
        <v>0</v>
      </c>
      <c r="G42" s="326">
        <v>0</v>
      </c>
      <c r="H42" s="326">
        <v>0</v>
      </c>
      <c r="I42" s="326">
        <v>0</v>
      </c>
      <c r="J42" s="326">
        <v>0</v>
      </c>
      <c r="K42" s="326">
        <v>0</v>
      </c>
      <c r="L42" s="326">
        <v>0</v>
      </c>
      <c r="M42" s="326">
        <v>0</v>
      </c>
      <c r="N42" s="326">
        <v>0</v>
      </c>
      <c r="O42" s="326">
        <v>0</v>
      </c>
      <c r="P42" s="326">
        <v>0</v>
      </c>
      <c r="Q42" s="326">
        <v>0</v>
      </c>
      <c r="R42" s="326">
        <v>0</v>
      </c>
      <c r="S42" s="326">
        <v>0</v>
      </c>
      <c r="T42" s="326">
        <v>0</v>
      </c>
      <c r="U42" s="326">
        <v>0</v>
      </c>
      <c r="V42" s="326">
        <v>0</v>
      </c>
      <c r="W42" s="326">
        <v>0</v>
      </c>
      <c r="X42" s="326">
        <v>0</v>
      </c>
      <c r="Y42" s="326">
        <v>0</v>
      </c>
      <c r="Z42" s="326">
        <v>0</v>
      </c>
      <c r="AA42" s="326">
        <v>0</v>
      </c>
      <c r="AB42" s="326">
        <v>0</v>
      </c>
      <c r="AC42" s="326">
        <v>0</v>
      </c>
      <c r="AD42" s="326">
        <v>0</v>
      </c>
      <c r="AE42" s="326">
        <v>0</v>
      </c>
      <c r="AF42" s="326">
        <v>0</v>
      </c>
      <c r="AG42" s="326">
        <v>0</v>
      </c>
      <c r="AH42" s="326">
        <v>0</v>
      </c>
      <c r="AI42" s="326">
        <v>0</v>
      </c>
      <c r="AJ42" s="326">
        <v>0</v>
      </c>
      <c r="AK42" s="326">
        <v>0</v>
      </c>
      <c r="AL42" s="326">
        <v>0</v>
      </c>
      <c r="AM42" s="326">
        <v>0</v>
      </c>
      <c r="AN42" s="326">
        <v>0</v>
      </c>
      <c r="AO42" s="326">
        <v>0</v>
      </c>
      <c r="AP42" s="326">
        <v>0</v>
      </c>
      <c r="AQ42" s="326">
        <v>0</v>
      </c>
      <c r="AR42" s="324">
        <v>0</v>
      </c>
      <c r="AS42" s="324">
        <v>0</v>
      </c>
      <c r="AT42" s="324">
        <v>0</v>
      </c>
      <c r="AU42" s="324">
        <v>0</v>
      </c>
      <c r="AV42" s="324">
        <v>0</v>
      </c>
      <c r="AW42" s="324">
        <v>0</v>
      </c>
      <c r="AX42" s="324">
        <v>0</v>
      </c>
      <c r="AY42" s="324">
        <v>0</v>
      </c>
      <c r="AZ42" s="324">
        <v>0</v>
      </c>
      <c r="BA42" s="324">
        <v>0</v>
      </c>
      <c r="BB42" s="324">
        <v>0</v>
      </c>
      <c r="BC42" s="324">
        <v>0</v>
      </c>
      <c r="BD42" s="324">
        <v>0</v>
      </c>
      <c r="BE42" s="326">
        <v>0</v>
      </c>
    </row>
    <row r="43" spans="1:57" x14ac:dyDescent="0.3">
      <c r="A43" s="322" t="s">
        <v>574</v>
      </c>
      <c r="B43" s="323"/>
      <c r="C43" s="323"/>
      <c r="D43" s="323"/>
      <c r="E43" s="323"/>
      <c r="F43" s="323"/>
      <c r="G43" s="323"/>
      <c r="H43" s="323"/>
      <c r="I43" s="323"/>
      <c r="J43" s="323"/>
      <c r="K43" s="323"/>
      <c r="L43" s="323"/>
      <c r="M43" s="323"/>
      <c r="N43" s="323"/>
      <c r="O43" s="323"/>
      <c r="P43" s="323"/>
      <c r="Q43" s="323"/>
      <c r="R43" s="323"/>
      <c r="S43" s="323"/>
      <c r="T43" s="323"/>
      <c r="U43" s="323"/>
      <c r="V43" s="323"/>
      <c r="W43" s="323"/>
      <c r="X43" s="323"/>
      <c r="Y43" s="323"/>
      <c r="Z43" s="323"/>
      <c r="AA43" s="323"/>
      <c r="AB43" s="323"/>
      <c r="AC43" s="323"/>
      <c r="AD43" s="323"/>
      <c r="AE43" s="323"/>
      <c r="AF43" s="323"/>
      <c r="AG43" s="323"/>
      <c r="AH43" s="323"/>
      <c r="AI43" s="323"/>
      <c r="AJ43" s="323"/>
      <c r="AK43" s="323"/>
      <c r="AL43" s="323"/>
      <c r="AM43" s="323"/>
      <c r="AN43" s="323"/>
      <c r="AO43" s="323"/>
      <c r="AP43" s="323"/>
      <c r="AQ43" s="323"/>
      <c r="AR43" s="323"/>
      <c r="AS43" s="323"/>
      <c r="AT43" s="323"/>
      <c r="AU43" s="323"/>
      <c r="AV43" s="323"/>
      <c r="AW43" s="323"/>
      <c r="AX43" s="323"/>
      <c r="AY43" s="323"/>
      <c r="AZ43" s="323"/>
      <c r="BA43" s="323"/>
      <c r="BB43" s="323"/>
      <c r="BC43" s="323"/>
      <c r="BD43" s="323"/>
      <c r="BE43" s="323"/>
    </row>
    <row r="44" spans="1:57" x14ac:dyDescent="0.3">
      <c r="A44" s="324" t="s">
        <v>961</v>
      </c>
      <c r="B44" s="324">
        <f>SUM(B20,B26,B32,B38)</f>
        <v>20445</v>
      </c>
      <c r="C44" s="324">
        <f t="shared" ref="C44:BE47" si="0">SUM(C20,C26,C32,C38)</f>
        <v>24887</v>
      </c>
      <c r="D44" s="324">
        <f t="shared" si="0"/>
        <v>26298</v>
      </c>
      <c r="E44" s="324">
        <f t="shared" si="0"/>
        <v>27240</v>
      </c>
      <c r="F44" s="324">
        <f t="shared" si="0"/>
        <v>27862</v>
      </c>
      <c r="G44" s="324">
        <f t="shared" si="0"/>
        <v>26198</v>
      </c>
      <c r="H44" s="324">
        <f t="shared" si="0"/>
        <v>24643</v>
      </c>
      <c r="I44" s="324">
        <f t="shared" si="0"/>
        <v>22163</v>
      </c>
      <c r="J44" s="324">
        <f t="shared" si="0"/>
        <v>23442</v>
      </c>
      <c r="K44" s="324">
        <f t="shared" si="0"/>
        <v>30064</v>
      </c>
      <c r="L44" s="324">
        <f t="shared" si="0"/>
        <v>30255</v>
      </c>
      <c r="M44" s="324">
        <f t="shared" si="0"/>
        <v>30196</v>
      </c>
      <c r="N44" s="324">
        <f t="shared" si="0"/>
        <v>30047</v>
      </c>
      <c r="O44" s="324">
        <f t="shared" si="0"/>
        <v>30130</v>
      </c>
      <c r="P44" s="324">
        <f t="shared" si="0"/>
        <v>31193</v>
      </c>
      <c r="Q44" s="324">
        <f t="shared" si="0"/>
        <v>33574</v>
      </c>
      <c r="R44" s="324">
        <f t="shared" si="0"/>
        <v>34978</v>
      </c>
      <c r="S44" s="324">
        <f t="shared" si="0"/>
        <v>35736</v>
      </c>
      <c r="T44" s="324">
        <f t="shared" si="0"/>
        <v>37718</v>
      </c>
      <c r="U44" s="324">
        <f t="shared" si="0"/>
        <v>39427</v>
      </c>
      <c r="V44" s="324">
        <f t="shared" si="0"/>
        <v>39767</v>
      </c>
      <c r="W44" s="324">
        <f t="shared" si="0"/>
        <v>36933</v>
      </c>
      <c r="X44" s="324">
        <f t="shared" si="0"/>
        <v>36194</v>
      </c>
      <c r="Y44" s="324">
        <f t="shared" si="0"/>
        <v>35881</v>
      </c>
      <c r="Z44" s="324">
        <f t="shared" si="0"/>
        <v>36746</v>
      </c>
      <c r="AA44" s="324">
        <f t="shared" si="0"/>
        <v>37367</v>
      </c>
      <c r="AB44" s="324">
        <f t="shared" si="0"/>
        <v>38315</v>
      </c>
      <c r="AC44" s="324">
        <f t="shared" si="0"/>
        <v>38940</v>
      </c>
      <c r="AD44" s="324">
        <f t="shared" si="0"/>
        <v>37715</v>
      </c>
      <c r="AE44" s="324">
        <f t="shared" si="0"/>
        <v>34263</v>
      </c>
      <c r="AF44" s="324">
        <f t="shared" si="0"/>
        <v>33237</v>
      </c>
      <c r="AG44" s="324">
        <f t="shared" si="0"/>
        <v>34585</v>
      </c>
      <c r="AH44" s="324">
        <f t="shared" si="0"/>
        <v>35453</v>
      </c>
      <c r="AI44" s="324">
        <f t="shared" si="0"/>
        <v>36490</v>
      </c>
      <c r="AJ44" s="324">
        <f t="shared" si="0"/>
        <v>36401</v>
      </c>
      <c r="AK44" s="324">
        <f t="shared" si="0"/>
        <v>35566</v>
      </c>
      <c r="AL44" s="324">
        <f t="shared" si="0"/>
        <v>35574</v>
      </c>
      <c r="AM44" s="324">
        <f t="shared" si="0"/>
        <v>34858</v>
      </c>
      <c r="AN44" s="324">
        <f t="shared" si="0"/>
        <v>34677</v>
      </c>
      <c r="AO44" s="324">
        <f t="shared" si="0"/>
        <v>34778</v>
      </c>
      <c r="AP44" s="324">
        <f t="shared" si="0"/>
        <v>35851</v>
      </c>
      <c r="AQ44" s="324">
        <f t="shared" si="0"/>
        <v>36272</v>
      </c>
      <c r="AR44" s="324">
        <f t="shared" si="0"/>
        <v>36709</v>
      </c>
      <c r="AS44" s="324">
        <f t="shared" si="0"/>
        <v>37801</v>
      </c>
      <c r="AT44" s="324">
        <f t="shared" si="0"/>
        <v>37261</v>
      </c>
      <c r="AU44" s="324">
        <f t="shared" si="0"/>
        <v>36139</v>
      </c>
      <c r="AV44" s="324">
        <f t="shared" si="0"/>
        <v>36030</v>
      </c>
      <c r="AW44" s="324">
        <f t="shared" si="0"/>
        <v>37469</v>
      </c>
      <c r="AX44" s="324">
        <f t="shared" si="0"/>
        <v>36989</v>
      </c>
      <c r="AY44" s="324">
        <f t="shared" si="0"/>
        <v>39243</v>
      </c>
      <c r="AZ44" s="324">
        <f t="shared" si="0"/>
        <v>40262</v>
      </c>
      <c r="BA44" s="324">
        <f t="shared" si="0"/>
        <v>42836</v>
      </c>
      <c r="BB44" s="324">
        <f t="shared" si="0"/>
        <v>44426</v>
      </c>
      <c r="BC44" s="324">
        <f t="shared" si="0"/>
        <v>45264</v>
      </c>
      <c r="BD44" s="324">
        <f t="shared" si="0"/>
        <v>45638</v>
      </c>
      <c r="BE44" s="324">
        <f t="shared" si="0"/>
        <v>0</v>
      </c>
    </row>
    <row r="45" spans="1:57" x14ac:dyDescent="0.3">
      <c r="A45" s="324" t="s">
        <v>962</v>
      </c>
      <c r="B45" s="324">
        <f t="shared" ref="B45:Q47" si="1">SUM(B21,B27,B33,B39)</f>
        <v>954</v>
      </c>
      <c r="C45" s="324">
        <f t="shared" si="1"/>
        <v>926</v>
      </c>
      <c r="D45" s="324">
        <f t="shared" si="1"/>
        <v>948</v>
      </c>
      <c r="E45" s="324">
        <f t="shared" si="1"/>
        <v>949</v>
      </c>
      <c r="F45" s="324">
        <f t="shared" si="1"/>
        <v>962</v>
      </c>
      <c r="G45" s="324">
        <f t="shared" si="1"/>
        <v>966</v>
      </c>
      <c r="H45" s="324">
        <f t="shared" si="1"/>
        <v>957</v>
      </c>
      <c r="I45" s="324">
        <f t="shared" si="1"/>
        <v>984</v>
      </c>
      <c r="J45" s="324">
        <f t="shared" si="1"/>
        <v>940</v>
      </c>
      <c r="K45" s="324">
        <f t="shared" si="1"/>
        <v>894</v>
      </c>
      <c r="L45" s="324">
        <f t="shared" si="1"/>
        <v>870</v>
      </c>
      <c r="M45" s="324">
        <f t="shared" si="1"/>
        <v>893</v>
      </c>
      <c r="N45" s="324">
        <f t="shared" si="1"/>
        <v>960</v>
      </c>
      <c r="O45" s="324">
        <f t="shared" si="1"/>
        <v>973</v>
      </c>
      <c r="P45" s="324">
        <f t="shared" si="1"/>
        <v>966</v>
      </c>
      <c r="Q45" s="324">
        <f t="shared" si="1"/>
        <v>1005</v>
      </c>
      <c r="R45" s="324">
        <f t="shared" si="0"/>
        <v>1076</v>
      </c>
      <c r="S45" s="324">
        <f t="shared" si="0"/>
        <v>1094</v>
      </c>
      <c r="T45" s="324">
        <f t="shared" si="0"/>
        <v>1124</v>
      </c>
      <c r="U45" s="324">
        <f t="shared" si="0"/>
        <v>1164</v>
      </c>
      <c r="V45" s="324">
        <f t="shared" si="0"/>
        <v>1226</v>
      </c>
      <c r="W45" s="324">
        <f t="shared" si="0"/>
        <v>1262</v>
      </c>
      <c r="X45" s="324">
        <f t="shared" si="0"/>
        <v>1315</v>
      </c>
      <c r="Y45" s="324">
        <f t="shared" si="0"/>
        <v>1410</v>
      </c>
      <c r="Z45" s="324">
        <f t="shared" si="0"/>
        <v>1613</v>
      </c>
      <c r="AA45" s="324">
        <f t="shared" si="0"/>
        <v>1638</v>
      </c>
      <c r="AB45" s="324">
        <f t="shared" si="0"/>
        <v>1698</v>
      </c>
      <c r="AC45" s="324">
        <f t="shared" si="0"/>
        <v>1726</v>
      </c>
      <c r="AD45" s="324">
        <f t="shared" si="0"/>
        <v>1906</v>
      </c>
      <c r="AE45" s="324">
        <f t="shared" si="0"/>
        <v>2027</v>
      </c>
      <c r="AF45" s="324">
        <f t="shared" si="0"/>
        <v>2209</v>
      </c>
      <c r="AG45" s="324">
        <f t="shared" si="0"/>
        <v>2237</v>
      </c>
      <c r="AH45" s="324">
        <f t="shared" si="0"/>
        <v>2258</v>
      </c>
      <c r="AI45" s="324">
        <f t="shared" si="0"/>
        <v>2142</v>
      </c>
      <c r="AJ45" s="324">
        <f t="shared" si="0"/>
        <v>2225</v>
      </c>
      <c r="AK45" s="324">
        <f t="shared" si="0"/>
        <v>2225</v>
      </c>
      <c r="AL45" s="324">
        <f t="shared" si="0"/>
        <v>2274</v>
      </c>
      <c r="AM45" s="324">
        <f t="shared" si="0"/>
        <v>2322</v>
      </c>
      <c r="AN45" s="324">
        <f t="shared" si="0"/>
        <v>2309</v>
      </c>
      <c r="AO45" s="324">
        <f t="shared" si="0"/>
        <v>2197</v>
      </c>
      <c r="AP45" s="324">
        <f t="shared" si="0"/>
        <v>2199</v>
      </c>
      <c r="AQ45" s="324">
        <f t="shared" si="0"/>
        <v>2214</v>
      </c>
      <c r="AR45" s="324">
        <f t="shared" si="0"/>
        <v>2248</v>
      </c>
      <c r="AS45" s="324">
        <f t="shared" si="0"/>
        <v>2366</v>
      </c>
      <c r="AT45" s="324">
        <f t="shared" si="0"/>
        <v>2400</v>
      </c>
      <c r="AU45" s="324">
        <f t="shared" si="0"/>
        <v>2433</v>
      </c>
      <c r="AV45" s="324">
        <f t="shared" si="0"/>
        <v>2482</v>
      </c>
      <c r="AW45" s="324">
        <f t="shared" si="0"/>
        <v>2616</v>
      </c>
      <c r="AX45" s="324">
        <f t="shared" si="0"/>
        <v>2736</v>
      </c>
      <c r="AY45" s="324">
        <f t="shared" si="0"/>
        <v>2849</v>
      </c>
      <c r="AZ45" s="324">
        <f t="shared" si="0"/>
        <v>2871</v>
      </c>
      <c r="BA45" s="324">
        <f t="shared" si="0"/>
        <v>3049</v>
      </c>
      <c r="BB45" s="324">
        <f t="shared" si="0"/>
        <v>3374</v>
      </c>
      <c r="BC45" s="324">
        <f t="shared" si="0"/>
        <v>3600</v>
      </c>
      <c r="BD45" s="324">
        <f t="shared" si="0"/>
        <v>3574</v>
      </c>
      <c r="BE45" s="324">
        <f t="shared" si="0"/>
        <v>0</v>
      </c>
    </row>
    <row r="46" spans="1:57" x14ac:dyDescent="0.3">
      <c r="A46" s="324" t="s">
        <v>963</v>
      </c>
      <c r="B46" s="324">
        <f t="shared" si="1"/>
        <v>257</v>
      </c>
      <c r="C46" s="324">
        <f t="shared" si="0"/>
        <v>250</v>
      </c>
      <c r="D46" s="324">
        <f t="shared" si="0"/>
        <v>250</v>
      </c>
      <c r="E46" s="324">
        <f t="shared" si="0"/>
        <v>239</v>
      </c>
      <c r="F46" s="324">
        <f t="shared" si="0"/>
        <v>227</v>
      </c>
      <c r="G46" s="324">
        <f t="shared" si="0"/>
        <v>221</v>
      </c>
      <c r="H46" s="324">
        <f t="shared" si="0"/>
        <v>238</v>
      </c>
      <c r="I46" s="324">
        <f t="shared" si="0"/>
        <v>243</v>
      </c>
      <c r="J46" s="324">
        <f t="shared" si="0"/>
        <v>248</v>
      </c>
      <c r="K46" s="324">
        <f t="shared" si="0"/>
        <v>234</v>
      </c>
      <c r="L46" s="324">
        <f t="shared" si="0"/>
        <v>236</v>
      </c>
      <c r="M46" s="324">
        <f t="shared" si="0"/>
        <v>246</v>
      </c>
      <c r="N46" s="324">
        <f t="shared" si="0"/>
        <v>242</v>
      </c>
      <c r="O46" s="324">
        <f t="shared" si="0"/>
        <v>232</v>
      </c>
      <c r="P46" s="324">
        <f t="shared" si="0"/>
        <v>223</v>
      </c>
      <c r="Q46" s="324">
        <f t="shared" si="0"/>
        <v>220</v>
      </c>
      <c r="R46" s="324">
        <f t="shared" si="0"/>
        <v>235</v>
      </c>
      <c r="S46" s="324">
        <f t="shared" si="0"/>
        <v>238</v>
      </c>
      <c r="T46" s="324">
        <f t="shared" si="0"/>
        <v>256</v>
      </c>
      <c r="U46" s="324">
        <f t="shared" si="0"/>
        <v>265</v>
      </c>
      <c r="V46" s="324">
        <f t="shared" si="0"/>
        <v>278</v>
      </c>
      <c r="W46" s="324">
        <f t="shared" si="0"/>
        <v>274</v>
      </c>
      <c r="X46" s="324">
        <f t="shared" si="0"/>
        <v>264</v>
      </c>
      <c r="Y46" s="324">
        <f t="shared" si="0"/>
        <v>264</v>
      </c>
      <c r="Z46" s="324">
        <f t="shared" si="0"/>
        <v>282</v>
      </c>
      <c r="AA46" s="324">
        <f t="shared" si="0"/>
        <v>293</v>
      </c>
      <c r="AB46" s="324">
        <f t="shared" si="0"/>
        <v>305</v>
      </c>
      <c r="AC46" s="324">
        <f t="shared" si="0"/>
        <v>321</v>
      </c>
      <c r="AD46" s="324">
        <f t="shared" si="0"/>
        <v>327</v>
      </c>
      <c r="AE46" s="324">
        <f t="shared" si="0"/>
        <v>357</v>
      </c>
      <c r="AF46" s="324">
        <f t="shared" si="0"/>
        <v>370</v>
      </c>
      <c r="AG46" s="324">
        <f t="shared" si="0"/>
        <v>371</v>
      </c>
      <c r="AH46" s="324">
        <f t="shared" si="0"/>
        <v>388</v>
      </c>
      <c r="AI46" s="324">
        <f t="shared" si="0"/>
        <v>396</v>
      </c>
      <c r="AJ46" s="324">
        <f t="shared" si="0"/>
        <v>418</v>
      </c>
      <c r="AK46" s="324">
        <f t="shared" si="0"/>
        <v>424</v>
      </c>
      <c r="AL46" s="324">
        <f t="shared" si="0"/>
        <v>463</v>
      </c>
      <c r="AM46" s="324">
        <f t="shared" si="0"/>
        <v>462</v>
      </c>
      <c r="AN46" s="324">
        <f t="shared" si="0"/>
        <v>477</v>
      </c>
      <c r="AO46" s="324">
        <f t="shared" si="0"/>
        <v>469</v>
      </c>
      <c r="AP46" s="324">
        <f t="shared" si="0"/>
        <v>485</v>
      </c>
      <c r="AQ46" s="324">
        <f t="shared" si="0"/>
        <v>502</v>
      </c>
      <c r="AR46" s="324">
        <f t="shared" si="0"/>
        <v>523</v>
      </c>
      <c r="AS46" s="324">
        <f t="shared" si="0"/>
        <v>542</v>
      </c>
      <c r="AT46" s="324">
        <f t="shared" si="0"/>
        <v>584</v>
      </c>
      <c r="AU46" s="324">
        <f t="shared" si="0"/>
        <v>577</v>
      </c>
      <c r="AV46" s="324">
        <f t="shared" si="0"/>
        <v>624</v>
      </c>
      <c r="AW46" s="324">
        <f t="shared" si="0"/>
        <v>651</v>
      </c>
      <c r="AX46" s="324">
        <f t="shared" si="0"/>
        <v>699</v>
      </c>
      <c r="AY46" s="324">
        <f t="shared" si="0"/>
        <v>713</v>
      </c>
      <c r="AZ46" s="324">
        <f t="shared" si="0"/>
        <v>687</v>
      </c>
      <c r="BA46" s="324">
        <f t="shared" si="0"/>
        <v>679</v>
      </c>
      <c r="BB46" s="324">
        <f t="shared" si="0"/>
        <v>669</v>
      </c>
      <c r="BC46" s="324">
        <f t="shared" si="0"/>
        <v>629</v>
      </c>
      <c r="BD46" s="324">
        <f t="shared" si="0"/>
        <v>607</v>
      </c>
      <c r="BE46" s="324">
        <f t="shared" si="0"/>
        <v>0</v>
      </c>
    </row>
    <row r="47" spans="1:57" ht="16.2" thickBot="1" x14ac:dyDescent="0.35">
      <c r="A47" s="325" t="s">
        <v>964</v>
      </c>
      <c r="B47" s="324">
        <f t="shared" si="1"/>
        <v>79</v>
      </c>
      <c r="C47" s="324">
        <f t="shared" si="0"/>
        <v>81</v>
      </c>
      <c r="D47" s="324">
        <f t="shared" si="0"/>
        <v>75</v>
      </c>
      <c r="E47" s="324">
        <f t="shared" si="0"/>
        <v>73</v>
      </c>
      <c r="F47" s="324">
        <f t="shared" si="0"/>
        <v>68</v>
      </c>
      <c r="G47" s="324">
        <f t="shared" si="0"/>
        <v>66</v>
      </c>
      <c r="H47" s="324">
        <f t="shared" si="0"/>
        <v>62</v>
      </c>
      <c r="I47" s="324">
        <f t="shared" si="0"/>
        <v>61</v>
      </c>
      <c r="J47" s="324">
        <f t="shared" si="0"/>
        <v>62</v>
      </c>
      <c r="K47" s="324">
        <f t="shared" si="0"/>
        <v>59</v>
      </c>
      <c r="L47" s="324">
        <f t="shared" si="0"/>
        <v>61</v>
      </c>
      <c r="M47" s="324">
        <f t="shared" si="0"/>
        <v>56</v>
      </c>
      <c r="N47" s="324">
        <f t="shared" si="0"/>
        <v>60</v>
      </c>
      <c r="O47" s="324">
        <f t="shared" si="0"/>
        <v>62</v>
      </c>
      <c r="P47" s="324">
        <f t="shared" si="0"/>
        <v>62</v>
      </c>
      <c r="Q47" s="324">
        <f t="shared" si="0"/>
        <v>58</v>
      </c>
      <c r="R47" s="324">
        <f t="shared" si="0"/>
        <v>58</v>
      </c>
      <c r="S47" s="324">
        <f t="shared" si="0"/>
        <v>61</v>
      </c>
      <c r="T47" s="324">
        <f t="shared" si="0"/>
        <v>65</v>
      </c>
      <c r="U47" s="324">
        <f t="shared" si="0"/>
        <v>61</v>
      </c>
      <c r="V47" s="324">
        <f t="shared" si="0"/>
        <v>56</v>
      </c>
      <c r="W47" s="324">
        <f t="shared" si="0"/>
        <v>56</v>
      </c>
      <c r="X47" s="324">
        <f t="shared" si="0"/>
        <v>54</v>
      </c>
      <c r="Y47" s="324">
        <f t="shared" si="0"/>
        <v>55</v>
      </c>
      <c r="Z47" s="324">
        <f t="shared" si="0"/>
        <v>61</v>
      </c>
      <c r="AA47" s="324">
        <f t="shared" si="0"/>
        <v>57</v>
      </c>
      <c r="AB47" s="324">
        <f t="shared" si="0"/>
        <v>56</v>
      </c>
      <c r="AC47" s="324">
        <f t="shared" si="0"/>
        <v>56</v>
      </c>
      <c r="AD47" s="324">
        <f t="shared" si="0"/>
        <v>56</v>
      </c>
      <c r="AE47" s="324">
        <f t="shared" si="0"/>
        <v>55</v>
      </c>
      <c r="AF47" s="324">
        <f t="shared" si="0"/>
        <v>56</v>
      </c>
      <c r="AG47" s="324">
        <f t="shared" si="0"/>
        <v>55</v>
      </c>
      <c r="AH47" s="324">
        <f t="shared" si="0"/>
        <v>58</v>
      </c>
      <c r="AI47" s="324">
        <f t="shared" si="0"/>
        <v>57</v>
      </c>
      <c r="AJ47" s="324">
        <f t="shared" si="0"/>
        <v>58</v>
      </c>
      <c r="AK47" s="324">
        <f t="shared" si="0"/>
        <v>57</v>
      </c>
      <c r="AL47" s="324">
        <f t="shared" si="0"/>
        <v>56</v>
      </c>
      <c r="AM47" s="324">
        <f t="shared" si="0"/>
        <v>57</v>
      </c>
      <c r="AN47" s="324">
        <f t="shared" si="0"/>
        <v>56</v>
      </c>
      <c r="AO47" s="324">
        <f t="shared" si="0"/>
        <v>60</v>
      </c>
      <c r="AP47" s="324">
        <f t="shared" si="0"/>
        <v>62</v>
      </c>
      <c r="AQ47" s="324">
        <f t="shared" si="0"/>
        <v>59</v>
      </c>
      <c r="AR47" s="324">
        <f t="shared" si="0"/>
        <v>66</v>
      </c>
      <c r="AS47" s="324">
        <f t="shared" si="0"/>
        <v>67</v>
      </c>
      <c r="AT47" s="324">
        <f t="shared" si="0"/>
        <v>74</v>
      </c>
      <c r="AU47" s="324">
        <f t="shared" si="0"/>
        <v>75</v>
      </c>
      <c r="AV47" s="324">
        <f t="shared" si="0"/>
        <v>75</v>
      </c>
      <c r="AW47" s="324">
        <f t="shared" si="0"/>
        <v>75</v>
      </c>
      <c r="AX47" s="324">
        <f t="shared" si="0"/>
        <v>76</v>
      </c>
      <c r="AY47" s="324">
        <f t="shared" si="0"/>
        <v>70</v>
      </c>
      <c r="AZ47" s="324">
        <f t="shared" si="0"/>
        <v>74</v>
      </c>
      <c r="BA47" s="324">
        <f t="shared" si="0"/>
        <v>74</v>
      </c>
      <c r="BB47" s="324">
        <f t="shared" si="0"/>
        <v>72</v>
      </c>
      <c r="BC47" s="324">
        <f t="shared" si="0"/>
        <v>76</v>
      </c>
      <c r="BD47" s="324">
        <f t="shared" si="0"/>
        <v>72</v>
      </c>
      <c r="BE47" s="324">
        <f t="shared" si="0"/>
        <v>0</v>
      </c>
    </row>
    <row r="48" spans="1:57" x14ac:dyDescent="0.3">
      <c r="A48" s="326" t="s">
        <v>574</v>
      </c>
      <c r="B48" s="326">
        <f>SUM(B44:B47)</f>
        <v>21735</v>
      </c>
      <c r="C48" s="326">
        <f t="shared" ref="C48:BE48" si="2">SUM(C44:C47)</f>
        <v>26144</v>
      </c>
      <c r="D48" s="326">
        <f t="shared" si="2"/>
        <v>27571</v>
      </c>
      <c r="E48" s="326">
        <f t="shared" si="2"/>
        <v>28501</v>
      </c>
      <c r="F48" s="326">
        <f t="shared" si="2"/>
        <v>29119</v>
      </c>
      <c r="G48" s="326">
        <f t="shared" si="2"/>
        <v>27451</v>
      </c>
      <c r="H48" s="326">
        <f t="shared" si="2"/>
        <v>25900</v>
      </c>
      <c r="I48" s="326">
        <f t="shared" si="2"/>
        <v>23451</v>
      </c>
      <c r="J48" s="326">
        <f t="shared" si="2"/>
        <v>24692</v>
      </c>
      <c r="K48" s="326">
        <f t="shared" si="2"/>
        <v>31251</v>
      </c>
      <c r="L48" s="326">
        <f t="shared" si="2"/>
        <v>31422</v>
      </c>
      <c r="M48" s="326">
        <f t="shared" si="2"/>
        <v>31391</v>
      </c>
      <c r="N48" s="326">
        <f t="shared" si="2"/>
        <v>31309</v>
      </c>
      <c r="O48" s="326">
        <f t="shared" si="2"/>
        <v>31397</v>
      </c>
      <c r="P48" s="326">
        <f t="shared" si="2"/>
        <v>32444</v>
      </c>
      <c r="Q48" s="326">
        <f t="shared" si="2"/>
        <v>34857</v>
      </c>
      <c r="R48" s="326">
        <f t="shared" si="2"/>
        <v>36347</v>
      </c>
      <c r="S48" s="326">
        <f t="shared" si="2"/>
        <v>37129</v>
      </c>
      <c r="T48" s="326">
        <f t="shared" si="2"/>
        <v>39163</v>
      </c>
      <c r="U48" s="326">
        <f t="shared" si="2"/>
        <v>40917</v>
      </c>
      <c r="V48" s="326">
        <f t="shared" si="2"/>
        <v>41327</v>
      </c>
      <c r="W48" s="326">
        <f t="shared" si="2"/>
        <v>38525</v>
      </c>
      <c r="X48" s="326">
        <f t="shared" si="2"/>
        <v>37827</v>
      </c>
      <c r="Y48" s="326">
        <f t="shared" si="2"/>
        <v>37610</v>
      </c>
      <c r="Z48" s="326">
        <f t="shared" si="2"/>
        <v>38702</v>
      </c>
      <c r="AA48" s="326">
        <f t="shared" si="2"/>
        <v>39355</v>
      </c>
      <c r="AB48" s="326">
        <f t="shared" si="2"/>
        <v>40374</v>
      </c>
      <c r="AC48" s="326">
        <f t="shared" si="2"/>
        <v>41043</v>
      </c>
      <c r="AD48" s="326">
        <f t="shared" si="2"/>
        <v>40004</v>
      </c>
      <c r="AE48" s="326">
        <f t="shared" si="2"/>
        <v>36702</v>
      </c>
      <c r="AF48" s="326">
        <f t="shared" si="2"/>
        <v>35872</v>
      </c>
      <c r="AG48" s="326">
        <f t="shared" si="2"/>
        <v>37248</v>
      </c>
      <c r="AH48" s="326">
        <f>SUM(AH44:AH47)</f>
        <v>38157</v>
      </c>
      <c r="AI48" s="326">
        <f t="shared" si="2"/>
        <v>39085</v>
      </c>
      <c r="AJ48" s="326">
        <f t="shared" si="2"/>
        <v>39102</v>
      </c>
      <c r="AK48" s="326">
        <f t="shared" si="2"/>
        <v>38272</v>
      </c>
      <c r="AL48" s="326">
        <f t="shared" si="2"/>
        <v>38367</v>
      </c>
      <c r="AM48" s="326">
        <f t="shared" si="2"/>
        <v>37699</v>
      </c>
      <c r="AN48" s="326">
        <f t="shared" si="2"/>
        <v>37519</v>
      </c>
      <c r="AO48" s="326">
        <f t="shared" si="2"/>
        <v>37504</v>
      </c>
      <c r="AP48" s="326">
        <f t="shared" si="2"/>
        <v>38597</v>
      </c>
      <c r="AQ48" s="326">
        <f t="shared" si="2"/>
        <v>39047</v>
      </c>
      <c r="AR48" s="326">
        <f t="shared" si="2"/>
        <v>39546</v>
      </c>
      <c r="AS48" s="326">
        <f t="shared" si="2"/>
        <v>40776</v>
      </c>
      <c r="AT48" s="326">
        <f t="shared" si="2"/>
        <v>40319</v>
      </c>
      <c r="AU48" s="326">
        <f t="shared" si="2"/>
        <v>39224</v>
      </c>
      <c r="AV48" s="326">
        <f t="shared" si="2"/>
        <v>39211</v>
      </c>
      <c r="AW48" s="326">
        <f t="shared" si="2"/>
        <v>40811</v>
      </c>
      <c r="AX48" s="326">
        <f t="shared" si="2"/>
        <v>40500</v>
      </c>
      <c r="AY48" s="326">
        <f t="shared" si="2"/>
        <v>42875</v>
      </c>
      <c r="AZ48" s="326">
        <f t="shared" si="2"/>
        <v>43894</v>
      </c>
      <c r="BA48" s="326">
        <f t="shared" si="2"/>
        <v>46638</v>
      </c>
      <c r="BB48" s="326">
        <f t="shared" si="2"/>
        <v>48541</v>
      </c>
      <c r="BC48" s="326">
        <f t="shared" si="2"/>
        <v>49569</v>
      </c>
      <c r="BD48" s="326">
        <f t="shared" si="2"/>
        <v>49891</v>
      </c>
      <c r="BE48" s="326">
        <f t="shared" si="2"/>
        <v>0</v>
      </c>
    </row>
  </sheetData>
  <mergeCells count="58">
    <mergeCell ref="V5:W5"/>
    <mergeCell ref="A4:A6"/>
    <mergeCell ref="B5:C5"/>
    <mergeCell ref="D5:E5"/>
    <mergeCell ref="F5:G5"/>
    <mergeCell ref="H5:I5"/>
    <mergeCell ref="J5:K5"/>
    <mergeCell ref="L5:M5"/>
    <mergeCell ref="N5:O5"/>
    <mergeCell ref="P5:Q5"/>
    <mergeCell ref="R5:S5"/>
    <mergeCell ref="T5:U5"/>
    <mergeCell ref="AT5:AU5"/>
    <mergeCell ref="X5:Y5"/>
    <mergeCell ref="Z5:AA5"/>
    <mergeCell ref="AB5:AC5"/>
    <mergeCell ref="AD5:AE5"/>
    <mergeCell ref="AF5:AG5"/>
    <mergeCell ref="AH5:AI5"/>
    <mergeCell ref="AJ5:AK5"/>
    <mergeCell ref="AL5:AM5"/>
    <mergeCell ref="AN5:AO5"/>
    <mergeCell ref="AP5:AQ5"/>
    <mergeCell ref="AR5:AS5"/>
    <mergeCell ref="A16:A18"/>
    <mergeCell ref="B17:C17"/>
    <mergeCell ref="D17:E17"/>
    <mergeCell ref="F17:G17"/>
    <mergeCell ref="H17:I17"/>
    <mergeCell ref="AV5:AW5"/>
    <mergeCell ref="AX5:AY5"/>
    <mergeCell ref="AZ5:BA5"/>
    <mergeCell ref="BB5:BC5"/>
    <mergeCell ref="BD5:BE5"/>
    <mergeCell ref="AF17:AG17"/>
    <mergeCell ref="J17:K17"/>
    <mergeCell ref="L17:M17"/>
    <mergeCell ref="N17:O17"/>
    <mergeCell ref="P17:Q17"/>
    <mergeCell ref="R17:S17"/>
    <mergeCell ref="T17:U17"/>
    <mergeCell ref="V17:W17"/>
    <mergeCell ref="X17:Y17"/>
    <mergeCell ref="Z17:AA17"/>
    <mergeCell ref="AB17:AC17"/>
    <mergeCell ref="AD17:AE17"/>
    <mergeCell ref="BD17:BE17"/>
    <mergeCell ref="AH17:AI17"/>
    <mergeCell ref="AJ17:AK17"/>
    <mergeCell ref="AL17:AM17"/>
    <mergeCell ref="AN17:AO17"/>
    <mergeCell ref="AP17:AQ17"/>
    <mergeCell ref="AR17:AS17"/>
    <mergeCell ref="AT17:AU17"/>
    <mergeCell ref="AV17:AW17"/>
    <mergeCell ref="AX17:AY17"/>
    <mergeCell ref="AZ17:BA17"/>
    <mergeCell ref="BB17:BC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7BBAB-D964-4CBA-BF1B-5FA600108EEF}">
  <dimension ref="A1:L159"/>
  <sheetViews>
    <sheetView showGridLines="0" zoomScale="80" zoomScaleNormal="80" workbookViewId="0">
      <selection activeCell="B48" sqref="B48"/>
    </sheetView>
  </sheetViews>
  <sheetFormatPr defaultRowHeight="14.4" x14ac:dyDescent="0.3"/>
  <cols>
    <col min="1" max="1" width="35.77734375" customWidth="1"/>
    <col min="2" max="2" width="11.21875" customWidth="1"/>
    <col min="3" max="3" width="10.77734375" customWidth="1"/>
  </cols>
  <sheetData>
    <row r="1" spans="1:12" ht="71.55" customHeight="1" x14ac:dyDescent="0.3">
      <c r="A1" s="426" t="s">
        <v>965</v>
      </c>
      <c r="B1" s="427"/>
      <c r="C1" s="427"/>
      <c r="D1" s="427"/>
      <c r="E1" s="427"/>
      <c r="F1" s="427"/>
      <c r="G1" s="427"/>
      <c r="H1" s="427"/>
      <c r="I1" s="427"/>
      <c r="J1" s="427"/>
      <c r="K1" s="427"/>
      <c r="L1" s="427"/>
    </row>
    <row r="2" spans="1:12" ht="12.6" customHeight="1" x14ac:dyDescent="0.3"/>
    <row r="3" spans="1:12" ht="16.2" thickBot="1" x14ac:dyDescent="0.35">
      <c r="A3" s="306" t="s">
        <v>966</v>
      </c>
      <c r="B3" s="39"/>
      <c r="C3" s="39"/>
    </row>
    <row r="4" spans="1:12" ht="15.6" x14ac:dyDescent="0.3">
      <c r="A4" s="327" t="s">
        <v>895</v>
      </c>
      <c r="B4" s="328" t="s">
        <v>967</v>
      </c>
    </row>
    <row r="5" spans="1:12" ht="15.6" x14ac:dyDescent="0.3">
      <c r="A5" s="329" t="s">
        <v>968</v>
      </c>
      <c r="B5" s="330">
        <v>15</v>
      </c>
    </row>
    <row r="6" spans="1:12" ht="15.6" x14ac:dyDescent="0.3">
      <c r="A6" s="329" t="s">
        <v>969</v>
      </c>
      <c r="B6" s="330">
        <v>9</v>
      </c>
    </row>
    <row r="7" spans="1:12" ht="15.6" x14ac:dyDescent="0.3">
      <c r="A7" s="329" t="s">
        <v>970</v>
      </c>
      <c r="B7" s="330">
        <v>10</v>
      </c>
    </row>
    <row r="8" spans="1:12" ht="15.6" x14ac:dyDescent="0.3">
      <c r="A8" s="329" t="s">
        <v>971</v>
      </c>
      <c r="B8" s="330">
        <v>25</v>
      </c>
    </row>
    <row r="9" spans="1:12" ht="15.6" x14ac:dyDescent="0.3">
      <c r="A9" s="329" t="s">
        <v>972</v>
      </c>
      <c r="B9" s="330">
        <v>17</v>
      </c>
    </row>
    <row r="10" spans="1:12" ht="15.6" x14ac:dyDescent="0.3">
      <c r="A10" s="329" t="s">
        <v>897</v>
      </c>
      <c r="B10" s="330">
        <v>25</v>
      </c>
    </row>
    <row r="11" spans="1:12" ht="15.6" x14ac:dyDescent="0.3">
      <c r="A11" s="329" t="s">
        <v>896</v>
      </c>
      <c r="B11" s="330">
        <v>24</v>
      </c>
    </row>
    <row r="12" spans="1:12" ht="16.2" thickBot="1" x14ac:dyDescent="0.35">
      <c r="A12" s="331" t="s">
        <v>840</v>
      </c>
      <c r="B12" s="332">
        <v>16</v>
      </c>
    </row>
    <row r="14" spans="1:12" ht="16.2" thickBot="1" x14ac:dyDescent="0.35">
      <c r="A14" s="306" t="s">
        <v>973</v>
      </c>
      <c r="B14" s="39"/>
    </row>
    <row r="15" spans="1:12" ht="15.6" x14ac:dyDescent="0.3">
      <c r="A15" s="327" t="s">
        <v>895</v>
      </c>
      <c r="B15" s="328" t="s">
        <v>974</v>
      </c>
    </row>
    <row r="16" spans="1:12" ht="15.6" x14ac:dyDescent="0.3">
      <c r="A16" s="329" t="s">
        <v>968</v>
      </c>
      <c r="B16" s="330">
        <v>22</v>
      </c>
    </row>
    <row r="17" spans="1:2" ht="15.6" x14ac:dyDescent="0.3">
      <c r="A17" s="329" t="s">
        <v>969</v>
      </c>
      <c r="B17" s="330">
        <v>21</v>
      </c>
    </row>
    <row r="18" spans="1:2" ht="15.6" x14ac:dyDescent="0.3">
      <c r="A18" s="329" t="s">
        <v>970</v>
      </c>
      <c r="B18" s="330">
        <v>19</v>
      </c>
    </row>
    <row r="19" spans="1:2" ht="15.6" x14ac:dyDescent="0.3">
      <c r="A19" s="329" t="s">
        <v>971</v>
      </c>
      <c r="B19" s="330">
        <v>19</v>
      </c>
    </row>
    <row r="20" spans="1:2" ht="15.6" x14ac:dyDescent="0.3">
      <c r="A20" s="329" t="s">
        <v>972</v>
      </c>
      <c r="B20" s="330">
        <v>19</v>
      </c>
    </row>
    <row r="21" spans="1:2" ht="15.6" x14ac:dyDescent="0.3">
      <c r="A21" s="333" t="s">
        <v>897</v>
      </c>
      <c r="B21" s="334">
        <v>20</v>
      </c>
    </row>
    <row r="22" spans="1:2" ht="16.2" thickBot="1" x14ac:dyDescent="0.35">
      <c r="A22" s="331" t="s">
        <v>896</v>
      </c>
      <c r="B22" s="332">
        <v>14</v>
      </c>
    </row>
    <row r="23" spans="1:2" ht="15.6" x14ac:dyDescent="0.3">
      <c r="B23" s="335"/>
    </row>
    <row r="24" spans="1:2" ht="16.2" thickBot="1" x14ac:dyDescent="0.35">
      <c r="A24" s="306" t="s">
        <v>975</v>
      </c>
      <c r="B24" s="39"/>
    </row>
    <row r="25" spans="1:2" ht="15.6" x14ac:dyDescent="0.3">
      <c r="A25" s="327" t="s">
        <v>895</v>
      </c>
      <c r="B25" s="328" t="s">
        <v>871</v>
      </c>
    </row>
    <row r="26" spans="1:2" ht="15.6" x14ac:dyDescent="0.3">
      <c r="A26" s="329" t="s">
        <v>968</v>
      </c>
      <c r="B26" s="336">
        <v>12</v>
      </c>
    </row>
    <row r="27" spans="1:2" ht="15.6" x14ac:dyDescent="0.3">
      <c r="A27" s="329" t="s">
        <v>969</v>
      </c>
      <c r="B27" s="336">
        <v>3</v>
      </c>
    </row>
    <row r="28" spans="1:2" ht="15.6" x14ac:dyDescent="0.3">
      <c r="A28" s="329" t="s">
        <v>970</v>
      </c>
      <c r="B28" s="336">
        <v>9</v>
      </c>
    </row>
    <row r="29" spans="1:2" ht="15.6" x14ac:dyDescent="0.3">
      <c r="A29" s="329" t="s">
        <v>971</v>
      </c>
      <c r="B29" s="336">
        <v>11</v>
      </c>
    </row>
    <row r="30" spans="1:2" ht="15.6" x14ac:dyDescent="0.3">
      <c r="A30" s="329" t="s">
        <v>972</v>
      </c>
      <c r="B30" s="336">
        <v>8</v>
      </c>
    </row>
    <row r="31" spans="1:2" ht="15.6" x14ac:dyDescent="0.3">
      <c r="A31" s="329" t="s">
        <v>897</v>
      </c>
      <c r="B31" s="336">
        <v>14</v>
      </c>
    </row>
    <row r="32" spans="1:2" ht="15.6" x14ac:dyDescent="0.3">
      <c r="A32" s="329" t="s">
        <v>896</v>
      </c>
      <c r="B32" s="330">
        <v>11</v>
      </c>
    </row>
    <row r="33" spans="1:2" ht="16.2" thickBot="1" x14ac:dyDescent="0.35">
      <c r="A33" s="331" t="s">
        <v>840</v>
      </c>
      <c r="B33" s="332">
        <v>9</v>
      </c>
    </row>
    <row r="34" spans="1:2" ht="15.6" x14ac:dyDescent="0.3">
      <c r="B34" s="335"/>
    </row>
    <row r="35" spans="1:2" ht="16.2" thickBot="1" x14ac:dyDescent="0.35">
      <c r="A35" s="306" t="s">
        <v>976</v>
      </c>
      <c r="B35" s="39"/>
    </row>
    <row r="36" spans="1:2" ht="15.6" x14ac:dyDescent="0.3">
      <c r="A36" s="327" t="s">
        <v>895</v>
      </c>
      <c r="B36" s="328" t="s">
        <v>967</v>
      </c>
    </row>
    <row r="37" spans="1:2" ht="15.6" x14ac:dyDescent="0.3">
      <c r="A37" s="329" t="s">
        <v>968</v>
      </c>
      <c r="B37" s="336">
        <v>30</v>
      </c>
    </row>
    <row r="38" spans="1:2" ht="15.6" x14ac:dyDescent="0.3">
      <c r="A38" s="329" t="s">
        <v>969</v>
      </c>
      <c r="B38" s="336">
        <v>12</v>
      </c>
    </row>
    <row r="39" spans="1:2" ht="15.6" x14ac:dyDescent="0.3">
      <c r="A39" s="329" t="s">
        <v>970</v>
      </c>
      <c r="B39" s="336">
        <v>11</v>
      </c>
    </row>
    <row r="40" spans="1:2" ht="15.6" x14ac:dyDescent="0.3">
      <c r="A40" s="329" t="s">
        <v>971</v>
      </c>
      <c r="B40" s="336">
        <v>6</v>
      </c>
    </row>
    <row r="41" spans="1:2" ht="15.6" x14ac:dyDescent="0.3">
      <c r="A41" s="329" t="s">
        <v>977</v>
      </c>
      <c r="B41" s="336">
        <v>1</v>
      </c>
    </row>
    <row r="42" spans="1:2" ht="15.6" x14ac:dyDescent="0.3">
      <c r="A42" s="329" t="s">
        <v>897</v>
      </c>
      <c r="B42" s="336">
        <v>7</v>
      </c>
    </row>
    <row r="43" spans="1:2" ht="15.6" x14ac:dyDescent="0.3">
      <c r="A43" s="329" t="s">
        <v>896</v>
      </c>
      <c r="B43" s="330">
        <v>13</v>
      </c>
    </row>
    <row r="44" spans="1:2" ht="16.2" thickBot="1" x14ac:dyDescent="0.35">
      <c r="A44" s="331" t="s">
        <v>840</v>
      </c>
      <c r="B44" s="332">
        <v>7</v>
      </c>
    </row>
    <row r="46" spans="1:2" ht="16.2" thickBot="1" x14ac:dyDescent="0.35">
      <c r="A46" s="306" t="s">
        <v>978</v>
      </c>
      <c r="B46" s="39"/>
    </row>
    <row r="47" spans="1:2" ht="15.6" x14ac:dyDescent="0.3">
      <c r="A47" s="327" t="s">
        <v>895</v>
      </c>
      <c r="B47" s="328" t="s">
        <v>974</v>
      </c>
    </row>
    <row r="48" spans="1:2" ht="15.6" x14ac:dyDescent="0.3">
      <c r="A48" s="329" t="s">
        <v>968</v>
      </c>
      <c r="B48" s="336">
        <v>19</v>
      </c>
    </row>
    <row r="49" spans="1:2" ht="15.6" x14ac:dyDescent="0.3">
      <c r="A49" s="329" t="s">
        <v>969</v>
      </c>
      <c r="B49" s="336">
        <v>8</v>
      </c>
    </row>
    <row r="50" spans="1:2" ht="15.6" x14ac:dyDescent="0.3">
      <c r="A50" s="329" t="s">
        <v>970</v>
      </c>
      <c r="B50" s="336">
        <v>9</v>
      </c>
    </row>
    <row r="51" spans="1:2" ht="15.6" x14ac:dyDescent="0.3">
      <c r="A51" s="329" t="s">
        <v>971</v>
      </c>
      <c r="B51" s="336">
        <v>4</v>
      </c>
    </row>
    <row r="52" spans="1:2" ht="15.6" x14ac:dyDescent="0.3">
      <c r="A52" s="329" t="s">
        <v>977</v>
      </c>
      <c r="B52" s="336">
        <v>1</v>
      </c>
    </row>
    <row r="53" spans="1:2" ht="15.6" x14ac:dyDescent="0.3">
      <c r="A53" s="329" t="s">
        <v>897</v>
      </c>
      <c r="B53" s="336">
        <v>4</v>
      </c>
    </row>
    <row r="54" spans="1:2" ht="15.6" x14ac:dyDescent="0.3">
      <c r="A54" s="329" t="s">
        <v>896</v>
      </c>
      <c r="B54" s="330">
        <v>7</v>
      </c>
    </row>
    <row r="55" spans="1:2" ht="16.2" thickBot="1" x14ac:dyDescent="0.35">
      <c r="A55" s="331" t="s">
        <v>840</v>
      </c>
      <c r="B55" s="332">
        <v>4</v>
      </c>
    </row>
    <row r="56" spans="1:2" ht="15.6" x14ac:dyDescent="0.3">
      <c r="B56" s="335"/>
    </row>
    <row r="57" spans="1:2" ht="16.2" thickBot="1" x14ac:dyDescent="0.35">
      <c r="A57" s="306" t="s">
        <v>979</v>
      </c>
      <c r="B57" s="39"/>
    </row>
    <row r="58" spans="1:2" ht="15.6" x14ac:dyDescent="0.3">
      <c r="A58" s="327" t="s">
        <v>895</v>
      </c>
      <c r="B58" s="328" t="s">
        <v>871</v>
      </c>
    </row>
    <row r="59" spans="1:2" ht="15.6" x14ac:dyDescent="0.3">
      <c r="A59" s="329" t="s">
        <v>968</v>
      </c>
      <c r="B59" s="336">
        <v>2</v>
      </c>
    </row>
    <row r="60" spans="1:2" ht="15.6" x14ac:dyDescent="0.3">
      <c r="A60" s="329" t="s">
        <v>969</v>
      </c>
      <c r="B60" s="336">
        <v>1</v>
      </c>
    </row>
    <row r="61" spans="1:2" ht="15.6" x14ac:dyDescent="0.3">
      <c r="A61" s="329" t="s">
        <v>970</v>
      </c>
      <c r="B61" s="336">
        <v>0</v>
      </c>
    </row>
    <row r="62" spans="1:2" ht="15.6" x14ac:dyDescent="0.3">
      <c r="A62" s="329" t="s">
        <v>971</v>
      </c>
      <c r="B62" s="336">
        <v>0</v>
      </c>
    </row>
    <row r="63" spans="1:2" ht="15.6" x14ac:dyDescent="0.3">
      <c r="A63" s="329" t="s">
        <v>972</v>
      </c>
      <c r="B63" s="336">
        <v>0</v>
      </c>
    </row>
    <row r="64" spans="1:2" ht="15.6" x14ac:dyDescent="0.3">
      <c r="A64" s="329" t="s">
        <v>897</v>
      </c>
      <c r="B64" s="336">
        <v>0</v>
      </c>
    </row>
    <row r="65" spans="1:2" ht="15.6" x14ac:dyDescent="0.3">
      <c r="A65" s="329" t="s">
        <v>896</v>
      </c>
      <c r="B65" s="336">
        <v>0</v>
      </c>
    </row>
    <row r="66" spans="1:2" ht="16.2" thickBot="1" x14ac:dyDescent="0.35">
      <c r="A66" s="331" t="s">
        <v>840</v>
      </c>
      <c r="B66" s="337">
        <v>0</v>
      </c>
    </row>
    <row r="67" spans="1:2" ht="15.6" x14ac:dyDescent="0.3">
      <c r="B67" s="335"/>
    </row>
    <row r="68" spans="1:2" ht="16.2" thickBot="1" x14ac:dyDescent="0.35">
      <c r="A68" s="306" t="s">
        <v>980</v>
      </c>
      <c r="B68" s="39"/>
    </row>
    <row r="69" spans="1:2" ht="15.6" x14ac:dyDescent="0.3">
      <c r="A69" s="327" t="s">
        <v>895</v>
      </c>
      <c r="B69" s="328" t="s">
        <v>967</v>
      </c>
    </row>
    <row r="70" spans="1:2" ht="15.6" x14ac:dyDescent="0.3">
      <c r="A70" s="329" t="s">
        <v>968</v>
      </c>
      <c r="B70" s="336">
        <v>24545</v>
      </c>
    </row>
    <row r="71" spans="1:2" ht="15.6" x14ac:dyDescent="0.3">
      <c r="A71" s="329" t="s">
        <v>969</v>
      </c>
      <c r="B71" s="336">
        <v>22976</v>
      </c>
    </row>
    <row r="72" spans="1:2" ht="15.6" x14ac:dyDescent="0.3">
      <c r="A72" s="329" t="s">
        <v>970</v>
      </c>
      <c r="B72" s="336">
        <v>16174</v>
      </c>
    </row>
    <row r="73" spans="1:2" ht="15.6" x14ac:dyDescent="0.3">
      <c r="A73" s="329" t="s">
        <v>971</v>
      </c>
      <c r="B73" s="336">
        <v>6941</v>
      </c>
    </row>
    <row r="74" spans="1:2" ht="15.6" x14ac:dyDescent="0.3">
      <c r="A74" s="329" t="s">
        <v>972</v>
      </c>
      <c r="B74" s="336">
        <v>5977</v>
      </c>
    </row>
    <row r="75" spans="1:2" ht="15.6" x14ac:dyDescent="0.3">
      <c r="A75" s="329" t="s">
        <v>897</v>
      </c>
      <c r="B75" s="336">
        <v>9042</v>
      </c>
    </row>
    <row r="76" spans="1:2" ht="15.6" x14ac:dyDescent="0.3">
      <c r="A76" s="329" t="s">
        <v>896</v>
      </c>
      <c r="B76" s="336">
        <v>9739</v>
      </c>
    </row>
    <row r="77" spans="1:2" ht="16.2" thickBot="1" x14ac:dyDescent="0.35">
      <c r="A77" s="331" t="s">
        <v>840</v>
      </c>
      <c r="B77" s="337">
        <v>6341</v>
      </c>
    </row>
    <row r="79" spans="1:2" ht="16.2" thickBot="1" x14ac:dyDescent="0.35">
      <c r="A79" s="306" t="s">
        <v>981</v>
      </c>
      <c r="B79" s="39"/>
    </row>
    <row r="80" spans="1:2" ht="15.6" x14ac:dyDescent="0.3">
      <c r="A80" s="327" t="s">
        <v>895</v>
      </c>
      <c r="B80" s="328" t="s">
        <v>974</v>
      </c>
    </row>
    <row r="81" spans="1:2" ht="15.6" x14ac:dyDescent="0.3">
      <c r="A81" s="329" t="s">
        <v>968</v>
      </c>
      <c r="B81" s="336">
        <v>25793</v>
      </c>
    </row>
    <row r="82" spans="1:2" ht="15.6" x14ac:dyDescent="0.3">
      <c r="A82" s="329" t="s">
        <v>969</v>
      </c>
      <c r="B82" s="336">
        <v>24371</v>
      </c>
    </row>
    <row r="83" spans="1:2" ht="15.6" x14ac:dyDescent="0.3">
      <c r="A83" s="329" t="s">
        <v>970</v>
      </c>
      <c r="B83" s="336">
        <v>17657</v>
      </c>
    </row>
    <row r="84" spans="1:2" ht="15.6" x14ac:dyDescent="0.3">
      <c r="A84" s="329" t="s">
        <v>971</v>
      </c>
      <c r="B84" s="336">
        <v>7422</v>
      </c>
    </row>
    <row r="85" spans="1:2" ht="15.6" x14ac:dyDescent="0.3">
      <c r="A85" s="329" t="s">
        <v>972</v>
      </c>
      <c r="B85" s="336">
        <v>6468</v>
      </c>
    </row>
    <row r="86" spans="1:2" ht="15.6" x14ac:dyDescent="0.3">
      <c r="A86" s="329" t="s">
        <v>897</v>
      </c>
      <c r="B86" s="336">
        <v>9470</v>
      </c>
    </row>
    <row r="87" spans="1:2" ht="15.6" x14ac:dyDescent="0.3">
      <c r="A87" s="329" t="s">
        <v>896</v>
      </c>
      <c r="B87" s="336">
        <v>9977</v>
      </c>
    </row>
    <row r="88" spans="1:2" ht="16.2" thickBot="1" x14ac:dyDescent="0.35">
      <c r="A88" s="331" t="s">
        <v>840</v>
      </c>
      <c r="B88" s="337">
        <v>6651</v>
      </c>
    </row>
    <row r="89" spans="1:2" ht="15.6" x14ac:dyDescent="0.3">
      <c r="B89" s="335"/>
    </row>
    <row r="90" spans="1:2" ht="16.2" thickBot="1" x14ac:dyDescent="0.35">
      <c r="A90" s="306" t="s">
        <v>982</v>
      </c>
      <c r="B90" s="39"/>
    </row>
    <row r="91" spans="1:2" ht="15.6" x14ac:dyDescent="0.3">
      <c r="A91" s="327" t="s">
        <v>895</v>
      </c>
      <c r="B91" s="328" t="s">
        <v>871</v>
      </c>
    </row>
    <row r="92" spans="1:2" ht="15.6" x14ac:dyDescent="0.3">
      <c r="A92" s="329" t="s">
        <v>968</v>
      </c>
      <c r="B92" s="336">
        <v>13632</v>
      </c>
    </row>
    <row r="93" spans="1:2" ht="15.6" x14ac:dyDescent="0.3">
      <c r="A93" s="329" t="s">
        <v>969</v>
      </c>
      <c r="B93" s="336">
        <v>13203</v>
      </c>
    </row>
    <row r="94" spans="1:2" ht="15.6" x14ac:dyDescent="0.3">
      <c r="A94" s="329" t="s">
        <v>970</v>
      </c>
      <c r="B94" s="336">
        <v>10998</v>
      </c>
    </row>
    <row r="95" spans="1:2" ht="15.6" x14ac:dyDescent="0.3">
      <c r="A95" s="329" t="s">
        <v>971</v>
      </c>
      <c r="B95" s="336">
        <v>64</v>
      </c>
    </row>
    <row r="96" spans="1:2" ht="15.6" x14ac:dyDescent="0.3">
      <c r="A96" s="329" t="s">
        <v>972</v>
      </c>
      <c r="B96" s="336">
        <v>4065</v>
      </c>
    </row>
    <row r="97" spans="1:9" ht="15.6" x14ac:dyDescent="0.3">
      <c r="A97" s="329" t="s">
        <v>897</v>
      </c>
      <c r="B97" s="336">
        <v>5801</v>
      </c>
    </row>
    <row r="98" spans="1:9" ht="15.6" x14ac:dyDescent="0.3">
      <c r="A98" s="329" t="s">
        <v>896</v>
      </c>
      <c r="B98" s="336">
        <v>6458</v>
      </c>
    </row>
    <row r="99" spans="1:9" ht="16.2" thickBot="1" x14ac:dyDescent="0.35">
      <c r="A99" s="331" t="s">
        <v>840</v>
      </c>
      <c r="B99" s="337">
        <v>3700</v>
      </c>
    </row>
    <row r="100" spans="1:9" ht="15.6" x14ac:dyDescent="0.3">
      <c r="B100" s="335"/>
    </row>
    <row r="101" spans="1:9" ht="16.2" thickBot="1" x14ac:dyDescent="0.35">
      <c r="A101" s="306" t="s">
        <v>983</v>
      </c>
      <c r="B101" s="39"/>
    </row>
    <row r="102" spans="1:9" ht="15.6" x14ac:dyDescent="0.3">
      <c r="A102" s="327" t="s">
        <v>984</v>
      </c>
      <c r="B102" s="338" t="s">
        <v>968</v>
      </c>
      <c r="C102" s="338" t="s">
        <v>969</v>
      </c>
      <c r="D102" s="338" t="s">
        <v>970</v>
      </c>
      <c r="E102" s="338" t="s">
        <v>971</v>
      </c>
      <c r="F102" s="338" t="s">
        <v>977</v>
      </c>
      <c r="G102" s="338" t="s">
        <v>897</v>
      </c>
      <c r="H102" s="338" t="s">
        <v>896</v>
      </c>
      <c r="I102" s="328" t="s">
        <v>840</v>
      </c>
    </row>
    <row r="103" spans="1:9" ht="15.6" x14ac:dyDescent="0.3">
      <c r="A103" s="329" t="s">
        <v>985</v>
      </c>
      <c r="B103" s="339"/>
      <c r="C103" s="339"/>
      <c r="D103" s="339"/>
      <c r="E103" s="339"/>
      <c r="F103" s="340">
        <v>23</v>
      </c>
      <c r="G103" s="340">
        <v>123</v>
      </c>
      <c r="H103" s="340">
        <v>70</v>
      </c>
      <c r="I103" s="336">
        <v>76</v>
      </c>
    </row>
    <row r="104" spans="1:9" ht="15.6" x14ac:dyDescent="0.3">
      <c r="A104" s="329" t="s">
        <v>986</v>
      </c>
      <c r="B104" s="339">
        <v>0</v>
      </c>
      <c r="C104" s="339">
        <v>0</v>
      </c>
      <c r="D104" s="339">
        <v>0</v>
      </c>
      <c r="E104" s="340">
        <v>10</v>
      </c>
      <c r="F104" s="340">
        <v>37</v>
      </c>
      <c r="G104" s="340">
        <v>69</v>
      </c>
      <c r="H104" s="340">
        <v>56</v>
      </c>
      <c r="I104" s="336">
        <v>55</v>
      </c>
    </row>
    <row r="105" spans="1:9" ht="15.6" x14ac:dyDescent="0.3">
      <c r="A105" s="329" t="s">
        <v>987</v>
      </c>
      <c r="B105" s="339"/>
      <c r="C105" s="339"/>
      <c r="D105" s="339"/>
      <c r="E105" s="339"/>
      <c r="F105" s="340">
        <v>54</v>
      </c>
      <c r="G105" s="340">
        <v>129</v>
      </c>
      <c r="H105" s="340">
        <v>70</v>
      </c>
      <c r="I105" s="336">
        <v>59</v>
      </c>
    </row>
    <row r="106" spans="1:9" ht="15.6" x14ac:dyDescent="0.3">
      <c r="A106" s="329" t="s">
        <v>988</v>
      </c>
      <c r="B106" s="340">
        <v>10119</v>
      </c>
      <c r="C106" s="340">
        <v>9164</v>
      </c>
      <c r="D106" s="340">
        <v>6123</v>
      </c>
      <c r="E106" s="340">
        <v>5270</v>
      </c>
      <c r="F106" s="340">
        <v>6607</v>
      </c>
      <c r="G106" s="340">
        <v>5089</v>
      </c>
      <c r="H106" s="340">
        <v>4958</v>
      </c>
      <c r="I106" s="336">
        <v>3578</v>
      </c>
    </row>
    <row r="107" spans="1:9" ht="15.6" x14ac:dyDescent="0.3">
      <c r="A107" s="329" t="s">
        <v>989</v>
      </c>
      <c r="B107" s="339"/>
      <c r="C107" s="339"/>
      <c r="D107" s="339"/>
      <c r="E107" s="339"/>
      <c r="F107" s="339"/>
      <c r="G107" s="340">
        <v>39</v>
      </c>
      <c r="H107" s="340">
        <v>34</v>
      </c>
      <c r="I107" s="336">
        <v>45</v>
      </c>
    </row>
    <row r="108" spans="1:9" ht="15.6" x14ac:dyDescent="0.3">
      <c r="A108" s="329" t="s">
        <v>990</v>
      </c>
      <c r="B108" s="339">
        <v>0</v>
      </c>
      <c r="C108" s="339">
        <v>0</v>
      </c>
      <c r="D108" s="339">
        <v>0</v>
      </c>
      <c r="E108" s="340">
        <v>1303</v>
      </c>
      <c r="F108" s="340">
        <v>4296</v>
      </c>
      <c r="G108" s="340">
        <v>1008</v>
      </c>
      <c r="H108" s="340">
        <v>551</v>
      </c>
      <c r="I108" s="336">
        <v>334</v>
      </c>
    </row>
    <row r="109" spans="1:9" ht="15.6" x14ac:dyDescent="0.3">
      <c r="A109" s="329" t="s">
        <v>991</v>
      </c>
      <c r="B109" s="340">
        <v>13597</v>
      </c>
      <c r="C109" s="340">
        <v>13716</v>
      </c>
      <c r="D109" s="340">
        <v>9950</v>
      </c>
      <c r="E109" s="340">
        <v>10790</v>
      </c>
      <c r="F109" s="340">
        <v>16487</v>
      </c>
      <c r="G109" s="340">
        <v>11532</v>
      </c>
      <c r="H109" s="340">
        <v>12273</v>
      </c>
      <c r="I109" s="336">
        <v>9000</v>
      </c>
    </row>
    <row r="110" spans="1:9" ht="15.6" x14ac:dyDescent="0.3">
      <c r="A110" s="329" t="s">
        <v>992</v>
      </c>
      <c r="B110" s="339"/>
      <c r="C110" s="339"/>
      <c r="D110" s="339"/>
      <c r="E110" s="339"/>
      <c r="F110" s="339"/>
      <c r="G110" s="339"/>
      <c r="H110" s="339"/>
      <c r="I110" s="341">
        <v>14</v>
      </c>
    </row>
    <row r="111" spans="1:9" ht="15.6" x14ac:dyDescent="0.3">
      <c r="A111" s="329" t="s">
        <v>993</v>
      </c>
      <c r="B111" s="340">
        <v>53</v>
      </c>
      <c r="C111" s="340">
        <v>34</v>
      </c>
      <c r="D111" s="340">
        <v>36</v>
      </c>
      <c r="E111" s="340">
        <v>11</v>
      </c>
      <c r="F111" s="340">
        <v>30</v>
      </c>
      <c r="G111" s="340">
        <v>58</v>
      </c>
      <c r="H111" s="340">
        <v>35</v>
      </c>
      <c r="I111" s="336">
        <v>59</v>
      </c>
    </row>
    <row r="112" spans="1:9" ht="15.6" x14ac:dyDescent="0.3">
      <c r="A112" s="329" t="s">
        <v>994</v>
      </c>
      <c r="B112" s="340">
        <v>637</v>
      </c>
      <c r="C112" s="340">
        <v>823</v>
      </c>
      <c r="D112" s="340">
        <v>543</v>
      </c>
      <c r="E112" s="340">
        <v>2222</v>
      </c>
      <c r="F112" s="340">
        <v>10858</v>
      </c>
      <c r="G112" s="340">
        <v>21525</v>
      </c>
      <c r="H112" s="340">
        <v>8651</v>
      </c>
      <c r="I112" s="336">
        <v>2860</v>
      </c>
    </row>
    <row r="113" spans="1:9" ht="15.6" x14ac:dyDescent="0.3">
      <c r="A113" s="329" t="s">
        <v>995</v>
      </c>
      <c r="B113" s="340">
        <v>236</v>
      </c>
      <c r="C113" s="340">
        <v>132</v>
      </c>
      <c r="D113" s="340">
        <v>105</v>
      </c>
      <c r="E113" s="340">
        <v>52</v>
      </c>
      <c r="F113" s="340">
        <v>88</v>
      </c>
      <c r="G113" s="340">
        <v>194</v>
      </c>
      <c r="H113" s="340">
        <v>68</v>
      </c>
      <c r="I113" s="336">
        <v>31</v>
      </c>
    </row>
    <row r="114" spans="1:9" ht="15.6" x14ac:dyDescent="0.3">
      <c r="A114" s="329" t="s">
        <v>996</v>
      </c>
      <c r="B114" s="340">
        <v>81</v>
      </c>
      <c r="C114" s="340">
        <v>40</v>
      </c>
      <c r="D114" s="340">
        <v>29</v>
      </c>
      <c r="E114" s="340">
        <v>12</v>
      </c>
      <c r="F114" s="340">
        <v>5</v>
      </c>
      <c r="G114" s="340">
        <v>8</v>
      </c>
      <c r="H114" s="340">
        <v>4</v>
      </c>
      <c r="I114" s="336">
        <v>14</v>
      </c>
    </row>
    <row r="115" spans="1:9" ht="15.6" x14ac:dyDescent="0.3">
      <c r="A115" s="329" t="s">
        <v>997</v>
      </c>
      <c r="B115" s="340">
        <v>134</v>
      </c>
      <c r="C115" s="340">
        <v>82</v>
      </c>
      <c r="D115" s="340">
        <v>72</v>
      </c>
      <c r="E115" s="340">
        <v>29</v>
      </c>
      <c r="F115" s="340">
        <v>26</v>
      </c>
      <c r="G115" s="340">
        <v>38</v>
      </c>
      <c r="H115" s="340">
        <v>58</v>
      </c>
      <c r="I115" s="336">
        <v>32</v>
      </c>
    </row>
    <row r="116" spans="1:9" ht="15.6" x14ac:dyDescent="0.3">
      <c r="A116" s="329" t="s">
        <v>998</v>
      </c>
      <c r="B116" s="340">
        <v>27</v>
      </c>
      <c r="C116" s="340">
        <v>19</v>
      </c>
      <c r="D116" s="340">
        <v>17</v>
      </c>
      <c r="E116" s="340">
        <v>7</v>
      </c>
      <c r="F116" s="340">
        <v>12</v>
      </c>
      <c r="G116" s="340">
        <v>25</v>
      </c>
      <c r="H116" s="340">
        <v>40</v>
      </c>
      <c r="I116" s="336">
        <v>28</v>
      </c>
    </row>
    <row r="117" spans="1:9" ht="15.6" x14ac:dyDescent="0.3">
      <c r="A117" s="329" t="s">
        <v>999</v>
      </c>
      <c r="B117" s="339"/>
      <c r="C117" s="339"/>
      <c r="D117" s="339"/>
      <c r="E117" s="339"/>
      <c r="F117" s="340">
        <v>86</v>
      </c>
      <c r="G117" s="340">
        <v>199</v>
      </c>
      <c r="H117" s="340">
        <v>38</v>
      </c>
      <c r="I117" s="336">
        <v>42</v>
      </c>
    </row>
    <row r="118" spans="1:9" ht="15.6" x14ac:dyDescent="0.3">
      <c r="A118" s="329" t="s">
        <v>1000</v>
      </c>
      <c r="B118" s="339">
        <v>0</v>
      </c>
      <c r="C118" s="339">
        <v>0</v>
      </c>
      <c r="D118" s="339">
        <v>0</v>
      </c>
      <c r="E118" s="340">
        <v>2452</v>
      </c>
      <c r="F118" s="340">
        <v>17061</v>
      </c>
      <c r="G118" s="340">
        <v>17048</v>
      </c>
      <c r="H118" s="340">
        <v>4979</v>
      </c>
      <c r="I118" s="336">
        <v>4436</v>
      </c>
    </row>
    <row r="119" spans="1:9" ht="16.2" thickBot="1" x14ac:dyDescent="0.35">
      <c r="A119" s="331" t="s">
        <v>1001</v>
      </c>
      <c r="B119" s="342">
        <v>51</v>
      </c>
      <c r="C119" s="342">
        <v>32</v>
      </c>
      <c r="D119" s="342">
        <v>14</v>
      </c>
      <c r="E119" s="342">
        <v>5</v>
      </c>
      <c r="F119" s="342">
        <v>24</v>
      </c>
      <c r="G119" s="342">
        <v>9</v>
      </c>
      <c r="H119" s="342">
        <v>11</v>
      </c>
      <c r="I119" s="337">
        <v>14</v>
      </c>
    </row>
    <row r="121" spans="1:9" ht="16.2" thickBot="1" x14ac:dyDescent="0.35">
      <c r="A121" s="306" t="s">
        <v>1002</v>
      </c>
      <c r="B121" s="39"/>
    </row>
    <row r="122" spans="1:9" ht="15.6" x14ac:dyDescent="0.3">
      <c r="A122" s="327" t="s">
        <v>984</v>
      </c>
      <c r="B122" s="338" t="s">
        <v>968</v>
      </c>
      <c r="C122" s="338" t="s">
        <v>969</v>
      </c>
      <c r="D122" s="338" t="s">
        <v>970</v>
      </c>
      <c r="E122" s="338" t="s">
        <v>971</v>
      </c>
      <c r="F122" s="338" t="s">
        <v>977</v>
      </c>
      <c r="G122" s="338" t="s">
        <v>897</v>
      </c>
      <c r="H122" s="338" t="s">
        <v>896</v>
      </c>
      <c r="I122" s="328" t="s">
        <v>840</v>
      </c>
    </row>
    <row r="123" spans="1:9" ht="15.6" x14ac:dyDescent="0.3">
      <c r="A123" s="329" t="s">
        <v>985</v>
      </c>
      <c r="B123" s="339"/>
      <c r="C123" s="339"/>
      <c r="D123" s="339"/>
      <c r="E123" s="339"/>
      <c r="F123" s="340">
        <v>173</v>
      </c>
      <c r="G123" s="340">
        <v>649</v>
      </c>
      <c r="H123" s="340">
        <v>491</v>
      </c>
      <c r="I123" s="336">
        <v>529</v>
      </c>
    </row>
    <row r="124" spans="1:9" ht="15.6" x14ac:dyDescent="0.3">
      <c r="A124" s="329" t="s">
        <v>986</v>
      </c>
      <c r="B124" s="339">
        <v>0</v>
      </c>
      <c r="C124" s="339">
        <v>0</v>
      </c>
      <c r="D124" s="339">
        <v>0</v>
      </c>
      <c r="E124" s="340">
        <v>10</v>
      </c>
      <c r="F124" s="340">
        <v>36</v>
      </c>
      <c r="G124" s="340">
        <v>49</v>
      </c>
      <c r="H124" s="340">
        <v>55</v>
      </c>
      <c r="I124" s="336">
        <v>53</v>
      </c>
    </row>
    <row r="125" spans="1:9" ht="15.6" x14ac:dyDescent="0.3">
      <c r="A125" s="329" t="s">
        <v>987</v>
      </c>
      <c r="B125" s="339"/>
      <c r="C125" s="339"/>
      <c r="D125" s="339"/>
      <c r="E125" s="339"/>
      <c r="F125" s="340">
        <v>108</v>
      </c>
      <c r="G125" s="340">
        <v>689</v>
      </c>
      <c r="H125" s="340">
        <v>551</v>
      </c>
      <c r="I125" s="336">
        <v>652</v>
      </c>
    </row>
    <row r="126" spans="1:9" ht="15.6" x14ac:dyDescent="0.3">
      <c r="A126" s="329" t="s">
        <v>988</v>
      </c>
      <c r="B126" s="340">
        <v>33169</v>
      </c>
      <c r="C126" s="340">
        <v>43408</v>
      </c>
      <c r="D126" s="340">
        <v>11108</v>
      </c>
      <c r="E126" s="340">
        <v>5137</v>
      </c>
      <c r="F126" s="340">
        <v>5367</v>
      </c>
      <c r="G126" s="340">
        <v>8904</v>
      </c>
      <c r="H126" s="340">
        <v>10786</v>
      </c>
      <c r="I126" s="336">
        <v>6127</v>
      </c>
    </row>
    <row r="127" spans="1:9" ht="15.6" x14ac:dyDescent="0.3">
      <c r="A127" s="329" t="s">
        <v>989</v>
      </c>
      <c r="B127" s="339"/>
      <c r="C127" s="339"/>
      <c r="D127" s="339"/>
      <c r="E127" s="339"/>
      <c r="F127" s="339"/>
      <c r="G127" s="340">
        <v>200</v>
      </c>
      <c r="H127" s="340">
        <v>282</v>
      </c>
      <c r="I127" s="336">
        <v>543</v>
      </c>
    </row>
    <row r="128" spans="1:9" ht="15.6" x14ac:dyDescent="0.3">
      <c r="A128" s="329" t="s">
        <v>990</v>
      </c>
      <c r="B128" s="339">
        <v>0</v>
      </c>
      <c r="C128" s="339">
        <v>0</v>
      </c>
      <c r="D128" s="339">
        <v>0</v>
      </c>
      <c r="E128" s="340">
        <v>12331</v>
      </c>
      <c r="F128" s="340">
        <v>3926</v>
      </c>
      <c r="G128" s="340">
        <v>1684</v>
      </c>
      <c r="H128" s="340">
        <v>2239</v>
      </c>
      <c r="I128" s="336">
        <v>601</v>
      </c>
    </row>
    <row r="129" spans="1:9" ht="15.6" x14ac:dyDescent="0.3">
      <c r="A129" s="329" t="s">
        <v>991</v>
      </c>
      <c r="B129" s="340">
        <v>62461</v>
      </c>
      <c r="C129" s="340">
        <v>104166</v>
      </c>
      <c r="D129" s="340">
        <v>16860</v>
      </c>
      <c r="E129" s="340">
        <v>13106</v>
      </c>
      <c r="F129" s="340">
        <v>11239</v>
      </c>
      <c r="G129" s="340">
        <v>21610</v>
      </c>
      <c r="H129" s="340">
        <v>27895</v>
      </c>
      <c r="I129" s="336">
        <v>13933</v>
      </c>
    </row>
    <row r="130" spans="1:9" ht="15.6" x14ac:dyDescent="0.3">
      <c r="A130" s="329" t="s">
        <v>992</v>
      </c>
      <c r="B130" s="339"/>
      <c r="C130" s="339"/>
      <c r="D130" s="339"/>
      <c r="E130" s="339"/>
      <c r="F130" s="339"/>
      <c r="G130" s="339"/>
      <c r="H130" s="339"/>
      <c r="I130" s="341">
        <v>20</v>
      </c>
    </row>
    <row r="131" spans="1:9" ht="15.6" x14ac:dyDescent="0.3">
      <c r="A131" s="329" t="s">
        <v>993</v>
      </c>
      <c r="B131" s="340">
        <v>777</v>
      </c>
      <c r="C131" s="340">
        <v>371</v>
      </c>
      <c r="D131" s="340">
        <v>152</v>
      </c>
      <c r="E131" s="340">
        <v>384</v>
      </c>
      <c r="F131" s="340">
        <v>962</v>
      </c>
      <c r="G131" s="340">
        <v>835</v>
      </c>
      <c r="H131" s="340">
        <v>693</v>
      </c>
      <c r="I131" s="336">
        <v>1037</v>
      </c>
    </row>
    <row r="132" spans="1:9" ht="15.6" x14ac:dyDescent="0.3">
      <c r="A132" s="329" t="s">
        <v>994</v>
      </c>
      <c r="B132" s="340">
        <v>3428</v>
      </c>
      <c r="C132" s="340">
        <v>7893</v>
      </c>
      <c r="D132" s="340">
        <v>1467</v>
      </c>
      <c r="E132" s="340">
        <v>26920</v>
      </c>
      <c r="F132" s="340">
        <v>48045</v>
      </c>
      <c r="G132" s="340">
        <v>4448</v>
      </c>
      <c r="H132" s="340">
        <v>10335</v>
      </c>
      <c r="I132" s="336">
        <v>2537</v>
      </c>
    </row>
    <row r="133" spans="1:9" ht="15.6" x14ac:dyDescent="0.3">
      <c r="A133" s="329" t="s">
        <v>995</v>
      </c>
      <c r="B133" s="340">
        <v>290</v>
      </c>
      <c r="C133" s="340">
        <v>155</v>
      </c>
      <c r="D133" s="340">
        <v>129</v>
      </c>
      <c r="E133" s="340">
        <v>106</v>
      </c>
      <c r="F133" s="340">
        <v>502</v>
      </c>
      <c r="G133" s="340">
        <v>496</v>
      </c>
      <c r="H133" s="340">
        <v>191</v>
      </c>
      <c r="I133" s="336">
        <v>290</v>
      </c>
    </row>
    <row r="134" spans="1:9" ht="15.6" x14ac:dyDescent="0.3">
      <c r="A134" s="329" t="s">
        <v>996</v>
      </c>
      <c r="B134" s="340">
        <v>113</v>
      </c>
      <c r="C134" s="340">
        <v>61</v>
      </c>
      <c r="D134" s="340">
        <v>39</v>
      </c>
      <c r="E134" s="340">
        <v>15</v>
      </c>
      <c r="F134" s="340">
        <v>9</v>
      </c>
      <c r="G134" s="340">
        <v>11</v>
      </c>
      <c r="H134" s="340">
        <v>7</v>
      </c>
      <c r="I134" s="336">
        <v>19</v>
      </c>
    </row>
    <row r="135" spans="1:9" ht="15.6" x14ac:dyDescent="0.3">
      <c r="A135" s="329" t="s">
        <v>997</v>
      </c>
      <c r="B135" s="340">
        <v>121</v>
      </c>
      <c r="C135" s="340">
        <v>73</v>
      </c>
      <c r="D135" s="340">
        <v>68</v>
      </c>
      <c r="E135" s="340">
        <v>46</v>
      </c>
      <c r="F135" s="340">
        <v>58</v>
      </c>
      <c r="G135" s="340">
        <v>125</v>
      </c>
      <c r="H135" s="340">
        <v>508</v>
      </c>
      <c r="I135" s="336">
        <v>81</v>
      </c>
    </row>
    <row r="136" spans="1:9" ht="15.6" x14ac:dyDescent="0.3">
      <c r="A136" s="329" t="s">
        <v>998</v>
      </c>
      <c r="B136" s="340">
        <v>41</v>
      </c>
      <c r="C136" s="340">
        <v>31</v>
      </c>
      <c r="D136" s="340">
        <v>21</v>
      </c>
      <c r="E136" s="340">
        <v>19</v>
      </c>
      <c r="F136" s="340">
        <v>107</v>
      </c>
      <c r="G136" s="340">
        <v>192</v>
      </c>
      <c r="H136" s="340">
        <v>269</v>
      </c>
      <c r="I136" s="336">
        <v>79</v>
      </c>
    </row>
    <row r="137" spans="1:9" ht="15.6" x14ac:dyDescent="0.3">
      <c r="A137" s="329" t="s">
        <v>999</v>
      </c>
      <c r="B137" s="339"/>
      <c r="C137" s="339"/>
      <c r="D137" s="339"/>
      <c r="E137" s="339"/>
      <c r="F137" s="340">
        <v>75</v>
      </c>
      <c r="G137" s="340">
        <v>105</v>
      </c>
      <c r="H137" s="340">
        <v>106</v>
      </c>
      <c r="I137" s="336">
        <v>96</v>
      </c>
    </row>
    <row r="138" spans="1:9" ht="15.6" x14ac:dyDescent="0.3">
      <c r="A138" s="329" t="s">
        <v>1000</v>
      </c>
      <c r="B138" s="339">
        <v>0</v>
      </c>
      <c r="C138" s="339">
        <v>0</v>
      </c>
      <c r="D138" s="339">
        <v>0</v>
      </c>
      <c r="E138" s="340">
        <v>3823</v>
      </c>
      <c r="F138" s="340">
        <v>36644</v>
      </c>
      <c r="G138" s="340">
        <v>14918</v>
      </c>
      <c r="H138" s="340">
        <v>18343</v>
      </c>
      <c r="I138" s="336">
        <v>6391</v>
      </c>
    </row>
    <row r="139" spans="1:9" ht="16.2" thickBot="1" x14ac:dyDescent="0.35">
      <c r="A139" s="331" t="s">
        <v>1001</v>
      </c>
      <c r="B139" s="342">
        <v>99</v>
      </c>
      <c r="C139" s="342">
        <v>83</v>
      </c>
      <c r="D139" s="342">
        <v>37</v>
      </c>
      <c r="E139" s="342">
        <v>43</v>
      </c>
      <c r="F139" s="342">
        <v>75</v>
      </c>
      <c r="G139" s="342">
        <v>42</v>
      </c>
      <c r="H139" s="342">
        <v>96</v>
      </c>
      <c r="I139" s="337">
        <v>69</v>
      </c>
    </row>
    <row r="140" spans="1:9" ht="15.6" x14ac:dyDescent="0.3">
      <c r="A140" s="343"/>
      <c r="B140" s="344"/>
      <c r="C140" s="344"/>
      <c r="D140" s="344"/>
      <c r="E140" s="344"/>
      <c r="F140" s="344"/>
    </row>
    <row r="141" spans="1:9" ht="16.2" thickBot="1" x14ac:dyDescent="0.35">
      <c r="A141" s="306" t="s">
        <v>1003</v>
      </c>
      <c r="B141" s="39"/>
    </row>
    <row r="142" spans="1:9" ht="15.6" x14ac:dyDescent="0.3">
      <c r="A142" s="327" t="s">
        <v>984</v>
      </c>
      <c r="B142" s="338" t="s">
        <v>968</v>
      </c>
      <c r="C142" s="338" t="s">
        <v>969</v>
      </c>
      <c r="D142" s="338" t="s">
        <v>970</v>
      </c>
      <c r="E142" s="338" t="s">
        <v>971</v>
      </c>
      <c r="F142" s="338" t="s">
        <v>977</v>
      </c>
      <c r="G142" s="338" t="s">
        <v>897</v>
      </c>
      <c r="H142" s="338" t="s">
        <v>896</v>
      </c>
      <c r="I142" s="328" t="s">
        <v>840</v>
      </c>
    </row>
    <row r="143" spans="1:9" ht="15.6" x14ac:dyDescent="0.3">
      <c r="A143" s="329" t="s">
        <v>985</v>
      </c>
      <c r="B143" s="339"/>
      <c r="C143" s="339"/>
      <c r="D143" s="339"/>
      <c r="E143" s="339"/>
      <c r="F143" s="340">
        <v>8</v>
      </c>
      <c r="G143" s="340">
        <v>47</v>
      </c>
      <c r="H143" s="340">
        <v>122</v>
      </c>
      <c r="I143" s="336">
        <v>117</v>
      </c>
    </row>
    <row r="144" spans="1:9" ht="15.6" x14ac:dyDescent="0.3">
      <c r="A144" s="329" t="s">
        <v>986</v>
      </c>
      <c r="B144" s="339">
        <v>0</v>
      </c>
      <c r="C144" s="339">
        <v>0</v>
      </c>
      <c r="D144" s="339">
        <v>0</v>
      </c>
      <c r="E144" s="340">
        <v>0</v>
      </c>
      <c r="F144" s="340">
        <v>1</v>
      </c>
      <c r="G144" s="340">
        <v>2</v>
      </c>
      <c r="H144" s="340">
        <v>1</v>
      </c>
      <c r="I144" s="336">
        <v>6</v>
      </c>
    </row>
    <row r="145" spans="1:9" ht="15.6" x14ac:dyDescent="0.3">
      <c r="A145" s="329" t="s">
        <v>987</v>
      </c>
      <c r="B145" s="339"/>
      <c r="C145" s="339"/>
      <c r="D145" s="339"/>
      <c r="E145" s="339"/>
      <c r="F145" s="340">
        <v>5</v>
      </c>
      <c r="G145" s="340">
        <v>42</v>
      </c>
      <c r="H145" s="340">
        <v>24</v>
      </c>
      <c r="I145" s="336">
        <v>23</v>
      </c>
    </row>
    <row r="146" spans="1:9" ht="15.6" x14ac:dyDescent="0.3">
      <c r="A146" s="329" t="s">
        <v>988</v>
      </c>
      <c r="B146" s="340">
        <v>15445</v>
      </c>
      <c r="C146" s="340">
        <v>18981</v>
      </c>
      <c r="D146" s="340">
        <v>12590</v>
      </c>
      <c r="E146" s="340">
        <v>2872</v>
      </c>
      <c r="F146" s="340">
        <v>7376</v>
      </c>
      <c r="G146" s="340">
        <v>8600</v>
      </c>
      <c r="H146" s="340">
        <v>15255</v>
      </c>
      <c r="I146" s="336">
        <v>6020</v>
      </c>
    </row>
    <row r="147" spans="1:9" ht="15.6" x14ac:dyDescent="0.3">
      <c r="A147" s="329" t="s">
        <v>989</v>
      </c>
      <c r="B147" s="339"/>
      <c r="C147" s="339"/>
      <c r="D147" s="339"/>
      <c r="E147" s="339"/>
      <c r="F147" s="339"/>
      <c r="G147" s="340">
        <v>37</v>
      </c>
      <c r="H147" s="340">
        <v>27</v>
      </c>
      <c r="I147" s="336">
        <v>16</v>
      </c>
    </row>
    <row r="148" spans="1:9" ht="15.6" x14ac:dyDescent="0.3">
      <c r="A148" s="329" t="s">
        <v>990</v>
      </c>
      <c r="B148" s="339">
        <v>0</v>
      </c>
      <c r="C148" s="339">
        <v>0</v>
      </c>
      <c r="D148" s="339">
        <v>0</v>
      </c>
      <c r="E148" s="340">
        <v>16</v>
      </c>
      <c r="F148" s="340">
        <v>1612</v>
      </c>
      <c r="G148" s="340">
        <v>1115</v>
      </c>
      <c r="H148" s="340">
        <v>767</v>
      </c>
      <c r="I148" s="336">
        <v>440</v>
      </c>
    </row>
    <row r="149" spans="1:9" ht="15.6" x14ac:dyDescent="0.3">
      <c r="A149" s="329" t="s">
        <v>991</v>
      </c>
      <c r="B149" s="340">
        <v>28894</v>
      </c>
      <c r="C149" s="340">
        <v>41800</v>
      </c>
      <c r="D149" s="340">
        <v>21139</v>
      </c>
      <c r="E149" s="340">
        <v>4904</v>
      </c>
      <c r="F149" s="340">
        <v>6541</v>
      </c>
      <c r="G149" s="340">
        <v>22631</v>
      </c>
      <c r="H149" s="340">
        <v>45535</v>
      </c>
      <c r="I149" s="336">
        <v>14287</v>
      </c>
    </row>
    <row r="150" spans="1:9" ht="15.6" x14ac:dyDescent="0.3">
      <c r="A150" s="329" t="s">
        <v>992</v>
      </c>
      <c r="B150" s="339"/>
      <c r="C150" s="339"/>
      <c r="D150" s="339"/>
      <c r="E150" s="339"/>
      <c r="F150" s="339"/>
      <c r="G150" s="339"/>
      <c r="H150" s="339"/>
      <c r="I150" s="341">
        <v>5</v>
      </c>
    </row>
    <row r="151" spans="1:9" ht="15.6" x14ac:dyDescent="0.3">
      <c r="A151" s="329" t="s">
        <v>993</v>
      </c>
      <c r="B151" s="340">
        <v>45</v>
      </c>
      <c r="C151" s="340">
        <v>162</v>
      </c>
      <c r="D151" s="340">
        <v>97</v>
      </c>
      <c r="E151" s="340">
        <v>23</v>
      </c>
      <c r="F151" s="340">
        <v>32</v>
      </c>
      <c r="G151" s="340">
        <v>26</v>
      </c>
      <c r="H151" s="340">
        <v>57</v>
      </c>
      <c r="I151" s="336">
        <v>107</v>
      </c>
    </row>
    <row r="152" spans="1:9" ht="15.6" x14ac:dyDescent="0.3">
      <c r="A152" s="329" t="s">
        <v>994</v>
      </c>
      <c r="B152" s="340">
        <v>879</v>
      </c>
      <c r="C152" s="340">
        <v>2240</v>
      </c>
      <c r="D152" s="340">
        <v>1416</v>
      </c>
      <c r="E152" s="340">
        <v>964</v>
      </c>
      <c r="F152" s="340">
        <v>2605</v>
      </c>
      <c r="G152" s="340">
        <v>2408</v>
      </c>
      <c r="H152" s="340">
        <v>3857</v>
      </c>
      <c r="I152" s="336">
        <v>1704</v>
      </c>
    </row>
    <row r="153" spans="1:9" ht="15.6" x14ac:dyDescent="0.3">
      <c r="A153" s="329" t="s">
        <v>995</v>
      </c>
      <c r="B153" s="340">
        <v>229</v>
      </c>
      <c r="C153" s="340">
        <v>151</v>
      </c>
      <c r="D153" s="340">
        <v>112</v>
      </c>
      <c r="E153" s="340">
        <v>47</v>
      </c>
      <c r="F153" s="340">
        <v>23</v>
      </c>
      <c r="G153" s="340">
        <v>47</v>
      </c>
      <c r="H153" s="340">
        <v>63</v>
      </c>
      <c r="I153" s="336">
        <v>33</v>
      </c>
    </row>
    <row r="154" spans="1:9" ht="15.6" x14ac:dyDescent="0.3">
      <c r="A154" s="329" t="s">
        <v>996</v>
      </c>
      <c r="B154" s="340">
        <v>61</v>
      </c>
      <c r="C154" s="340">
        <v>65</v>
      </c>
      <c r="D154" s="340">
        <v>41</v>
      </c>
      <c r="E154" s="340">
        <v>22</v>
      </c>
      <c r="F154" s="340">
        <v>0</v>
      </c>
      <c r="G154" s="340">
        <v>4</v>
      </c>
      <c r="H154" s="340">
        <v>0</v>
      </c>
      <c r="I154" s="336">
        <v>7</v>
      </c>
    </row>
    <row r="155" spans="1:9" ht="15.6" x14ac:dyDescent="0.3">
      <c r="A155" s="329" t="s">
        <v>997</v>
      </c>
      <c r="B155" s="340">
        <v>42</v>
      </c>
      <c r="C155" s="340">
        <v>18</v>
      </c>
      <c r="D155" s="340">
        <v>17</v>
      </c>
      <c r="E155" s="340">
        <v>4</v>
      </c>
      <c r="F155" s="340">
        <v>9</v>
      </c>
      <c r="G155" s="340">
        <v>15</v>
      </c>
      <c r="H155" s="340">
        <v>5</v>
      </c>
      <c r="I155" s="336">
        <v>22</v>
      </c>
    </row>
    <row r="156" spans="1:9" ht="15.6" x14ac:dyDescent="0.3">
      <c r="A156" s="329" t="s">
        <v>998</v>
      </c>
      <c r="B156" s="340">
        <v>7</v>
      </c>
      <c r="C156" s="340">
        <v>9</v>
      </c>
      <c r="D156" s="340">
        <v>2</v>
      </c>
      <c r="E156" s="340">
        <v>0</v>
      </c>
      <c r="F156" s="340">
        <v>6</v>
      </c>
      <c r="G156" s="340">
        <v>19</v>
      </c>
      <c r="H156" s="340">
        <v>10</v>
      </c>
      <c r="I156" s="336">
        <v>12</v>
      </c>
    </row>
    <row r="157" spans="1:9" ht="15.6" x14ac:dyDescent="0.3">
      <c r="A157" s="329" t="s">
        <v>999</v>
      </c>
      <c r="B157" s="339"/>
      <c r="C157" s="339"/>
      <c r="D157" s="339"/>
      <c r="E157" s="339"/>
      <c r="F157" s="340">
        <v>10</v>
      </c>
      <c r="G157" s="340">
        <v>41</v>
      </c>
      <c r="H157" s="340">
        <v>53</v>
      </c>
      <c r="I157" s="336">
        <v>22</v>
      </c>
    </row>
    <row r="158" spans="1:9" ht="15.6" x14ac:dyDescent="0.3">
      <c r="A158" s="329" t="s">
        <v>1000</v>
      </c>
      <c r="B158" s="339">
        <v>0</v>
      </c>
      <c r="C158" s="339">
        <v>0</v>
      </c>
      <c r="D158" s="339">
        <v>0</v>
      </c>
      <c r="E158" s="340">
        <v>18</v>
      </c>
      <c r="F158" s="340">
        <v>197</v>
      </c>
      <c r="G158" s="340">
        <v>894</v>
      </c>
      <c r="H158" s="340">
        <v>3249</v>
      </c>
      <c r="I158" s="336">
        <v>3058</v>
      </c>
    </row>
    <row r="159" spans="1:9" ht="16.2" thickBot="1" x14ac:dyDescent="0.35">
      <c r="A159" s="331" t="s">
        <v>1001</v>
      </c>
      <c r="B159" s="342">
        <v>24</v>
      </c>
      <c r="C159" s="342">
        <v>46</v>
      </c>
      <c r="D159" s="342">
        <v>14</v>
      </c>
      <c r="E159" s="342">
        <v>6</v>
      </c>
      <c r="F159" s="342">
        <v>17</v>
      </c>
      <c r="G159" s="342">
        <v>12</v>
      </c>
      <c r="H159" s="342">
        <v>11</v>
      </c>
      <c r="I159" s="337">
        <v>10</v>
      </c>
    </row>
  </sheetData>
  <mergeCells count="1">
    <mergeCell ref="A1:L1"/>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A0F48-8EAC-4ED9-806E-634695BC907A}">
  <dimension ref="A1:O8"/>
  <sheetViews>
    <sheetView showGridLines="0" zoomScale="80" zoomScaleNormal="80" workbookViewId="0">
      <selection activeCell="J31" sqref="J31:J32"/>
    </sheetView>
  </sheetViews>
  <sheetFormatPr defaultColWidth="8.77734375" defaultRowHeight="15.6" x14ac:dyDescent="0.3"/>
  <cols>
    <col min="1" max="1" width="64" style="39" customWidth="1"/>
    <col min="2" max="2" width="11" style="39" bestFit="1" customWidth="1"/>
    <col min="3" max="3" width="10.77734375" style="39" bestFit="1" customWidth="1"/>
    <col min="4" max="4" width="11.44140625" style="39" customWidth="1"/>
    <col min="5" max="5" width="13.77734375" style="39" customWidth="1"/>
    <col min="6" max="6" width="12.5546875" style="39" customWidth="1"/>
    <col min="7" max="7" width="12.44140625" style="39" customWidth="1"/>
    <col min="8" max="8" width="13.77734375" style="39" customWidth="1"/>
    <col min="9" max="10" width="10.21875" style="39" bestFit="1" customWidth="1"/>
    <col min="11" max="11" width="13.5546875" style="39" customWidth="1"/>
    <col min="12" max="12" width="11.77734375" style="39" customWidth="1"/>
    <col min="13" max="13" width="13.77734375" style="39" customWidth="1"/>
    <col min="14" max="14" width="13.5546875" style="39" customWidth="1"/>
    <col min="15" max="15" width="15.21875" style="39" customWidth="1"/>
    <col min="16" max="16384" width="8.77734375" style="39"/>
  </cols>
  <sheetData>
    <row r="1" spans="1:15" x14ac:dyDescent="0.3">
      <c r="A1" s="306" t="s">
        <v>1004</v>
      </c>
    </row>
    <row r="2" spans="1:15" ht="16.2" thickBot="1" x14ac:dyDescent="0.35"/>
    <row r="3" spans="1:15" x14ac:dyDescent="0.3">
      <c r="A3" s="327"/>
      <c r="B3" s="345">
        <v>45352</v>
      </c>
      <c r="C3" s="345">
        <v>45383</v>
      </c>
      <c r="D3" s="345">
        <v>45413</v>
      </c>
      <c r="E3" s="345">
        <v>45444</v>
      </c>
      <c r="F3" s="345">
        <v>45474</v>
      </c>
      <c r="G3" s="345">
        <v>45505</v>
      </c>
      <c r="H3" s="346">
        <v>45536</v>
      </c>
      <c r="I3" s="347">
        <v>45566</v>
      </c>
      <c r="J3" s="338">
        <v>45597</v>
      </c>
      <c r="K3" s="338">
        <v>45627</v>
      </c>
      <c r="L3" s="338">
        <v>45658</v>
      </c>
      <c r="M3" s="338">
        <v>45689</v>
      </c>
      <c r="N3" s="338">
        <v>45717</v>
      </c>
      <c r="O3" s="328">
        <v>45748</v>
      </c>
    </row>
    <row r="4" spans="1:15" x14ac:dyDescent="0.3">
      <c r="A4" s="329" t="s">
        <v>1005</v>
      </c>
      <c r="B4" s="340">
        <v>24400</v>
      </c>
      <c r="C4" s="340">
        <v>23649</v>
      </c>
      <c r="D4" s="340">
        <v>25963</v>
      </c>
      <c r="E4" s="340">
        <v>23734</v>
      </c>
      <c r="F4" s="340">
        <v>24749</v>
      </c>
      <c r="G4" s="340">
        <v>23626</v>
      </c>
      <c r="H4" s="336">
        <v>20613</v>
      </c>
      <c r="I4" s="348">
        <v>21707</v>
      </c>
      <c r="J4" s="340">
        <v>20889</v>
      </c>
      <c r="K4" s="340">
        <v>20701</v>
      </c>
      <c r="L4" s="340">
        <v>19971</v>
      </c>
      <c r="M4" s="340">
        <v>17329</v>
      </c>
      <c r="N4" s="340">
        <v>19355</v>
      </c>
      <c r="O4" s="336">
        <v>13255</v>
      </c>
    </row>
    <row r="5" spans="1:15" x14ac:dyDescent="0.3">
      <c r="A5" s="329" t="s">
        <v>1006</v>
      </c>
      <c r="B5" s="340">
        <v>1023</v>
      </c>
      <c r="C5" s="340">
        <v>1110</v>
      </c>
      <c r="D5" s="340">
        <v>1022</v>
      </c>
      <c r="E5" s="340">
        <v>952</v>
      </c>
      <c r="F5" s="340">
        <v>1006</v>
      </c>
      <c r="G5" s="340">
        <v>910</v>
      </c>
      <c r="H5" s="336">
        <v>820</v>
      </c>
      <c r="I5" s="348">
        <v>974</v>
      </c>
      <c r="J5" s="340">
        <v>729</v>
      </c>
      <c r="K5" s="340">
        <v>848</v>
      </c>
      <c r="L5" s="340">
        <v>775</v>
      </c>
      <c r="M5" s="340">
        <v>854</v>
      </c>
      <c r="N5" s="340">
        <v>1842</v>
      </c>
      <c r="O5" s="336">
        <v>1834</v>
      </c>
    </row>
    <row r="6" spans="1:15" x14ac:dyDescent="0.3">
      <c r="A6" s="329" t="s">
        <v>1007</v>
      </c>
      <c r="B6" s="349">
        <f t="shared" ref="B6:O6" si="0">IF(ISERROR(B5/B4),0,B5/B4)</f>
        <v>4.1926229508196723E-2</v>
      </c>
      <c r="C6" s="349">
        <f t="shared" si="0"/>
        <v>4.6936445515666628E-2</v>
      </c>
      <c r="D6" s="349">
        <f t="shared" si="0"/>
        <v>3.9363709894850364E-2</v>
      </c>
      <c r="E6" s="349">
        <f t="shared" si="0"/>
        <v>4.0111232830538468E-2</v>
      </c>
      <c r="F6" s="349">
        <f t="shared" si="0"/>
        <v>4.0648106994221986E-2</v>
      </c>
      <c r="G6" s="349">
        <f t="shared" si="0"/>
        <v>3.8516888174045541E-2</v>
      </c>
      <c r="H6" s="350">
        <f t="shared" si="0"/>
        <v>3.9780720904283702E-2</v>
      </c>
      <c r="I6" s="351">
        <f t="shared" si="0"/>
        <v>4.4870318330492466E-2</v>
      </c>
      <c r="J6" s="349">
        <f t="shared" si="0"/>
        <v>3.4898750538560966E-2</v>
      </c>
      <c r="K6" s="349">
        <f t="shared" si="0"/>
        <v>4.0964204627795757E-2</v>
      </c>
      <c r="L6" s="349">
        <f t="shared" si="0"/>
        <v>3.8806269090180763E-2</v>
      </c>
      <c r="M6" s="349">
        <f t="shared" si="0"/>
        <v>4.9281551157020022E-2</v>
      </c>
      <c r="N6" s="349">
        <f t="shared" si="0"/>
        <v>9.5169206923275643E-2</v>
      </c>
      <c r="O6" s="350">
        <f t="shared" si="0"/>
        <v>0.13836288193134666</v>
      </c>
    </row>
    <row r="7" spans="1:15" x14ac:dyDescent="0.3">
      <c r="A7" s="329" t="s">
        <v>1008</v>
      </c>
      <c r="B7" s="352">
        <v>6625.0761421319803</v>
      </c>
      <c r="C7" s="352">
        <v>6584.8375451263501</v>
      </c>
      <c r="D7" s="352">
        <v>6563.0693069306899</v>
      </c>
      <c r="E7" s="352">
        <v>6740.6724511930597</v>
      </c>
      <c r="F7" s="352">
        <v>6993.9439439439402</v>
      </c>
      <c r="G7" s="352">
        <v>6697.1444568869001</v>
      </c>
      <c r="H7" s="353">
        <v>6693.9024390243903</v>
      </c>
      <c r="I7" s="354">
        <v>7106.2827225130904</v>
      </c>
      <c r="J7" s="352">
        <v>7259.6704871060201</v>
      </c>
      <c r="K7" s="352">
        <v>7627.7698695136396</v>
      </c>
      <c r="L7" s="352">
        <v>7494.3925233644804</v>
      </c>
      <c r="M7" s="352">
        <v>6910.3896103896104</v>
      </c>
      <c r="N7" s="352">
        <v>6964.0108401083999</v>
      </c>
      <c r="O7" s="353">
        <v>6972.5336322869998</v>
      </c>
    </row>
    <row r="8" spans="1:15" ht="16.2" thickBot="1" x14ac:dyDescent="0.35">
      <c r="A8" s="331" t="s">
        <v>1009</v>
      </c>
      <c r="B8" s="355">
        <v>79.219941348999996</v>
      </c>
      <c r="C8" s="355">
        <v>73.424324324300002</v>
      </c>
      <c r="D8" s="355">
        <v>74.321917808199998</v>
      </c>
      <c r="E8" s="355">
        <v>70.710084033599998</v>
      </c>
      <c r="F8" s="355">
        <v>69.788270377700002</v>
      </c>
      <c r="G8" s="355">
        <v>69.443956044000004</v>
      </c>
      <c r="H8" s="356">
        <v>69.189024390200004</v>
      </c>
      <c r="I8" s="357">
        <v>73.369609856300002</v>
      </c>
      <c r="J8" s="355">
        <v>70.807956104300004</v>
      </c>
      <c r="K8" s="355">
        <v>68.941037735799995</v>
      </c>
      <c r="L8" s="355">
        <v>83.837419354800005</v>
      </c>
      <c r="M8" s="355">
        <v>54.033957845400003</v>
      </c>
      <c r="N8" s="355">
        <v>45.843105320299998</v>
      </c>
      <c r="O8" s="356">
        <v>45.658124318399999</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F466C-5ED6-4273-A41B-B0B84EAA71D5}">
  <dimension ref="A1:AB151"/>
  <sheetViews>
    <sheetView zoomScale="55" zoomScaleNormal="55" workbookViewId="0">
      <pane xSplit="1" topLeftCell="H1" activePane="topRight" state="frozen"/>
      <selection pane="topRight" sqref="A1:D1"/>
    </sheetView>
  </sheetViews>
  <sheetFormatPr defaultColWidth="9.44140625" defaultRowHeight="15.6" x14ac:dyDescent="0.3"/>
  <cols>
    <col min="1" max="1" width="58" style="39" customWidth="1"/>
    <col min="2" max="2" width="56.77734375" style="39" customWidth="1"/>
    <col min="3" max="3" width="24.5546875" style="39" customWidth="1"/>
    <col min="4" max="4" width="9.5546875" style="39" customWidth="1"/>
    <col min="5" max="5" width="9.5546875" style="130" customWidth="1"/>
    <col min="6" max="6" width="11.21875" style="39" customWidth="1"/>
    <col min="7" max="7" width="22.77734375" style="39" customWidth="1"/>
    <col min="8" max="8" width="21" style="39" customWidth="1"/>
    <col min="9" max="9" width="14.5546875" style="39" customWidth="1"/>
    <col min="10" max="10" width="11.77734375" style="39" customWidth="1"/>
    <col min="11" max="13" width="14.77734375" style="39" customWidth="1"/>
    <col min="14" max="15" width="18" style="39" customWidth="1"/>
    <col min="16" max="16" width="15.44140625" style="39" customWidth="1"/>
    <col min="17" max="17" width="17.21875" style="39" customWidth="1"/>
    <col min="18" max="18" width="14" style="39" customWidth="1"/>
    <col min="19" max="20" width="14.44140625" style="39" customWidth="1"/>
    <col min="21" max="21" width="15.5546875" style="39" customWidth="1"/>
    <col min="22" max="22" width="18.44140625" style="39" customWidth="1"/>
    <col min="23" max="23" width="18.21875" style="39" customWidth="1"/>
    <col min="24" max="24" width="15.5546875" style="39" bestFit="1" customWidth="1"/>
    <col min="25" max="25" width="18.5546875" style="131" bestFit="1" customWidth="1"/>
    <col min="26" max="26" width="18.5546875" style="131" customWidth="1"/>
    <col min="27" max="27" width="34" style="39" bestFit="1" customWidth="1"/>
    <col min="28" max="28" width="43.5546875" style="39" customWidth="1"/>
    <col min="29" max="16384" width="9.44140625" style="39"/>
  </cols>
  <sheetData>
    <row r="1" spans="1:28" ht="41.85" customHeight="1" x14ac:dyDescent="0.3">
      <c r="A1" s="431" t="s">
        <v>5</v>
      </c>
      <c r="B1" s="431"/>
      <c r="C1" s="431"/>
      <c r="D1" s="431"/>
      <c r="E1" s="104"/>
      <c r="F1" s="3"/>
      <c r="G1" s="3"/>
      <c r="H1" s="3"/>
      <c r="I1" s="3"/>
      <c r="J1" s="3"/>
      <c r="K1" s="3"/>
      <c r="L1" s="3"/>
      <c r="M1" s="3"/>
      <c r="N1" s="3"/>
      <c r="O1" s="3"/>
      <c r="P1" s="3"/>
      <c r="Q1" s="3"/>
      <c r="R1" s="3"/>
      <c r="S1" s="3"/>
      <c r="T1" s="3"/>
      <c r="U1" s="3"/>
      <c r="V1" s="3"/>
      <c r="W1" s="105"/>
      <c r="X1" s="3"/>
      <c r="Y1" s="106"/>
      <c r="Z1" s="106"/>
      <c r="AA1" s="16"/>
      <c r="AB1" s="16"/>
    </row>
    <row r="2" spans="1:28" ht="45" customHeight="1" x14ac:dyDescent="0.3">
      <c r="A2" s="432" t="s">
        <v>6</v>
      </c>
      <c r="B2" s="432"/>
      <c r="C2" s="432"/>
      <c r="D2" s="432"/>
      <c r="E2" s="104"/>
      <c r="F2" s="3"/>
      <c r="G2" s="3"/>
      <c r="H2" s="3"/>
      <c r="I2" s="3"/>
      <c r="J2" s="3"/>
      <c r="K2" s="3"/>
      <c r="L2" s="3"/>
      <c r="M2" s="3"/>
      <c r="N2" s="3"/>
      <c r="O2" s="3"/>
      <c r="P2" s="3"/>
      <c r="Q2" s="3"/>
      <c r="R2" s="3"/>
      <c r="S2" s="3"/>
      <c r="T2" s="3"/>
      <c r="U2" s="3"/>
      <c r="V2" s="3"/>
      <c r="W2" s="105"/>
      <c r="X2" s="3"/>
      <c r="Y2" s="106"/>
      <c r="Z2" s="106"/>
      <c r="AA2" s="16"/>
      <c r="AB2" s="16"/>
    </row>
    <row r="3" spans="1:28" ht="48.6" customHeight="1" x14ac:dyDescent="0.3">
      <c r="A3" s="428" t="s">
        <v>7</v>
      </c>
      <c r="B3" s="428"/>
      <c r="C3" s="428"/>
      <c r="D3" s="428"/>
      <c r="E3" s="428"/>
      <c r="F3" s="428"/>
      <c r="G3" s="428"/>
      <c r="H3" s="428"/>
      <c r="I3" s="428"/>
      <c r="J3" s="428"/>
      <c r="K3" s="428"/>
      <c r="L3" s="428"/>
      <c r="M3" s="428"/>
      <c r="N3" s="428"/>
      <c r="O3" s="428"/>
      <c r="P3" s="428"/>
      <c r="Q3" s="428"/>
      <c r="R3" s="428"/>
      <c r="S3" s="428"/>
      <c r="T3" s="428"/>
      <c r="U3" s="428"/>
      <c r="V3" s="428"/>
      <c r="W3" s="428"/>
      <c r="X3" s="428"/>
      <c r="Y3" s="428"/>
      <c r="Z3" s="428"/>
      <c r="AA3" s="428"/>
      <c r="AB3" s="428"/>
    </row>
    <row r="4" spans="1:28" customFormat="1" ht="30.75" customHeight="1" x14ac:dyDescent="0.3">
      <c r="A4" s="107" t="s">
        <v>8</v>
      </c>
      <c r="B4" s="108"/>
      <c r="C4" s="108"/>
      <c r="D4" s="108"/>
      <c r="E4" s="109"/>
      <c r="F4" s="108"/>
      <c r="G4" s="108"/>
      <c r="H4" s="108"/>
    </row>
    <row r="5" spans="1:28" ht="87.6" customHeight="1" x14ac:dyDescent="0.3">
      <c r="A5" s="110" t="s">
        <v>9</v>
      </c>
      <c r="B5" s="110"/>
      <c r="C5" s="110"/>
      <c r="D5" s="110"/>
      <c r="E5" s="111"/>
      <c r="F5" s="110"/>
      <c r="G5" s="110"/>
      <c r="H5" s="110"/>
      <c r="I5" s="110" t="s">
        <v>10</v>
      </c>
      <c r="J5" s="429" t="s">
        <v>11</v>
      </c>
      <c r="K5" s="429"/>
      <c r="L5" s="429"/>
      <c r="M5" s="429"/>
      <c r="N5" s="429" t="s">
        <v>12</v>
      </c>
      <c r="O5" s="429"/>
      <c r="P5" s="429"/>
      <c r="Q5" s="429"/>
      <c r="R5" s="430" t="s">
        <v>13</v>
      </c>
      <c r="S5" s="430"/>
      <c r="T5" s="430"/>
      <c r="U5" s="430"/>
      <c r="V5" s="112" t="s">
        <v>14</v>
      </c>
      <c r="W5" s="430" t="s">
        <v>15</v>
      </c>
      <c r="X5" s="430"/>
      <c r="Y5" s="430"/>
      <c r="Z5" s="430"/>
      <c r="AA5" s="430"/>
      <c r="AB5" s="430"/>
    </row>
    <row r="6" spans="1:28" ht="52.35" customHeight="1" x14ac:dyDescent="0.3">
      <c r="A6" s="113" t="s">
        <v>16</v>
      </c>
      <c r="B6" s="113"/>
      <c r="C6" s="113"/>
      <c r="D6" s="113"/>
      <c r="E6" s="114"/>
      <c r="F6" s="113"/>
      <c r="G6" s="113"/>
      <c r="H6" s="113"/>
      <c r="I6" s="115"/>
      <c r="J6" s="113"/>
      <c r="K6" s="113"/>
      <c r="L6" s="113"/>
      <c r="M6" s="113"/>
      <c r="N6" s="113"/>
      <c r="O6" s="113"/>
      <c r="P6" s="113"/>
      <c r="Q6" s="113"/>
      <c r="R6" s="116"/>
      <c r="S6" s="116"/>
      <c r="T6" s="116"/>
      <c r="U6" s="116"/>
      <c r="V6" s="117"/>
      <c r="W6" s="118"/>
      <c r="X6" s="116"/>
      <c r="Y6" s="116"/>
      <c r="Z6" s="116"/>
      <c r="AA6" s="116"/>
      <c r="AB6" s="119"/>
    </row>
    <row r="7" spans="1:28" ht="48" customHeight="1" x14ac:dyDescent="0.3">
      <c r="A7" s="120" t="s">
        <v>17</v>
      </c>
      <c r="B7" s="120" t="s">
        <v>18</v>
      </c>
      <c r="C7" s="120" t="s">
        <v>19</v>
      </c>
      <c r="D7" s="120" t="s">
        <v>20</v>
      </c>
      <c r="E7" s="121" t="s">
        <v>21</v>
      </c>
      <c r="F7" s="120" t="s">
        <v>22</v>
      </c>
      <c r="G7" s="120" t="s">
        <v>23</v>
      </c>
      <c r="H7" s="120" t="s">
        <v>24</v>
      </c>
      <c r="I7" s="122" t="s">
        <v>25</v>
      </c>
      <c r="J7" s="120" t="s">
        <v>26</v>
      </c>
      <c r="K7" s="120" t="s">
        <v>27</v>
      </c>
      <c r="L7" s="120" t="s">
        <v>28</v>
      </c>
      <c r="M7" s="120" t="s">
        <v>29</v>
      </c>
      <c r="N7" s="120" t="s">
        <v>30</v>
      </c>
      <c r="O7" s="120" t="s">
        <v>31</v>
      </c>
      <c r="P7" s="120" t="s">
        <v>32</v>
      </c>
      <c r="Q7" s="120" t="s">
        <v>33</v>
      </c>
      <c r="R7" s="120" t="s">
        <v>34</v>
      </c>
      <c r="S7" s="120" t="s">
        <v>35</v>
      </c>
      <c r="T7" s="120" t="s">
        <v>36</v>
      </c>
      <c r="U7" s="120" t="s">
        <v>37</v>
      </c>
      <c r="V7" s="120" t="s">
        <v>38</v>
      </c>
      <c r="W7" s="120" t="s">
        <v>39</v>
      </c>
      <c r="X7" s="120" t="s">
        <v>40</v>
      </c>
      <c r="Y7" s="123" t="s">
        <v>41</v>
      </c>
      <c r="Z7" s="123" t="s">
        <v>42</v>
      </c>
      <c r="AA7" s="123" t="s">
        <v>43</v>
      </c>
      <c r="AB7" s="124" t="s">
        <v>44</v>
      </c>
    </row>
    <row r="8" spans="1:28" ht="16.350000000000001" customHeight="1" x14ac:dyDescent="0.3">
      <c r="A8" s="128" t="s">
        <v>45</v>
      </c>
      <c r="B8" s="128" t="s">
        <v>46</v>
      </c>
      <c r="C8" s="128" t="s">
        <v>47</v>
      </c>
      <c r="D8" s="128" t="s">
        <v>48</v>
      </c>
      <c r="E8" s="146">
        <v>39120</v>
      </c>
      <c r="F8" s="128" t="s">
        <v>49</v>
      </c>
      <c r="G8" s="128" t="s">
        <v>50</v>
      </c>
      <c r="H8" s="128" t="s">
        <v>51</v>
      </c>
      <c r="I8" s="147">
        <v>30.569568452380999</v>
      </c>
      <c r="J8" s="127">
        <v>1891.7589743589399</v>
      </c>
      <c r="K8" s="127">
        <v>263.174358974359</v>
      </c>
      <c r="L8" s="127">
        <v>8.3076923076922995</v>
      </c>
      <c r="M8" s="127">
        <v>4.97435897435897</v>
      </c>
      <c r="N8" s="127">
        <v>17.743589743589698</v>
      </c>
      <c r="O8" s="127">
        <v>2150.4717948717698</v>
      </c>
      <c r="P8" s="127">
        <v>0</v>
      </c>
      <c r="Q8" s="127">
        <v>0</v>
      </c>
      <c r="R8" s="127">
        <v>1.97948717948718</v>
      </c>
      <c r="S8" s="127">
        <v>1.4358974358974399</v>
      </c>
      <c r="T8" s="127">
        <v>3.1025641025641</v>
      </c>
      <c r="U8" s="127">
        <v>2161.6974358974098</v>
      </c>
      <c r="V8" s="127">
        <v>463.025641025646</v>
      </c>
      <c r="W8" s="127">
        <v>1100</v>
      </c>
      <c r="X8" s="125" t="s">
        <v>52</v>
      </c>
      <c r="Y8" s="126">
        <v>45673</v>
      </c>
      <c r="Z8" s="126"/>
      <c r="AA8" s="126" t="s">
        <v>53</v>
      </c>
      <c r="AB8" s="126" t="s">
        <v>54</v>
      </c>
    </row>
    <row r="9" spans="1:28" x14ac:dyDescent="0.3">
      <c r="A9" s="128" t="s">
        <v>55</v>
      </c>
      <c r="B9" s="128" t="s">
        <v>56</v>
      </c>
      <c r="C9" s="128" t="s">
        <v>57</v>
      </c>
      <c r="D9" s="128" t="s">
        <v>58</v>
      </c>
      <c r="E9" s="146">
        <v>92301</v>
      </c>
      <c r="F9" s="128" t="s">
        <v>59</v>
      </c>
      <c r="G9" s="128" t="s">
        <v>60</v>
      </c>
      <c r="H9" s="128" t="s">
        <v>51</v>
      </c>
      <c r="I9" s="147">
        <v>1796</v>
      </c>
      <c r="J9" s="127">
        <v>10.3282051282051</v>
      </c>
      <c r="K9" s="127">
        <v>7.2461538461538497</v>
      </c>
      <c r="L9" s="127">
        <v>35.0461538461538</v>
      </c>
      <c r="M9" s="127">
        <v>49.6</v>
      </c>
      <c r="N9" s="127">
        <v>78.800000000000097</v>
      </c>
      <c r="O9" s="127">
        <v>23.420512820512801</v>
      </c>
      <c r="P9" s="127">
        <v>0</v>
      </c>
      <c r="Q9" s="127">
        <v>0</v>
      </c>
      <c r="R9" s="127">
        <v>46.302564102564098</v>
      </c>
      <c r="S9" s="127">
        <v>15.2307692307692</v>
      </c>
      <c r="T9" s="127">
        <v>7.7794871794871803</v>
      </c>
      <c r="U9" s="127">
        <v>32.907692307692301</v>
      </c>
      <c r="V9" s="127">
        <v>55.830769230769299</v>
      </c>
      <c r="W9" s="127">
        <v>640</v>
      </c>
      <c r="X9" s="125" t="s">
        <v>52</v>
      </c>
      <c r="Y9" s="126">
        <v>45491</v>
      </c>
      <c r="Z9" s="126" t="s">
        <v>61</v>
      </c>
      <c r="AA9" s="126" t="s">
        <v>53</v>
      </c>
      <c r="AB9" s="126" t="s">
        <v>54</v>
      </c>
    </row>
    <row r="10" spans="1:28" ht="16.350000000000001" customHeight="1" x14ac:dyDescent="0.3">
      <c r="A10" s="128" t="s">
        <v>62</v>
      </c>
      <c r="B10" s="128" t="s">
        <v>63</v>
      </c>
      <c r="C10" s="128" t="s">
        <v>64</v>
      </c>
      <c r="D10" s="128" t="s">
        <v>65</v>
      </c>
      <c r="E10" s="146">
        <v>27253</v>
      </c>
      <c r="F10" s="128" t="s">
        <v>66</v>
      </c>
      <c r="G10" s="128" t="s">
        <v>67</v>
      </c>
      <c r="H10" s="128" t="s">
        <v>51</v>
      </c>
      <c r="I10" s="147">
        <v>4.4349112426035502</v>
      </c>
      <c r="J10" s="127">
        <v>4.8358974358974303</v>
      </c>
      <c r="K10" s="127">
        <v>3.3948717948717899</v>
      </c>
      <c r="L10" s="127">
        <v>5.89743589743588</v>
      </c>
      <c r="M10" s="127">
        <v>5.93846153846152</v>
      </c>
      <c r="N10" s="127">
        <v>13.3282051282051</v>
      </c>
      <c r="O10" s="127">
        <v>6.3384615384615204</v>
      </c>
      <c r="P10" s="127">
        <v>0.15384615384615399</v>
      </c>
      <c r="Q10" s="127">
        <v>0.246153846153846</v>
      </c>
      <c r="R10" s="127">
        <v>0.67692307692307696</v>
      </c>
      <c r="S10" s="127">
        <v>0.230769230769231</v>
      </c>
      <c r="T10" s="127">
        <v>7.69230769230769E-2</v>
      </c>
      <c r="U10" s="127">
        <v>19.0820512820512</v>
      </c>
      <c r="V10" s="127">
        <v>14.6820512820512</v>
      </c>
      <c r="W10" s="127">
        <v>40</v>
      </c>
      <c r="X10" s="125" t="s">
        <v>52</v>
      </c>
      <c r="Y10" s="126">
        <v>45554</v>
      </c>
      <c r="Z10" s="126" t="s">
        <v>61</v>
      </c>
      <c r="AA10" s="126" t="s">
        <v>68</v>
      </c>
      <c r="AB10" s="126" t="s">
        <v>54</v>
      </c>
    </row>
    <row r="11" spans="1:28" ht="16.350000000000001" customHeight="1" x14ac:dyDescent="0.3">
      <c r="A11" s="128" t="s">
        <v>69</v>
      </c>
      <c r="B11" s="128" t="s">
        <v>70</v>
      </c>
      <c r="C11" s="128" t="s">
        <v>71</v>
      </c>
      <c r="D11" s="128" t="s">
        <v>72</v>
      </c>
      <c r="E11" s="146">
        <v>71303</v>
      </c>
      <c r="F11" s="128" t="s">
        <v>49</v>
      </c>
      <c r="G11" s="128" t="s">
        <v>73</v>
      </c>
      <c r="H11" s="128" t="s">
        <v>74</v>
      </c>
      <c r="I11" s="147">
        <v>3.0759162303664902</v>
      </c>
      <c r="J11" s="127">
        <v>139.11282051283601</v>
      </c>
      <c r="K11" s="127">
        <v>48.502564102567099</v>
      </c>
      <c r="L11" s="127">
        <v>75.707692307699006</v>
      </c>
      <c r="M11" s="127">
        <v>52.805128205131901</v>
      </c>
      <c r="N11" s="127">
        <v>145.564102564118</v>
      </c>
      <c r="O11" s="127">
        <v>170.45128205130499</v>
      </c>
      <c r="P11" s="127">
        <v>6.15384615384615E-2</v>
      </c>
      <c r="Q11" s="127">
        <v>5.1282051282051301E-2</v>
      </c>
      <c r="R11" s="127">
        <v>55.466666666670903</v>
      </c>
      <c r="S11" s="127">
        <v>31.717948717948602</v>
      </c>
      <c r="T11" s="127">
        <v>38.415384615385697</v>
      </c>
      <c r="U11" s="127">
        <v>190.52820512823399</v>
      </c>
      <c r="V11" s="127">
        <v>311.26666666671099</v>
      </c>
      <c r="W11" s="127" t="s">
        <v>75</v>
      </c>
      <c r="X11" s="125" t="s">
        <v>52</v>
      </c>
      <c r="Y11" s="126">
        <v>45715</v>
      </c>
      <c r="Z11" s="129"/>
      <c r="AA11" s="126" t="s">
        <v>53</v>
      </c>
      <c r="AB11" s="126" t="s">
        <v>76</v>
      </c>
    </row>
    <row r="12" spans="1:28" x14ac:dyDescent="0.3">
      <c r="A12" s="128" t="s">
        <v>77</v>
      </c>
      <c r="B12" s="128" t="s">
        <v>78</v>
      </c>
      <c r="C12" s="128" t="s">
        <v>79</v>
      </c>
      <c r="D12" s="128" t="s">
        <v>80</v>
      </c>
      <c r="E12" s="146">
        <v>14813</v>
      </c>
      <c r="F12" s="128" t="s">
        <v>81</v>
      </c>
      <c r="G12" s="128" t="s">
        <v>67</v>
      </c>
      <c r="H12" s="128" t="s">
        <v>51</v>
      </c>
      <c r="I12" s="147"/>
      <c r="J12" s="127">
        <v>2.2358974358974399</v>
      </c>
      <c r="K12" s="127">
        <v>0.14871794871794899</v>
      </c>
      <c r="L12" s="127">
        <v>5.6410256410256397E-2</v>
      </c>
      <c r="M12" s="127">
        <v>0</v>
      </c>
      <c r="N12" s="127">
        <v>0</v>
      </c>
      <c r="O12" s="127">
        <v>0.16410256410256399</v>
      </c>
      <c r="P12" s="127">
        <v>0.107692307692308</v>
      </c>
      <c r="Q12" s="127">
        <v>2.16923076923077</v>
      </c>
      <c r="R12" s="127">
        <v>0</v>
      </c>
      <c r="S12" s="127">
        <v>5.1282051282051301E-2</v>
      </c>
      <c r="T12" s="127">
        <v>0</v>
      </c>
      <c r="U12" s="127">
        <v>2.3897435897435901</v>
      </c>
      <c r="V12" s="127">
        <v>0.984615384615385</v>
      </c>
      <c r="W12" s="127" t="s">
        <v>75</v>
      </c>
      <c r="X12" s="125"/>
      <c r="Y12" s="126"/>
      <c r="Z12" s="129"/>
      <c r="AA12" s="126"/>
      <c r="AB12" s="126"/>
    </row>
    <row r="13" spans="1:28" ht="16.350000000000001" customHeight="1" x14ac:dyDescent="0.3">
      <c r="A13" s="128" t="s">
        <v>82</v>
      </c>
      <c r="B13" s="128" t="s">
        <v>83</v>
      </c>
      <c r="C13" s="128" t="s">
        <v>84</v>
      </c>
      <c r="D13" s="128" t="s">
        <v>72</v>
      </c>
      <c r="E13" s="146">
        <v>70655</v>
      </c>
      <c r="F13" s="128" t="s">
        <v>49</v>
      </c>
      <c r="G13" s="128" t="s">
        <v>67</v>
      </c>
      <c r="H13" s="128" t="s">
        <v>74</v>
      </c>
      <c r="I13" s="147">
        <v>59.5</v>
      </c>
      <c r="J13" s="127">
        <v>101.87692307692301</v>
      </c>
      <c r="K13" s="127">
        <v>29.994871794871798</v>
      </c>
      <c r="L13" s="127">
        <v>33.948717948717899</v>
      </c>
      <c r="M13" s="127">
        <v>11.015384615384599</v>
      </c>
      <c r="N13" s="127">
        <v>50.2615384615385</v>
      </c>
      <c r="O13" s="127">
        <v>126.574358974359</v>
      </c>
      <c r="P13" s="127">
        <v>0</v>
      </c>
      <c r="Q13" s="127">
        <v>0</v>
      </c>
      <c r="R13" s="127">
        <v>14.723076923076899</v>
      </c>
      <c r="S13" s="127">
        <v>8.5487179487179503</v>
      </c>
      <c r="T13" s="127">
        <v>5.5384615384615401</v>
      </c>
      <c r="U13" s="127">
        <v>148.02564102564099</v>
      </c>
      <c r="V13" s="127">
        <v>111.835897435898</v>
      </c>
      <c r="W13" s="127">
        <v>170</v>
      </c>
      <c r="X13" s="125" t="s">
        <v>52</v>
      </c>
      <c r="Y13" s="126">
        <v>45638</v>
      </c>
      <c r="Z13" s="126"/>
      <c r="AA13" s="126" t="s">
        <v>53</v>
      </c>
      <c r="AB13" s="126" t="s">
        <v>54</v>
      </c>
    </row>
    <row r="14" spans="1:28" x14ac:dyDescent="0.3">
      <c r="A14" s="128" t="s">
        <v>85</v>
      </c>
      <c r="B14" s="128" t="s">
        <v>86</v>
      </c>
      <c r="C14" s="128" t="s">
        <v>87</v>
      </c>
      <c r="D14" s="128" t="s">
        <v>88</v>
      </c>
      <c r="E14" s="146">
        <v>30315</v>
      </c>
      <c r="F14" s="128" t="s">
        <v>66</v>
      </c>
      <c r="G14" s="128" t="s">
        <v>89</v>
      </c>
      <c r="H14" s="128" t="s">
        <v>51</v>
      </c>
      <c r="I14" s="147"/>
      <c r="J14" s="127">
        <v>22.138461538461499</v>
      </c>
      <c r="K14" s="127">
        <v>6.0717948717948698</v>
      </c>
      <c r="L14" s="127">
        <v>4.6410256410256396</v>
      </c>
      <c r="M14" s="127">
        <v>3.5333333333333301</v>
      </c>
      <c r="N14" s="127">
        <v>11.866666666666699</v>
      </c>
      <c r="O14" s="127">
        <v>24.517948717948698</v>
      </c>
      <c r="P14" s="127">
        <v>0</v>
      </c>
      <c r="Q14" s="127">
        <v>0</v>
      </c>
      <c r="R14" s="127">
        <v>1.5589743589743601</v>
      </c>
      <c r="S14" s="127">
        <v>0.29743589743589699</v>
      </c>
      <c r="T14" s="127">
        <v>0.54358974358974399</v>
      </c>
      <c r="U14" s="127">
        <v>33.984615384615303</v>
      </c>
      <c r="V14" s="127">
        <v>32.082051282051196</v>
      </c>
      <c r="W14" s="127" t="s">
        <v>75</v>
      </c>
      <c r="X14" s="125" t="s">
        <v>75</v>
      </c>
      <c r="Y14" s="126" t="s">
        <v>75</v>
      </c>
      <c r="Z14" s="129"/>
      <c r="AA14" s="126" t="s">
        <v>75</v>
      </c>
      <c r="AB14" s="126" t="s">
        <v>75</v>
      </c>
    </row>
    <row r="15" spans="1:28" x14ac:dyDescent="0.3">
      <c r="A15" s="128" t="s">
        <v>90</v>
      </c>
      <c r="B15" s="128" t="s">
        <v>91</v>
      </c>
      <c r="C15" s="128" t="s">
        <v>92</v>
      </c>
      <c r="D15" s="128" t="s">
        <v>93</v>
      </c>
      <c r="E15" s="146">
        <v>32063</v>
      </c>
      <c r="F15" s="128" t="s">
        <v>94</v>
      </c>
      <c r="G15" s="128" t="s">
        <v>67</v>
      </c>
      <c r="H15" s="128" t="s">
        <v>51</v>
      </c>
      <c r="I15" s="147">
        <v>61.5490196078431</v>
      </c>
      <c r="J15" s="127">
        <v>30.076923076922998</v>
      </c>
      <c r="K15" s="127">
        <v>37.2358974358974</v>
      </c>
      <c r="L15" s="127">
        <v>89.712820512820798</v>
      </c>
      <c r="M15" s="127">
        <v>86.682051282051503</v>
      </c>
      <c r="N15" s="127">
        <v>151.93846153846201</v>
      </c>
      <c r="O15" s="127">
        <v>54.0974358974361</v>
      </c>
      <c r="P15" s="127">
        <v>21.743589743589698</v>
      </c>
      <c r="Q15" s="127">
        <v>15.9282051282051</v>
      </c>
      <c r="R15" s="127">
        <v>35.8564102564102</v>
      </c>
      <c r="S15" s="127">
        <v>18.1538461538461</v>
      </c>
      <c r="T15" s="127">
        <v>13.5538461538461</v>
      </c>
      <c r="U15" s="127">
        <v>176.14358974359101</v>
      </c>
      <c r="V15" s="127">
        <v>175.123076923078</v>
      </c>
      <c r="W15" s="127">
        <v>192</v>
      </c>
      <c r="X15" s="125" t="s">
        <v>52</v>
      </c>
      <c r="Y15" s="126">
        <v>45589</v>
      </c>
      <c r="Z15" s="129"/>
      <c r="AA15" s="126" t="s">
        <v>68</v>
      </c>
      <c r="AB15" s="126" t="s">
        <v>54</v>
      </c>
    </row>
    <row r="16" spans="1:28" ht="16.350000000000001" customHeight="1" x14ac:dyDescent="0.3">
      <c r="A16" s="128" t="s">
        <v>95</v>
      </c>
      <c r="B16" s="128" t="s">
        <v>96</v>
      </c>
      <c r="C16" s="128" t="s">
        <v>97</v>
      </c>
      <c r="D16" s="128" t="s">
        <v>98</v>
      </c>
      <c r="E16" s="146">
        <v>3570</v>
      </c>
      <c r="F16" s="128" t="s">
        <v>99</v>
      </c>
      <c r="G16" s="128" t="s">
        <v>89</v>
      </c>
      <c r="H16" s="128"/>
      <c r="I16" s="147"/>
      <c r="J16" s="127">
        <v>15.1897435897436</v>
      </c>
      <c r="K16" s="127">
        <v>1.6410256410256401</v>
      </c>
      <c r="L16" s="127">
        <v>4.4256410256410303</v>
      </c>
      <c r="M16" s="127">
        <v>4.5487179487179503</v>
      </c>
      <c r="N16" s="127">
        <v>5.6871794871794901</v>
      </c>
      <c r="O16" s="127">
        <v>20.102564102564099</v>
      </c>
      <c r="P16" s="127">
        <v>0</v>
      </c>
      <c r="Q16" s="127">
        <v>1.5384615384615399E-2</v>
      </c>
      <c r="R16" s="127">
        <v>2.3743589743589699</v>
      </c>
      <c r="S16" s="127">
        <v>1.10769230769231</v>
      </c>
      <c r="T16" s="127">
        <v>2.1333333333333302</v>
      </c>
      <c r="U16" s="127">
        <v>20.1897435897435</v>
      </c>
      <c r="V16" s="127">
        <v>5.6923076923076898</v>
      </c>
      <c r="W16" s="127" t="s">
        <v>75</v>
      </c>
      <c r="X16" s="125" t="s">
        <v>75</v>
      </c>
      <c r="Y16" s="126" t="s">
        <v>75</v>
      </c>
      <c r="Z16" s="129"/>
      <c r="AA16" s="126" t="s">
        <v>75</v>
      </c>
      <c r="AB16" s="126" t="s">
        <v>75</v>
      </c>
    </row>
    <row r="17" spans="1:28" ht="16.350000000000001" customHeight="1" x14ac:dyDescent="0.3">
      <c r="A17" s="128" t="s">
        <v>100</v>
      </c>
      <c r="B17" s="128" t="s">
        <v>101</v>
      </c>
      <c r="C17" s="128" t="s">
        <v>102</v>
      </c>
      <c r="D17" s="128" t="s">
        <v>103</v>
      </c>
      <c r="E17" s="146">
        <v>79501</v>
      </c>
      <c r="F17" s="128" t="s">
        <v>104</v>
      </c>
      <c r="G17" s="128" t="s">
        <v>50</v>
      </c>
      <c r="H17" s="128" t="s">
        <v>74</v>
      </c>
      <c r="I17" s="147">
        <v>56.1666666666667</v>
      </c>
      <c r="J17" s="127">
        <v>344.32307692307597</v>
      </c>
      <c r="K17" s="127">
        <v>171.651282051284</v>
      </c>
      <c r="L17" s="127">
        <v>247.400000000002</v>
      </c>
      <c r="M17" s="127">
        <v>102.825641025641</v>
      </c>
      <c r="N17" s="127">
        <v>344.538461538462</v>
      </c>
      <c r="O17" s="127">
        <v>451.05128205127897</v>
      </c>
      <c r="P17" s="127">
        <v>11.948717948717899</v>
      </c>
      <c r="Q17" s="127">
        <v>58.661538461538598</v>
      </c>
      <c r="R17" s="127">
        <v>73.856410256410399</v>
      </c>
      <c r="S17" s="127">
        <v>48.389743589743802</v>
      </c>
      <c r="T17" s="127">
        <v>77.061538461538603</v>
      </c>
      <c r="U17" s="127">
        <v>666.89230769232597</v>
      </c>
      <c r="V17" s="127">
        <v>503.46666666666499</v>
      </c>
      <c r="W17" s="127">
        <v>750</v>
      </c>
      <c r="X17" s="125" t="s">
        <v>52</v>
      </c>
      <c r="Y17" s="126">
        <v>45638</v>
      </c>
      <c r="Z17" s="129"/>
      <c r="AA17" s="126" t="s">
        <v>53</v>
      </c>
      <c r="AB17" s="126" t="s">
        <v>54</v>
      </c>
    </row>
    <row r="18" spans="1:28" x14ac:dyDescent="0.3">
      <c r="A18" s="128" t="s">
        <v>105</v>
      </c>
      <c r="B18" s="128" t="s">
        <v>106</v>
      </c>
      <c r="C18" s="128" t="s">
        <v>107</v>
      </c>
      <c r="D18" s="128" t="s">
        <v>108</v>
      </c>
      <c r="E18" s="146">
        <v>41005</v>
      </c>
      <c r="F18" s="128" t="s">
        <v>109</v>
      </c>
      <c r="G18" s="128" t="s">
        <v>110</v>
      </c>
      <c r="H18" s="128" t="s">
        <v>51</v>
      </c>
      <c r="I18" s="148">
        <v>86</v>
      </c>
      <c r="J18" s="127">
        <v>31.1179487179487</v>
      </c>
      <c r="K18" s="127">
        <v>25.184615384615402</v>
      </c>
      <c r="L18" s="127">
        <v>34.697435897435902</v>
      </c>
      <c r="M18" s="127">
        <v>55.256410256410298</v>
      </c>
      <c r="N18" s="127">
        <v>106.384615384616</v>
      </c>
      <c r="O18" s="127">
        <v>35.092307692307699</v>
      </c>
      <c r="P18" s="127">
        <v>3.7948717948717898</v>
      </c>
      <c r="Q18" s="127">
        <v>0.984615384615385</v>
      </c>
      <c r="R18" s="127">
        <v>39.553846153846202</v>
      </c>
      <c r="S18" s="127">
        <v>11.564102564102599</v>
      </c>
      <c r="T18" s="127">
        <v>12.3487179487179</v>
      </c>
      <c r="U18" s="127">
        <v>82.789743589743907</v>
      </c>
      <c r="V18" s="127">
        <v>100.748717948718</v>
      </c>
      <c r="W18" s="127" t="s">
        <v>75</v>
      </c>
      <c r="X18" s="128" t="s">
        <v>52</v>
      </c>
      <c r="Y18" s="126">
        <v>45617</v>
      </c>
      <c r="Z18" s="129"/>
      <c r="AA18" s="126" t="s">
        <v>68</v>
      </c>
      <c r="AB18" s="129" t="s">
        <v>54</v>
      </c>
    </row>
    <row r="19" spans="1:28" x14ac:dyDescent="0.3">
      <c r="A19" s="128" t="s">
        <v>111</v>
      </c>
      <c r="B19" s="128" t="s">
        <v>112</v>
      </c>
      <c r="C19" s="128" t="s">
        <v>113</v>
      </c>
      <c r="D19" s="128" t="s">
        <v>93</v>
      </c>
      <c r="E19" s="146">
        <v>33301</v>
      </c>
      <c r="F19" s="128" t="s">
        <v>94</v>
      </c>
      <c r="G19" s="128" t="s">
        <v>67</v>
      </c>
      <c r="H19" s="128" t="s">
        <v>51</v>
      </c>
      <c r="I19" s="147"/>
      <c r="J19" s="127">
        <v>0.37948717948717903</v>
      </c>
      <c r="K19" s="127">
        <v>0.251282051282051</v>
      </c>
      <c r="L19" s="127">
        <v>1.16923076923077</v>
      </c>
      <c r="M19" s="127">
        <v>0.32307692307692298</v>
      </c>
      <c r="N19" s="127">
        <v>0.35897435897435898</v>
      </c>
      <c r="O19" s="127">
        <v>1.5538461538461501</v>
      </c>
      <c r="P19" s="127">
        <v>5.1282051282051301E-2</v>
      </c>
      <c r="Q19" s="127">
        <v>0.15897435897435899</v>
      </c>
      <c r="R19" s="127">
        <v>0</v>
      </c>
      <c r="S19" s="127">
        <v>0</v>
      </c>
      <c r="T19" s="127">
        <v>0</v>
      </c>
      <c r="U19" s="127">
        <v>2.12307692307692</v>
      </c>
      <c r="V19" s="127">
        <v>1.14871794871795</v>
      </c>
      <c r="W19" s="127" t="s">
        <v>75</v>
      </c>
      <c r="X19" s="125" t="s">
        <v>75</v>
      </c>
      <c r="Y19" s="126" t="s">
        <v>75</v>
      </c>
      <c r="Z19" s="129"/>
      <c r="AA19" s="126" t="s">
        <v>75</v>
      </c>
      <c r="AB19" s="126" t="s">
        <v>75</v>
      </c>
    </row>
    <row r="20" spans="1:28" ht="16.350000000000001" customHeight="1" x14ac:dyDescent="0.3">
      <c r="A20" s="128" t="s">
        <v>114</v>
      </c>
      <c r="B20" s="128" t="s">
        <v>115</v>
      </c>
      <c r="C20" s="128" t="s">
        <v>116</v>
      </c>
      <c r="D20" s="128" t="s">
        <v>93</v>
      </c>
      <c r="E20" s="146">
        <v>33073</v>
      </c>
      <c r="F20" s="128" t="s">
        <v>94</v>
      </c>
      <c r="G20" s="128" t="s">
        <v>60</v>
      </c>
      <c r="H20" s="128" t="s">
        <v>51</v>
      </c>
      <c r="I20" s="147">
        <v>48.847560975609802</v>
      </c>
      <c r="J20" s="127">
        <v>483.97948717949203</v>
      </c>
      <c r="K20" s="127">
        <v>156.48717948717999</v>
      </c>
      <c r="L20" s="127">
        <v>4.6923076923076898</v>
      </c>
      <c r="M20" s="127">
        <v>0.92307692307692302</v>
      </c>
      <c r="N20" s="127">
        <v>123.882051282052</v>
      </c>
      <c r="O20" s="127">
        <v>426.67692307692602</v>
      </c>
      <c r="P20" s="127">
        <v>14.656410256410201</v>
      </c>
      <c r="Q20" s="127">
        <v>80.866666666667101</v>
      </c>
      <c r="R20" s="127">
        <v>12.282051282051301</v>
      </c>
      <c r="S20" s="127">
        <v>20.051282051282001</v>
      </c>
      <c r="T20" s="127">
        <v>25.6307692307692</v>
      </c>
      <c r="U20" s="127">
        <v>588.11794871795905</v>
      </c>
      <c r="V20" s="127">
        <v>413.96923076923298</v>
      </c>
      <c r="W20" s="127">
        <v>700</v>
      </c>
      <c r="X20" s="125" t="s">
        <v>52</v>
      </c>
      <c r="Y20" s="126">
        <v>45645</v>
      </c>
      <c r="Z20" s="129"/>
      <c r="AA20" s="126" t="s">
        <v>53</v>
      </c>
      <c r="AB20" s="126" t="s">
        <v>54</v>
      </c>
    </row>
    <row r="21" spans="1:28" x14ac:dyDescent="0.3">
      <c r="A21" s="128" t="s">
        <v>117</v>
      </c>
      <c r="B21" s="128" t="s">
        <v>118</v>
      </c>
      <c r="C21" s="128" t="s">
        <v>119</v>
      </c>
      <c r="D21" s="128" t="s">
        <v>80</v>
      </c>
      <c r="E21" s="146">
        <v>14020</v>
      </c>
      <c r="F21" s="128" t="s">
        <v>81</v>
      </c>
      <c r="G21" s="128" t="s">
        <v>120</v>
      </c>
      <c r="H21" s="128" t="s">
        <v>74</v>
      </c>
      <c r="I21" s="147">
        <v>63.213333333333303</v>
      </c>
      <c r="J21" s="127">
        <v>242.62051282051601</v>
      </c>
      <c r="K21" s="127">
        <v>49.707692307692398</v>
      </c>
      <c r="L21" s="127">
        <v>135.98974358974399</v>
      </c>
      <c r="M21" s="127">
        <v>148.482051282051</v>
      </c>
      <c r="N21" s="127">
        <v>256.37948717948802</v>
      </c>
      <c r="O21" s="127">
        <v>320.42051282051699</v>
      </c>
      <c r="P21" s="127">
        <v>0</v>
      </c>
      <c r="Q21" s="127">
        <v>0</v>
      </c>
      <c r="R21" s="127">
        <v>109.410256410256</v>
      </c>
      <c r="S21" s="127">
        <v>16.866666666666699</v>
      </c>
      <c r="T21" s="127">
        <v>20.948717948717899</v>
      </c>
      <c r="U21" s="127">
        <v>429.57435897436602</v>
      </c>
      <c r="V21" s="127">
        <v>424.43076923077501</v>
      </c>
      <c r="W21" s="127">
        <v>400</v>
      </c>
      <c r="X21" s="125" t="s">
        <v>52</v>
      </c>
      <c r="Y21" s="126">
        <v>45596</v>
      </c>
      <c r="Z21" s="129"/>
      <c r="AA21" s="126" t="s">
        <v>53</v>
      </c>
      <c r="AB21" s="126" t="s">
        <v>54</v>
      </c>
    </row>
    <row r="22" spans="1:28" x14ac:dyDescent="0.3">
      <c r="A22" s="128" t="s">
        <v>121</v>
      </c>
      <c r="B22" s="128" t="s">
        <v>122</v>
      </c>
      <c r="C22" s="128" t="s">
        <v>123</v>
      </c>
      <c r="D22" s="128" t="s">
        <v>124</v>
      </c>
      <c r="E22" s="146">
        <v>45011</v>
      </c>
      <c r="F22" s="128" t="s">
        <v>125</v>
      </c>
      <c r="G22" s="128" t="s">
        <v>110</v>
      </c>
      <c r="H22" s="128" t="s">
        <v>51</v>
      </c>
      <c r="I22" s="147"/>
      <c r="J22" s="127">
        <v>16.3692307692307</v>
      </c>
      <c r="K22" s="127">
        <v>4.5179487179487197</v>
      </c>
      <c r="L22" s="127">
        <v>5.4666666666666703</v>
      </c>
      <c r="M22" s="127">
        <v>2.2000000000000002</v>
      </c>
      <c r="N22" s="127">
        <v>7.09743589743589</v>
      </c>
      <c r="O22" s="127">
        <v>18.933333333333302</v>
      </c>
      <c r="P22" s="127">
        <v>0.31794871794871798</v>
      </c>
      <c r="Q22" s="127">
        <v>2.2051282051282102</v>
      </c>
      <c r="R22" s="127">
        <v>1.3743589743589699</v>
      </c>
      <c r="S22" s="127">
        <v>1.6615384615384601</v>
      </c>
      <c r="T22" s="127">
        <v>2.6307692307692299</v>
      </c>
      <c r="U22" s="127">
        <v>22.887179487179399</v>
      </c>
      <c r="V22" s="127">
        <v>12.241025641025599</v>
      </c>
      <c r="W22" s="127" t="s">
        <v>75</v>
      </c>
      <c r="X22" s="125" t="s">
        <v>52</v>
      </c>
      <c r="Y22" s="126"/>
      <c r="Z22" s="129"/>
      <c r="AA22" s="126" t="s">
        <v>68</v>
      </c>
      <c r="AB22" s="126" t="s">
        <v>54</v>
      </c>
    </row>
    <row r="23" spans="1:28" x14ac:dyDescent="0.3">
      <c r="A23" s="128" t="s">
        <v>126</v>
      </c>
      <c r="B23" s="128" t="s">
        <v>127</v>
      </c>
      <c r="C23" s="128" t="s">
        <v>128</v>
      </c>
      <c r="D23" s="128" t="s">
        <v>129</v>
      </c>
      <c r="E23" s="146">
        <v>49014</v>
      </c>
      <c r="F23" s="128" t="s">
        <v>125</v>
      </c>
      <c r="G23" s="128" t="s">
        <v>67</v>
      </c>
      <c r="H23" s="128" t="s">
        <v>51</v>
      </c>
      <c r="I23" s="147">
        <v>67.696969696969703</v>
      </c>
      <c r="J23" s="127">
        <v>59.538461538461803</v>
      </c>
      <c r="K23" s="127">
        <v>34.343589743589703</v>
      </c>
      <c r="L23" s="127">
        <v>30.025641025641001</v>
      </c>
      <c r="M23" s="127">
        <v>14.7538461538461</v>
      </c>
      <c r="N23" s="127">
        <v>46.579487179487302</v>
      </c>
      <c r="O23" s="127">
        <v>78.051282051282399</v>
      </c>
      <c r="P23" s="127">
        <v>2.7384615384615398</v>
      </c>
      <c r="Q23" s="127">
        <v>11.2923076923077</v>
      </c>
      <c r="R23" s="127">
        <v>11.461538461538501</v>
      </c>
      <c r="S23" s="127">
        <v>4.9128205128205096</v>
      </c>
      <c r="T23" s="127">
        <v>10.312820512820499</v>
      </c>
      <c r="U23" s="127">
        <v>111.97435897435901</v>
      </c>
      <c r="V23" s="127">
        <v>108.282051282052</v>
      </c>
      <c r="W23" s="127">
        <v>75</v>
      </c>
      <c r="X23" s="125" t="s">
        <v>52</v>
      </c>
      <c r="Y23" s="126">
        <v>45526</v>
      </c>
      <c r="Z23" s="129" t="s">
        <v>61</v>
      </c>
      <c r="AA23" s="126" t="s">
        <v>68</v>
      </c>
      <c r="AB23" s="126" t="s">
        <v>54</v>
      </c>
    </row>
    <row r="24" spans="1:28" ht="16.350000000000001" customHeight="1" x14ac:dyDescent="0.3">
      <c r="A24" s="128" t="s">
        <v>130</v>
      </c>
      <c r="B24" s="128" t="s">
        <v>131</v>
      </c>
      <c r="C24" s="128" t="s">
        <v>132</v>
      </c>
      <c r="D24" s="128" t="s">
        <v>108</v>
      </c>
      <c r="E24" s="146">
        <v>41071</v>
      </c>
      <c r="F24" s="128" t="s">
        <v>109</v>
      </c>
      <c r="G24" s="128" t="s">
        <v>110</v>
      </c>
      <c r="H24" s="128"/>
      <c r="I24" s="147"/>
      <c r="J24" s="127">
        <v>2.04615384615385</v>
      </c>
      <c r="K24" s="127">
        <v>0.95384615384615401</v>
      </c>
      <c r="L24" s="127">
        <v>1.7076923076923101</v>
      </c>
      <c r="M24" s="127">
        <v>0.55384615384615399</v>
      </c>
      <c r="N24" s="127">
        <v>1.7128205128205101</v>
      </c>
      <c r="O24" s="127">
        <v>3.5487179487179499</v>
      </c>
      <c r="P24" s="127">
        <v>0</v>
      </c>
      <c r="Q24" s="127">
        <v>0</v>
      </c>
      <c r="R24" s="127">
        <v>0.61538461538461497</v>
      </c>
      <c r="S24" s="127">
        <v>0.53333333333333299</v>
      </c>
      <c r="T24" s="127">
        <v>0.512820512820513</v>
      </c>
      <c r="U24" s="127">
        <v>3.6</v>
      </c>
      <c r="V24" s="127">
        <v>0.71282051282051295</v>
      </c>
      <c r="W24" s="127" t="s">
        <v>75</v>
      </c>
      <c r="X24" s="125"/>
      <c r="Y24" s="126"/>
      <c r="Z24" s="129"/>
      <c r="AA24" s="126"/>
      <c r="AB24" s="126"/>
    </row>
    <row r="25" spans="1:28" ht="16.350000000000001" customHeight="1" x14ac:dyDescent="0.3">
      <c r="A25" s="128" t="s">
        <v>133</v>
      </c>
      <c r="B25" s="128" t="s">
        <v>134</v>
      </c>
      <c r="C25" s="128" t="s">
        <v>135</v>
      </c>
      <c r="D25" s="128" t="s">
        <v>136</v>
      </c>
      <c r="E25" s="146">
        <v>22427</v>
      </c>
      <c r="F25" s="128" t="s">
        <v>137</v>
      </c>
      <c r="G25" s="128" t="s">
        <v>50</v>
      </c>
      <c r="H25" s="128" t="s">
        <v>51</v>
      </c>
      <c r="I25" s="147">
        <v>96.446280991735506</v>
      </c>
      <c r="J25" s="127">
        <v>112.292307692308</v>
      </c>
      <c r="K25" s="127">
        <v>36.6410256410256</v>
      </c>
      <c r="L25" s="127">
        <v>66.005128205128301</v>
      </c>
      <c r="M25" s="127">
        <v>76.517948717948798</v>
      </c>
      <c r="N25" s="127">
        <v>130.18974358974401</v>
      </c>
      <c r="O25" s="127">
        <v>147.63589743589799</v>
      </c>
      <c r="P25" s="127">
        <v>8.7846153846153907</v>
      </c>
      <c r="Q25" s="127">
        <v>4.8461538461538503</v>
      </c>
      <c r="R25" s="127">
        <v>42.482051282051302</v>
      </c>
      <c r="S25" s="127">
        <v>15.025641025641001</v>
      </c>
      <c r="T25" s="127">
        <v>18.0717948717949</v>
      </c>
      <c r="U25" s="127">
        <v>215.87692307692399</v>
      </c>
      <c r="V25" s="127">
        <v>164.29230769230799</v>
      </c>
      <c r="W25" s="127">
        <v>224</v>
      </c>
      <c r="X25" s="125" t="s">
        <v>52</v>
      </c>
      <c r="Y25" s="126">
        <v>45764</v>
      </c>
      <c r="Z25" s="129" t="s">
        <v>61</v>
      </c>
      <c r="AA25" s="126" t="s">
        <v>53</v>
      </c>
      <c r="AB25" s="126" t="s">
        <v>76</v>
      </c>
    </row>
    <row r="26" spans="1:28" ht="16.350000000000001" customHeight="1" x14ac:dyDescent="0.3">
      <c r="A26" s="128" t="s">
        <v>138</v>
      </c>
      <c r="B26" s="128" t="s">
        <v>139</v>
      </c>
      <c r="C26" s="128" t="s">
        <v>140</v>
      </c>
      <c r="D26" s="128" t="s">
        <v>141</v>
      </c>
      <c r="E26" s="146">
        <v>85232</v>
      </c>
      <c r="F26" s="128" t="s">
        <v>142</v>
      </c>
      <c r="G26" s="128" t="s">
        <v>110</v>
      </c>
      <c r="H26" s="128" t="s">
        <v>74</v>
      </c>
      <c r="I26" s="148">
        <v>70.158333333333303</v>
      </c>
      <c r="J26" s="127">
        <v>58.589743589743897</v>
      </c>
      <c r="K26" s="127">
        <v>42.0256410256411</v>
      </c>
      <c r="L26" s="127">
        <v>147.28205128205201</v>
      </c>
      <c r="M26" s="127">
        <v>141.98974358974399</v>
      </c>
      <c r="N26" s="127">
        <v>242.39487179487199</v>
      </c>
      <c r="O26" s="127">
        <v>147.492307692308</v>
      </c>
      <c r="P26" s="127">
        <v>0</v>
      </c>
      <c r="Q26" s="127">
        <v>0</v>
      </c>
      <c r="R26" s="127">
        <v>54.230769230769297</v>
      </c>
      <c r="S26" s="127">
        <v>23.835897435897401</v>
      </c>
      <c r="T26" s="127">
        <v>25.7384615384615</v>
      </c>
      <c r="U26" s="127">
        <v>286.08205128205299</v>
      </c>
      <c r="V26" s="127">
        <v>239.676923076924</v>
      </c>
      <c r="W26" s="127" t="s">
        <v>75</v>
      </c>
      <c r="X26" s="128" t="s">
        <v>52</v>
      </c>
      <c r="Y26" s="126">
        <v>45609</v>
      </c>
      <c r="Z26" s="129" t="s">
        <v>143</v>
      </c>
      <c r="AA26" s="126" t="s">
        <v>68</v>
      </c>
      <c r="AB26" s="129" t="s">
        <v>54</v>
      </c>
    </row>
    <row r="27" spans="1:28" ht="16.350000000000001" customHeight="1" x14ac:dyDescent="0.3">
      <c r="A27" s="128" t="s">
        <v>144</v>
      </c>
      <c r="B27" s="128" t="s">
        <v>145</v>
      </c>
      <c r="C27" s="128" t="s">
        <v>146</v>
      </c>
      <c r="D27" s="128" t="s">
        <v>72</v>
      </c>
      <c r="E27" s="146">
        <v>71342</v>
      </c>
      <c r="F27" s="128" t="s">
        <v>49</v>
      </c>
      <c r="G27" s="128" t="s">
        <v>50</v>
      </c>
      <c r="H27" s="128" t="s">
        <v>51</v>
      </c>
      <c r="I27" s="147">
        <v>13.669117647058799</v>
      </c>
      <c r="J27" s="127">
        <v>409.79487179487001</v>
      </c>
      <c r="K27" s="127">
        <v>225.94358974359099</v>
      </c>
      <c r="L27" s="127">
        <v>341.04615384615499</v>
      </c>
      <c r="M27" s="127">
        <v>210.743589743591</v>
      </c>
      <c r="N27" s="127">
        <v>517.63589743589796</v>
      </c>
      <c r="O27" s="127">
        <v>669.37948717949098</v>
      </c>
      <c r="P27" s="127">
        <v>0.30769230769230799</v>
      </c>
      <c r="Q27" s="127">
        <v>0.20512820512820501</v>
      </c>
      <c r="R27" s="127">
        <v>115.251282051282</v>
      </c>
      <c r="S27" s="127">
        <v>56.410256410256402</v>
      </c>
      <c r="T27" s="127">
        <v>62.933333333333401</v>
      </c>
      <c r="U27" s="127">
        <v>952.93333333334499</v>
      </c>
      <c r="V27" s="127">
        <v>904.60512820513497</v>
      </c>
      <c r="W27" s="127">
        <v>1170</v>
      </c>
      <c r="X27" s="125" t="s">
        <v>52</v>
      </c>
      <c r="Y27" s="126">
        <v>45666</v>
      </c>
      <c r="Z27" s="129"/>
      <c r="AA27" s="126" t="s">
        <v>53</v>
      </c>
      <c r="AB27" s="126" t="s">
        <v>54</v>
      </c>
    </row>
    <row r="28" spans="1:28" x14ac:dyDescent="0.3">
      <c r="A28" s="128" t="s">
        <v>147</v>
      </c>
      <c r="B28" s="128" t="s">
        <v>148</v>
      </c>
      <c r="C28" s="128" t="s">
        <v>149</v>
      </c>
      <c r="D28" s="128" t="s">
        <v>150</v>
      </c>
      <c r="E28" s="146">
        <v>66845</v>
      </c>
      <c r="F28" s="128" t="s">
        <v>109</v>
      </c>
      <c r="G28" s="128" t="s">
        <v>67</v>
      </c>
      <c r="H28" s="128" t="s">
        <v>51</v>
      </c>
      <c r="I28" s="147">
        <v>54.466666666666697</v>
      </c>
      <c r="J28" s="127">
        <v>21.861538461538402</v>
      </c>
      <c r="K28" s="127">
        <v>18.758974358974299</v>
      </c>
      <c r="L28" s="127">
        <v>34.133333333333297</v>
      </c>
      <c r="M28" s="127">
        <v>18.4615384615384</v>
      </c>
      <c r="N28" s="127">
        <v>49.723076923077002</v>
      </c>
      <c r="O28" s="127">
        <v>35.502564102564101</v>
      </c>
      <c r="P28" s="127">
        <v>4.7641025641025596</v>
      </c>
      <c r="Q28" s="127">
        <v>3.2256410256410302</v>
      </c>
      <c r="R28" s="127">
        <v>12.451282051282</v>
      </c>
      <c r="S28" s="127">
        <v>5.5076923076923103</v>
      </c>
      <c r="T28" s="127">
        <v>7.4256410256410197</v>
      </c>
      <c r="U28" s="127">
        <v>67.830769230769604</v>
      </c>
      <c r="V28" s="127">
        <v>80.010256410256801</v>
      </c>
      <c r="W28" s="127" t="s">
        <v>75</v>
      </c>
      <c r="X28" s="125" t="s">
        <v>52</v>
      </c>
      <c r="Y28" s="126">
        <v>45729</v>
      </c>
      <c r="Z28" s="129"/>
      <c r="AA28" s="126" t="s">
        <v>68</v>
      </c>
      <c r="AB28" s="126" t="s">
        <v>76</v>
      </c>
    </row>
    <row r="29" spans="1:28" ht="16.350000000000001" customHeight="1" x14ac:dyDescent="0.3">
      <c r="A29" s="128" t="s">
        <v>151</v>
      </c>
      <c r="B29" s="128" t="s">
        <v>152</v>
      </c>
      <c r="C29" s="128" t="s">
        <v>153</v>
      </c>
      <c r="D29" s="128" t="s">
        <v>129</v>
      </c>
      <c r="E29" s="146">
        <v>49783</v>
      </c>
      <c r="F29" s="128" t="s">
        <v>125</v>
      </c>
      <c r="G29" s="128" t="s">
        <v>67</v>
      </c>
      <c r="H29" s="128" t="s">
        <v>51</v>
      </c>
      <c r="I29" s="147">
        <v>69</v>
      </c>
      <c r="J29" s="127">
        <v>9.8769230769230703</v>
      </c>
      <c r="K29" s="127">
        <v>5.12307692307692</v>
      </c>
      <c r="L29" s="127">
        <v>6.8205128205128203</v>
      </c>
      <c r="M29" s="127">
        <v>5.7128205128205103</v>
      </c>
      <c r="N29" s="127">
        <v>11.507692307692301</v>
      </c>
      <c r="O29" s="127">
        <v>16.025641025641001</v>
      </c>
      <c r="P29" s="127">
        <v>0</v>
      </c>
      <c r="Q29" s="127">
        <v>0</v>
      </c>
      <c r="R29" s="127">
        <v>4.9076923076923098</v>
      </c>
      <c r="S29" s="127">
        <v>0.93333333333333302</v>
      </c>
      <c r="T29" s="127">
        <v>1.16923076923077</v>
      </c>
      <c r="U29" s="127">
        <v>20.5230769230769</v>
      </c>
      <c r="V29" s="127">
        <v>22.020512820512799</v>
      </c>
      <c r="W29" s="127" t="s">
        <v>75</v>
      </c>
      <c r="X29" s="125" t="s">
        <v>52</v>
      </c>
      <c r="Y29" s="126">
        <v>45750</v>
      </c>
      <c r="Z29" s="129"/>
      <c r="AA29" s="126" t="s">
        <v>68</v>
      </c>
      <c r="AB29" s="126" t="s">
        <v>54</v>
      </c>
    </row>
    <row r="30" spans="1:28" ht="16.350000000000001" customHeight="1" x14ac:dyDescent="0.3">
      <c r="A30" s="128" t="s">
        <v>154</v>
      </c>
      <c r="B30" s="128" t="s">
        <v>155</v>
      </c>
      <c r="C30" s="128" t="s">
        <v>156</v>
      </c>
      <c r="D30" s="128" t="s">
        <v>157</v>
      </c>
      <c r="E30" s="146">
        <v>5403</v>
      </c>
      <c r="F30" s="128" t="s">
        <v>99</v>
      </c>
      <c r="G30" s="128" t="s">
        <v>110</v>
      </c>
      <c r="H30" s="128" t="s">
        <v>51</v>
      </c>
      <c r="I30" s="148">
        <v>2.5</v>
      </c>
      <c r="J30" s="127">
        <v>2.12307692307692</v>
      </c>
      <c r="K30" s="127">
        <v>2.0512820512820499E-2</v>
      </c>
      <c r="L30" s="127">
        <v>5.1282051282051299E-3</v>
      </c>
      <c r="M30" s="127">
        <v>0</v>
      </c>
      <c r="N30" s="127">
        <v>0</v>
      </c>
      <c r="O30" s="127">
        <v>1.02564102564103E-2</v>
      </c>
      <c r="P30" s="127">
        <v>9.2307692307692299E-2</v>
      </c>
      <c r="Q30" s="127">
        <v>2.0461538461538402</v>
      </c>
      <c r="R30" s="127">
        <v>0</v>
      </c>
      <c r="S30" s="127">
        <v>0</v>
      </c>
      <c r="T30" s="127">
        <v>1.5384615384615399E-2</v>
      </c>
      <c r="U30" s="127">
        <v>2.1333333333333302</v>
      </c>
      <c r="V30" s="127">
        <v>1.17948717948718</v>
      </c>
      <c r="W30" s="127" t="s">
        <v>75</v>
      </c>
      <c r="X30" s="128" t="s">
        <v>158</v>
      </c>
      <c r="Y30" s="126">
        <v>45394</v>
      </c>
      <c r="Z30" s="129"/>
      <c r="AA30" s="126" t="s">
        <v>159</v>
      </c>
      <c r="AB30" s="129" t="s">
        <v>54</v>
      </c>
    </row>
    <row r="31" spans="1:28" ht="16.350000000000001" customHeight="1" x14ac:dyDescent="0.3">
      <c r="A31" s="128" t="s">
        <v>160</v>
      </c>
      <c r="B31" s="128" t="s">
        <v>161</v>
      </c>
      <c r="C31" s="128" t="s">
        <v>162</v>
      </c>
      <c r="D31" s="128" t="s">
        <v>163</v>
      </c>
      <c r="E31" s="146">
        <v>87021</v>
      </c>
      <c r="F31" s="128" t="s">
        <v>164</v>
      </c>
      <c r="G31" s="128" t="s">
        <v>67</v>
      </c>
      <c r="H31" s="128" t="s">
        <v>74</v>
      </c>
      <c r="I31" s="147">
        <v>26.9821428571429</v>
      </c>
      <c r="J31" s="127">
        <v>157.43589743589899</v>
      </c>
      <c r="K31" s="127">
        <v>35.805128205128099</v>
      </c>
      <c r="L31" s="127">
        <v>5.7025641025641001</v>
      </c>
      <c r="M31" s="127">
        <v>3.4615384615384599</v>
      </c>
      <c r="N31" s="127">
        <v>21.2974358974359</v>
      </c>
      <c r="O31" s="127">
        <v>181.01538461538701</v>
      </c>
      <c r="P31" s="127">
        <v>9.2307692307692299E-2</v>
      </c>
      <c r="Q31" s="127">
        <v>0</v>
      </c>
      <c r="R31" s="127">
        <v>4.2564102564102599</v>
      </c>
      <c r="S31" s="127">
        <v>1.5897435897435901</v>
      </c>
      <c r="T31" s="127">
        <v>7</v>
      </c>
      <c r="U31" s="127">
        <v>189.558974358977</v>
      </c>
      <c r="V31" s="127">
        <v>165.73333333333599</v>
      </c>
      <c r="W31" s="127" t="s">
        <v>75</v>
      </c>
      <c r="X31" s="125" t="s">
        <v>52</v>
      </c>
      <c r="Y31" s="126">
        <v>45715</v>
      </c>
      <c r="Z31" s="129"/>
      <c r="AA31" s="126" t="s">
        <v>53</v>
      </c>
      <c r="AB31" s="126" t="s">
        <v>76</v>
      </c>
    </row>
    <row r="32" spans="1:28" ht="16.350000000000001" customHeight="1" x14ac:dyDescent="0.3">
      <c r="A32" s="128" t="s">
        <v>165</v>
      </c>
      <c r="B32" s="128" t="s">
        <v>166</v>
      </c>
      <c r="C32" s="128" t="s">
        <v>167</v>
      </c>
      <c r="D32" s="128" t="s">
        <v>168</v>
      </c>
      <c r="E32" s="146">
        <v>74023</v>
      </c>
      <c r="F32" s="128" t="s">
        <v>104</v>
      </c>
      <c r="G32" s="128" t="s">
        <v>110</v>
      </c>
      <c r="H32" s="128"/>
      <c r="I32" s="148"/>
      <c r="J32" s="127">
        <v>50.117948717948799</v>
      </c>
      <c r="K32" s="127">
        <v>12.625641025641</v>
      </c>
      <c r="L32" s="127">
        <v>0.102564102564103</v>
      </c>
      <c r="M32" s="127">
        <v>0</v>
      </c>
      <c r="N32" s="127">
        <v>10.5538461538461</v>
      </c>
      <c r="O32" s="127">
        <v>52.292307692307801</v>
      </c>
      <c r="P32" s="127">
        <v>0</v>
      </c>
      <c r="Q32" s="127">
        <v>0</v>
      </c>
      <c r="R32" s="127">
        <v>1.6564102564102601</v>
      </c>
      <c r="S32" s="127">
        <v>1.88205128205128</v>
      </c>
      <c r="T32" s="127">
        <v>2.8205128205128198</v>
      </c>
      <c r="U32" s="127">
        <v>56.487179487179702</v>
      </c>
      <c r="V32" s="127">
        <v>38.035897435897397</v>
      </c>
      <c r="W32" s="127" t="s">
        <v>75</v>
      </c>
      <c r="X32" s="128"/>
      <c r="Y32" s="126"/>
      <c r="Z32" s="129"/>
      <c r="AA32" s="126"/>
      <c r="AB32" s="129"/>
    </row>
    <row r="33" spans="1:28" x14ac:dyDescent="0.3">
      <c r="A33" s="128" t="s">
        <v>169</v>
      </c>
      <c r="B33" s="128" t="s">
        <v>170</v>
      </c>
      <c r="C33" s="128" t="s">
        <v>171</v>
      </c>
      <c r="D33" s="128" t="s">
        <v>172</v>
      </c>
      <c r="E33" s="146">
        <v>47834</v>
      </c>
      <c r="F33" s="128" t="s">
        <v>109</v>
      </c>
      <c r="G33" s="128" t="s">
        <v>110</v>
      </c>
      <c r="H33" s="128" t="s">
        <v>51</v>
      </c>
      <c r="I33" s="147">
        <v>19.1904761904762</v>
      </c>
      <c r="J33" s="127">
        <v>59.343589743590201</v>
      </c>
      <c r="K33" s="127">
        <v>29.897435897435901</v>
      </c>
      <c r="L33" s="127">
        <v>90.205128205128602</v>
      </c>
      <c r="M33" s="127">
        <v>62.246153846154101</v>
      </c>
      <c r="N33" s="127">
        <v>136.10769230769299</v>
      </c>
      <c r="O33" s="127">
        <v>91.456410256410805</v>
      </c>
      <c r="P33" s="127">
        <v>7.7076923076923096</v>
      </c>
      <c r="Q33" s="127">
        <v>6.4205128205128199</v>
      </c>
      <c r="R33" s="127">
        <v>32.435897435897402</v>
      </c>
      <c r="S33" s="127">
        <v>11.2974358974359</v>
      </c>
      <c r="T33" s="127">
        <v>14.9179487179487</v>
      </c>
      <c r="U33" s="127">
        <v>183.041025641028</v>
      </c>
      <c r="V33" s="127">
        <v>159.46153846153999</v>
      </c>
      <c r="W33" s="127" t="s">
        <v>75</v>
      </c>
      <c r="X33" s="125" t="s">
        <v>52</v>
      </c>
      <c r="Y33" s="126">
        <v>45470</v>
      </c>
      <c r="Z33" s="129" t="s">
        <v>61</v>
      </c>
      <c r="AA33" s="126" t="s">
        <v>68</v>
      </c>
      <c r="AB33" s="126" t="s">
        <v>54</v>
      </c>
    </row>
    <row r="34" spans="1:28" ht="16.350000000000001" customHeight="1" x14ac:dyDescent="0.3">
      <c r="A34" s="128" t="s">
        <v>173</v>
      </c>
      <c r="B34" s="128" t="s">
        <v>174</v>
      </c>
      <c r="C34" s="128" t="s">
        <v>175</v>
      </c>
      <c r="D34" s="128" t="s">
        <v>176</v>
      </c>
      <c r="E34" s="146">
        <v>17748</v>
      </c>
      <c r="F34" s="128" t="s">
        <v>177</v>
      </c>
      <c r="G34" s="128" t="s">
        <v>110</v>
      </c>
      <c r="H34" s="128" t="s">
        <v>74</v>
      </c>
      <c r="I34" s="147">
        <v>180.42857142857099</v>
      </c>
      <c r="J34" s="127">
        <v>3.5282051282051299</v>
      </c>
      <c r="K34" s="127">
        <v>24.102564102564099</v>
      </c>
      <c r="L34" s="127">
        <v>35.5948717948718</v>
      </c>
      <c r="M34" s="127">
        <v>16.574358974359001</v>
      </c>
      <c r="N34" s="127">
        <v>72.025641025641093</v>
      </c>
      <c r="O34" s="127">
        <v>4.3846153846153797</v>
      </c>
      <c r="P34" s="127">
        <v>2.1743589743589702</v>
      </c>
      <c r="Q34" s="127">
        <v>1.2153846153846199</v>
      </c>
      <c r="R34" s="127">
        <v>26.815384615384598</v>
      </c>
      <c r="S34" s="127">
        <v>9.0769230769230802</v>
      </c>
      <c r="T34" s="127">
        <v>1.4717948717948699</v>
      </c>
      <c r="U34" s="127">
        <v>42.435897435897502</v>
      </c>
      <c r="V34" s="127">
        <v>67.076923076923194</v>
      </c>
      <c r="W34" s="127" t="s">
        <v>75</v>
      </c>
      <c r="X34" s="125" t="s">
        <v>52</v>
      </c>
      <c r="Y34" s="126">
        <v>45673</v>
      </c>
      <c r="Z34" s="129"/>
      <c r="AA34" s="126" t="s">
        <v>68</v>
      </c>
      <c r="AB34" s="126" t="s">
        <v>54</v>
      </c>
    </row>
    <row r="35" spans="1:28" ht="16.350000000000001" customHeight="1" x14ac:dyDescent="0.3">
      <c r="A35" s="128" t="s">
        <v>178</v>
      </c>
      <c r="B35" s="128" t="s">
        <v>179</v>
      </c>
      <c r="C35" s="128" t="s">
        <v>180</v>
      </c>
      <c r="D35" s="128" t="s">
        <v>80</v>
      </c>
      <c r="E35" s="146">
        <v>12901</v>
      </c>
      <c r="F35" s="128" t="s">
        <v>81</v>
      </c>
      <c r="G35" s="128" t="s">
        <v>110</v>
      </c>
      <c r="H35" s="128" t="s">
        <v>51</v>
      </c>
      <c r="I35" s="147">
        <v>11.9142857142857</v>
      </c>
      <c r="J35" s="127">
        <v>2.6051282051281999</v>
      </c>
      <c r="K35" s="127">
        <v>0.66153846153846196</v>
      </c>
      <c r="L35" s="127">
        <v>1.81538461538462</v>
      </c>
      <c r="M35" s="127">
        <v>0.17948717948717899</v>
      </c>
      <c r="N35" s="127">
        <v>0.43076923076923102</v>
      </c>
      <c r="O35" s="127">
        <v>0.73846153846153795</v>
      </c>
      <c r="P35" s="127">
        <v>1.14358974358974</v>
      </c>
      <c r="Q35" s="127">
        <v>2.9487179487179498</v>
      </c>
      <c r="R35" s="127">
        <v>0.77435897435897405</v>
      </c>
      <c r="S35" s="127">
        <v>0</v>
      </c>
      <c r="T35" s="127">
        <v>0.88205128205128203</v>
      </c>
      <c r="U35" s="127">
        <v>3.6051282051281999</v>
      </c>
      <c r="V35" s="127">
        <v>3.06153846153846</v>
      </c>
      <c r="W35" s="127" t="s">
        <v>75</v>
      </c>
      <c r="X35" s="125" t="s">
        <v>52</v>
      </c>
      <c r="Y35" s="126">
        <v>45449</v>
      </c>
      <c r="Z35" s="129"/>
      <c r="AA35" s="126" t="s">
        <v>68</v>
      </c>
      <c r="AB35" s="126" t="s">
        <v>54</v>
      </c>
    </row>
    <row r="36" spans="1:28" x14ac:dyDescent="0.3">
      <c r="A36" s="128" t="s">
        <v>181</v>
      </c>
      <c r="B36" s="128" t="s">
        <v>182</v>
      </c>
      <c r="C36" s="128" t="s">
        <v>183</v>
      </c>
      <c r="D36" s="128" t="s">
        <v>103</v>
      </c>
      <c r="E36" s="146">
        <v>78380</v>
      </c>
      <c r="F36" s="128" t="s">
        <v>184</v>
      </c>
      <c r="G36" s="128" t="s">
        <v>110</v>
      </c>
      <c r="H36" s="128" t="s">
        <v>74</v>
      </c>
      <c r="I36" s="147">
        <v>0.518987341772152</v>
      </c>
      <c r="J36" s="127">
        <v>4.01538461538461</v>
      </c>
      <c r="K36" s="127">
        <v>3.4256410256410201</v>
      </c>
      <c r="L36" s="127">
        <v>1.98461538461539</v>
      </c>
      <c r="M36" s="127">
        <v>0.80512820512820504</v>
      </c>
      <c r="N36" s="127">
        <v>3.16410256410256</v>
      </c>
      <c r="O36" s="127">
        <v>6.4871794871794703</v>
      </c>
      <c r="P36" s="127">
        <v>4.6153846153846198E-2</v>
      </c>
      <c r="Q36" s="127">
        <v>0.53333333333333299</v>
      </c>
      <c r="R36" s="127">
        <v>0.63076923076923097</v>
      </c>
      <c r="S36" s="127">
        <v>0.482051282051282</v>
      </c>
      <c r="T36" s="127">
        <v>0.65641025641025597</v>
      </c>
      <c r="U36" s="127">
        <v>8.4615384615384404</v>
      </c>
      <c r="V36" s="127">
        <v>9.4410256410256093</v>
      </c>
      <c r="W36" s="127" t="s">
        <v>75</v>
      </c>
      <c r="X36" s="125" t="s">
        <v>52</v>
      </c>
      <c r="Y36" s="126">
        <v>45694</v>
      </c>
      <c r="Z36" s="129"/>
      <c r="AA36" s="126" t="s">
        <v>68</v>
      </c>
      <c r="AB36" s="126" t="s">
        <v>54</v>
      </c>
    </row>
    <row r="37" spans="1:28" ht="16.350000000000001" customHeight="1" x14ac:dyDescent="0.3">
      <c r="A37" s="128" t="s">
        <v>185</v>
      </c>
      <c r="B37" s="128" t="s">
        <v>186</v>
      </c>
      <c r="C37" s="128" t="s">
        <v>187</v>
      </c>
      <c r="D37" s="128" t="s">
        <v>93</v>
      </c>
      <c r="E37" s="146">
        <v>34112</v>
      </c>
      <c r="F37" s="128" t="s">
        <v>94</v>
      </c>
      <c r="G37" s="128" t="s">
        <v>67</v>
      </c>
      <c r="H37" s="128" t="s">
        <v>51</v>
      </c>
      <c r="I37" s="147">
        <v>3.1615384615384601</v>
      </c>
      <c r="J37" s="127">
        <v>6.2564102564102404</v>
      </c>
      <c r="K37" s="127">
        <v>2.0461538461538402</v>
      </c>
      <c r="L37" s="127">
        <v>2.6615384615384601</v>
      </c>
      <c r="M37" s="127">
        <v>1.6564102564102501</v>
      </c>
      <c r="N37" s="127">
        <v>6.4358974358974201</v>
      </c>
      <c r="O37" s="127">
        <v>5.7179487179487003</v>
      </c>
      <c r="P37" s="127">
        <v>0.19487179487179501</v>
      </c>
      <c r="Q37" s="127">
        <v>0.27179487179487199</v>
      </c>
      <c r="R37" s="127">
        <v>0.107692307692308</v>
      </c>
      <c r="S37" s="127">
        <v>0.112820512820513</v>
      </c>
      <c r="T37" s="127">
        <v>0.28717948717948699</v>
      </c>
      <c r="U37" s="127">
        <v>12.1128205128205</v>
      </c>
      <c r="V37" s="127">
        <v>8.2564102564102306</v>
      </c>
      <c r="W37" s="127" t="s">
        <v>75</v>
      </c>
      <c r="X37" s="125" t="s">
        <v>52</v>
      </c>
      <c r="Y37" s="126">
        <v>45631</v>
      </c>
      <c r="Z37" s="129"/>
      <c r="AA37" s="126" t="s">
        <v>68</v>
      </c>
      <c r="AB37" s="126" t="s">
        <v>54</v>
      </c>
    </row>
    <row r="38" spans="1:28" ht="16.350000000000001" customHeight="1" x14ac:dyDescent="0.3">
      <c r="A38" s="128" t="s">
        <v>188</v>
      </c>
      <c r="B38" s="128" t="s">
        <v>189</v>
      </c>
      <c r="C38" s="128" t="s">
        <v>190</v>
      </c>
      <c r="D38" s="128" t="s">
        <v>124</v>
      </c>
      <c r="E38" s="146">
        <v>43557</v>
      </c>
      <c r="F38" s="128" t="s">
        <v>125</v>
      </c>
      <c r="G38" s="128" t="s">
        <v>110</v>
      </c>
      <c r="H38" s="128" t="s">
        <v>74</v>
      </c>
      <c r="I38" s="147"/>
      <c r="J38" s="127">
        <v>2.1025641025641</v>
      </c>
      <c r="K38" s="127">
        <v>1.11282051282051</v>
      </c>
      <c r="L38" s="127">
        <v>2.00512820512821</v>
      </c>
      <c r="M38" s="127">
        <v>0.77948717948717905</v>
      </c>
      <c r="N38" s="127">
        <v>2.4666666666666699</v>
      </c>
      <c r="O38" s="127">
        <v>2.5230769230769199</v>
      </c>
      <c r="P38" s="127">
        <v>0.16923076923076899</v>
      </c>
      <c r="Q38" s="127">
        <v>0.84102564102564104</v>
      </c>
      <c r="R38" s="127">
        <v>1.17948717948718</v>
      </c>
      <c r="S38" s="127">
        <v>0.256410256410256</v>
      </c>
      <c r="T38" s="127">
        <v>0.95384615384615401</v>
      </c>
      <c r="U38" s="127">
        <v>3.6102564102564099</v>
      </c>
      <c r="V38" s="127">
        <v>3</v>
      </c>
      <c r="W38" s="127" t="s">
        <v>75</v>
      </c>
      <c r="X38" s="125"/>
      <c r="Y38" s="126"/>
      <c r="Z38" s="129"/>
      <c r="AA38" s="126"/>
      <c r="AB38" s="126"/>
    </row>
    <row r="39" spans="1:28" ht="17.100000000000001" customHeight="1" x14ac:dyDescent="0.3">
      <c r="A39" s="128" t="s">
        <v>191</v>
      </c>
      <c r="B39" s="128" t="s">
        <v>192</v>
      </c>
      <c r="C39" s="128" t="s">
        <v>193</v>
      </c>
      <c r="D39" s="128" t="s">
        <v>194</v>
      </c>
      <c r="E39" s="146">
        <v>4102</v>
      </c>
      <c r="F39" s="128" t="s">
        <v>99</v>
      </c>
      <c r="G39" s="128" t="s">
        <v>110</v>
      </c>
      <c r="H39" s="128" t="s">
        <v>51</v>
      </c>
      <c r="I39" s="147">
        <v>7.0847457627118597</v>
      </c>
      <c r="J39" s="127">
        <v>8.1025641025641004</v>
      </c>
      <c r="K39" s="127">
        <v>1.4410256410256399</v>
      </c>
      <c r="L39" s="127">
        <v>21.769230769230699</v>
      </c>
      <c r="M39" s="127">
        <v>17.3692307692308</v>
      </c>
      <c r="N39" s="127">
        <v>20.9897435897436</v>
      </c>
      <c r="O39" s="127">
        <v>18.610256410256401</v>
      </c>
      <c r="P39" s="127">
        <v>2.8615384615384598</v>
      </c>
      <c r="Q39" s="127">
        <v>6.2205128205128197</v>
      </c>
      <c r="R39" s="127">
        <v>5.6461538461538501</v>
      </c>
      <c r="S39" s="127">
        <v>1.1025641025641</v>
      </c>
      <c r="T39" s="127">
        <v>3.3897435897435901</v>
      </c>
      <c r="U39" s="127">
        <v>38.543589743589799</v>
      </c>
      <c r="V39" s="127">
        <v>31.9179487179487</v>
      </c>
      <c r="W39" s="127" t="s">
        <v>75</v>
      </c>
      <c r="X39" s="125" t="s">
        <v>52</v>
      </c>
      <c r="Y39" s="126">
        <v>45547</v>
      </c>
      <c r="Z39" s="129"/>
      <c r="AA39" s="126" t="s">
        <v>68</v>
      </c>
      <c r="AB39" s="126" t="s">
        <v>54</v>
      </c>
    </row>
    <row r="40" spans="1:28" x14ac:dyDescent="0.3">
      <c r="A40" s="128" t="s">
        <v>195</v>
      </c>
      <c r="B40" s="128" t="s">
        <v>196</v>
      </c>
      <c r="C40" s="128" t="s">
        <v>197</v>
      </c>
      <c r="D40" s="128" t="s">
        <v>198</v>
      </c>
      <c r="E40" s="146">
        <v>68731</v>
      </c>
      <c r="F40" s="128" t="s">
        <v>199</v>
      </c>
      <c r="G40" s="128" t="s">
        <v>110</v>
      </c>
      <c r="H40" s="128" t="s">
        <v>51</v>
      </c>
      <c r="I40" s="147">
        <v>2.5</v>
      </c>
      <c r="J40" s="127">
        <v>2.7230769230769201</v>
      </c>
      <c r="K40" s="127">
        <v>3.0717948717948702</v>
      </c>
      <c r="L40" s="127">
        <v>4.2564102564102599</v>
      </c>
      <c r="M40" s="127">
        <v>2.4769230769230801</v>
      </c>
      <c r="N40" s="127">
        <v>7.8153846153846098</v>
      </c>
      <c r="O40" s="127">
        <v>3.8051282051282</v>
      </c>
      <c r="P40" s="127">
        <v>0.19487179487179501</v>
      </c>
      <c r="Q40" s="127">
        <v>0.71282051282051295</v>
      </c>
      <c r="R40" s="127">
        <v>1.02051282051282</v>
      </c>
      <c r="S40" s="127">
        <v>0.984615384615385</v>
      </c>
      <c r="T40" s="127">
        <v>2.3538461538461499</v>
      </c>
      <c r="U40" s="127">
        <v>8.1692307692307597</v>
      </c>
      <c r="V40" s="127">
        <v>6.6820512820512796</v>
      </c>
      <c r="W40" s="127" t="s">
        <v>75</v>
      </c>
      <c r="X40" s="125" t="s">
        <v>158</v>
      </c>
      <c r="Y40" s="126">
        <v>45633</v>
      </c>
      <c r="Z40" s="129"/>
      <c r="AA40" s="126" t="s">
        <v>159</v>
      </c>
      <c r="AB40" s="126" t="s">
        <v>54</v>
      </c>
    </row>
    <row r="41" spans="1:28" ht="15.6" customHeight="1" x14ac:dyDescent="0.3">
      <c r="A41" s="128" t="s">
        <v>200</v>
      </c>
      <c r="B41" s="128" t="s">
        <v>201</v>
      </c>
      <c r="C41" s="128" t="s">
        <v>202</v>
      </c>
      <c r="D41" s="128" t="s">
        <v>103</v>
      </c>
      <c r="E41" s="146">
        <v>75202</v>
      </c>
      <c r="F41" s="128" t="s">
        <v>104</v>
      </c>
      <c r="G41" s="128" t="s">
        <v>110</v>
      </c>
      <c r="H41" s="128" t="s">
        <v>51</v>
      </c>
      <c r="I41" s="147">
        <v>1.26181818181818</v>
      </c>
      <c r="J41" s="127">
        <v>7.3435897435897202</v>
      </c>
      <c r="K41" s="127">
        <v>0</v>
      </c>
      <c r="L41" s="127">
        <v>1.02564102564103E-2</v>
      </c>
      <c r="M41" s="127">
        <v>1.02564102564103E-2</v>
      </c>
      <c r="N41" s="127">
        <v>2.8923076923076798</v>
      </c>
      <c r="O41" s="127">
        <v>3.9948717948717798</v>
      </c>
      <c r="P41" s="127">
        <v>0.14871794871794899</v>
      </c>
      <c r="Q41" s="127">
        <v>0.32820512820512798</v>
      </c>
      <c r="R41" s="127">
        <v>0</v>
      </c>
      <c r="S41" s="127">
        <v>2.0512820512820499E-2</v>
      </c>
      <c r="T41" s="127">
        <v>5.1282051282051299E-3</v>
      </c>
      <c r="U41" s="127">
        <v>7.3384615384615204</v>
      </c>
      <c r="V41" s="127">
        <v>3.5846153846153701</v>
      </c>
      <c r="W41" s="127" t="s">
        <v>75</v>
      </c>
      <c r="X41" s="125" t="s">
        <v>52</v>
      </c>
      <c r="Y41" s="126">
        <v>45491</v>
      </c>
      <c r="Z41" s="129" t="s">
        <v>143</v>
      </c>
      <c r="AA41" s="126" t="s">
        <v>68</v>
      </c>
      <c r="AB41" s="126" t="s">
        <v>54</v>
      </c>
    </row>
    <row r="42" spans="1:28" ht="15.6" customHeight="1" x14ac:dyDescent="0.3">
      <c r="A42" s="128" t="s">
        <v>203</v>
      </c>
      <c r="B42" s="128" t="s">
        <v>204</v>
      </c>
      <c r="C42" s="128" t="s">
        <v>205</v>
      </c>
      <c r="D42" s="128" t="s">
        <v>206</v>
      </c>
      <c r="E42" s="146">
        <v>80010</v>
      </c>
      <c r="F42" s="128" t="s">
        <v>207</v>
      </c>
      <c r="G42" s="128" t="s">
        <v>60</v>
      </c>
      <c r="H42" s="128" t="s">
        <v>51</v>
      </c>
      <c r="I42" s="148">
        <v>47.161835748792299</v>
      </c>
      <c r="J42" s="127">
        <v>607.51282051281999</v>
      </c>
      <c r="K42" s="127">
        <v>197.23589743589801</v>
      </c>
      <c r="L42" s="127">
        <v>198.30256410256499</v>
      </c>
      <c r="M42" s="127">
        <v>147.08205128205199</v>
      </c>
      <c r="N42" s="127">
        <v>287.65128205128298</v>
      </c>
      <c r="O42" s="127">
        <v>795.45128205128401</v>
      </c>
      <c r="P42" s="127">
        <v>20.0820512820513</v>
      </c>
      <c r="Q42" s="127">
        <v>46.948717948717999</v>
      </c>
      <c r="R42" s="127">
        <v>123.31282051282101</v>
      </c>
      <c r="S42" s="127">
        <v>56.230769230769297</v>
      </c>
      <c r="T42" s="127">
        <v>55.138461538461598</v>
      </c>
      <c r="U42" s="127">
        <v>915.45128205128503</v>
      </c>
      <c r="V42" s="127">
        <v>651.31794871795205</v>
      </c>
      <c r="W42" s="127">
        <v>600</v>
      </c>
      <c r="X42" s="128" t="s">
        <v>52</v>
      </c>
      <c r="Y42" s="126">
        <v>45701</v>
      </c>
      <c r="Z42" s="129"/>
      <c r="AA42" s="126" t="s">
        <v>53</v>
      </c>
      <c r="AB42" s="129" t="s">
        <v>54</v>
      </c>
    </row>
    <row r="43" spans="1:28" x14ac:dyDescent="0.3">
      <c r="A43" s="128" t="s">
        <v>208</v>
      </c>
      <c r="B43" s="128" t="s">
        <v>209</v>
      </c>
      <c r="C43" s="128" t="s">
        <v>210</v>
      </c>
      <c r="D43" s="128" t="s">
        <v>211</v>
      </c>
      <c r="E43" s="146">
        <v>96910</v>
      </c>
      <c r="F43" s="128" t="s">
        <v>212</v>
      </c>
      <c r="G43" s="128" t="s">
        <v>110</v>
      </c>
      <c r="H43" s="128" t="s">
        <v>51</v>
      </c>
      <c r="I43" s="147"/>
      <c r="J43" s="127">
        <v>0</v>
      </c>
      <c r="K43" s="127">
        <v>2.3487179487179501</v>
      </c>
      <c r="L43" s="127">
        <v>2.91282051282051</v>
      </c>
      <c r="M43" s="127">
        <v>0.56923076923076898</v>
      </c>
      <c r="N43" s="127">
        <v>4.9538461538461496</v>
      </c>
      <c r="O43" s="127">
        <v>0.87692307692307703</v>
      </c>
      <c r="P43" s="127">
        <v>0</v>
      </c>
      <c r="Q43" s="127">
        <v>0</v>
      </c>
      <c r="R43" s="127">
        <v>3.6358974358974399</v>
      </c>
      <c r="S43" s="127">
        <v>0.85128205128205103</v>
      </c>
      <c r="T43" s="127">
        <v>0.32820512820512798</v>
      </c>
      <c r="U43" s="127">
        <v>1.01538461538462</v>
      </c>
      <c r="V43" s="127">
        <v>5.4717948717948701</v>
      </c>
      <c r="W43" s="127" t="s">
        <v>75</v>
      </c>
      <c r="X43" s="125" t="s">
        <v>158</v>
      </c>
      <c r="Y43" s="126">
        <v>45758</v>
      </c>
      <c r="Z43" s="129"/>
      <c r="AA43" s="126" t="s">
        <v>159</v>
      </c>
      <c r="AB43" s="126" t="s">
        <v>76</v>
      </c>
    </row>
    <row r="44" spans="1:28" ht="15.6" customHeight="1" x14ac:dyDescent="0.3">
      <c r="A44" s="128" t="s">
        <v>213</v>
      </c>
      <c r="B44" s="128" t="s">
        <v>214</v>
      </c>
      <c r="C44" s="128" t="s">
        <v>57</v>
      </c>
      <c r="D44" s="128" t="s">
        <v>58</v>
      </c>
      <c r="E44" s="146">
        <v>92301</v>
      </c>
      <c r="F44" s="128" t="s">
        <v>59</v>
      </c>
      <c r="G44" s="128" t="s">
        <v>60</v>
      </c>
      <c r="H44" s="128" t="s">
        <v>74</v>
      </c>
      <c r="I44" s="147">
        <v>37.470238095238102</v>
      </c>
      <c r="J44" s="127">
        <v>213.93333333333399</v>
      </c>
      <c r="K44" s="127">
        <v>32.6666666666666</v>
      </c>
      <c r="L44" s="127">
        <v>71.600000000000193</v>
      </c>
      <c r="M44" s="127">
        <v>92.076923076923407</v>
      </c>
      <c r="N44" s="127">
        <v>156.34358974359</v>
      </c>
      <c r="O44" s="127">
        <v>253.307692307693</v>
      </c>
      <c r="P44" s="127">
        <v>0.62564102564102597</v>
      </c>
      <c r="Q44" s="127">
        <v>0</v>
      </c>
      <c r="R44" s="127">
        <v>22.482051282051302</v>
      </c>
      <c r="S44" s="127">
        <v>8.0102564102564102</v>
      </c>
      <c r="T44" s="127">
        <v>8.4923076923076906</v>
      </c>
      <c r="U44" s="127">
        <v>371.29230769230998</v>
      </c>
      <c r="V44" s="127">
        <v>244.72820512820601</v>
      </c>
      <c r="W44" s="127">
        <v>480</v>
      </c>
      <c r="X44" s="125" t="s">
        <v>52</v>
      </c>
      <c r="Y44" s="126">
        <v>45715</v>
      </c>
      <c r="Z44" s="129"/>
      <c r="AA44" s="126" t="s">
        <v>53</v>
      </c>
      <c r="AB44" s="126" t="s">
        <v>76</v>
      </c>
    </row>
    <row r="45" spans="1:28" ht="15.6" customHeight="1" x14ac:dyDescent="0.3">
      <c r="A45" s="128" t="s">
        <v>215</v>
      </c>
      <c r="B45" s="128" t="s">
        <v>216</v>
      </c>
      <c r="C45" s="128" t="s">
        <v>217</v>
      </c>
      <c r="D45" s="128" t="s">
        <v>103</v>
      </c>
      <c r="E45" s="146">
        <v>78017</v>
      </c>
      <c r="F45" s="128" t="s">
        <v>218</v>
      </c>
      <c r="G45" s="128" t="s">
        <v>50</v>
      </c>
      <c r="H45" s="128" t="s">
        <v>51</v>
      </c>
      <c r="I45" s="148">
        <v>114.940677966102</v>
      </c>
      <c r="J45" s="127">
        <v>2.8102564102563998</v>
      </c>
      <c r="K45" s="127">
        <v>2.0512820512820499E-2</v>
      </c>
      <c r="L45" s="127">
        <v>0</v>
      </c>
      <c r="M45" s="127">
        <v>0</v>
      </c>
      <c r="N45" s="127">
        <v>0</v>
      </c>
      <c r="O45" s="127">
        <v>1.4102564102564099</v>
      </c>
      <c r="P45" s="127">
        <v>0</v>
      </c>
      <c r="Q45" s="127">
        <v>1.4205128205128199</v>
      </c>
      <c r="R45" s="127">
        <v>0</v>
      </c>
      <c r="S45" s="127">
        <v>0</v>
      </c>
      <c r="T45" s="127">
        <v>0</v>
      </c>
      <c r="U45" s="127">
        <v>2.8307692307692198</v>
      </c>
      <c r="V45" s="127">
        <v>1.94358974358974</v>
      </c>
      <c r="W45" s="127">
        <v>960</v>
      </c>
      <c r="X45" s="128" t="s">
        <v>52</v>
      </c>
      <c r="Y45" s="126">
        <v>45447</v>
      </c>
      <c r="Z45" s="129"/>
      <c r="AA45" s="126" t="s">
        <v>219</v>
      </c>
      <c r="AB45" s="129" t="s">
        <v>54</v>
      </c>
    </row>
    <row r="46" spans="1:28" ht="15.6" customHeight="1" x14ac:dyDescent="0.3">
      <c r="A46" s="128" t="s">
        <v>220</v>
      </c>
      <c r="B46" s="128" t="s">
        <v>221</v>
      </c>
      <c r="C46" s="128" t="s">
        <v>222</v>
      </c>
      <c r="D46" s="128" t="s">
        <v>223</v>
      </c>
      <c r="E46" s="146">
        <v>53039</v>
      </c>
      <c r="F46" s="128" t="s">
        <v>109</v>
      </c>
      <c r="G46" s="128" t="s">
        <v>110</v>
      </c>
      <c r="H46" s="128" t="s">
        <v>51</v>
      </c>
      <c r="I46" s="147">
        <v>111.54838709677399</v>
      </c>
      <c r="J46" s="127">
        <v>10.6615384615385</v>
      </c>
      <c r="K46" s="127">
        <v>15.953846153846101</v>
      </c>
      <c r="L46" s="127">
        <v>45.056410256410302</v>
      </c>
      <c r="M46" s="127">
        <v>41.6205128205129</v>
      </c>
      <c r="N46" s="127">
        <v>86.441025641026002</v>
      </c>
      <c r="O46" s="127">
        <v>25.364102564102499</v>
      </c>
      <c r="P46" s="127">
        <v>0.33846153846153798</v>
      </c>
      <c r="Q46" s="127">
        <v>1.14871794871795</v>
      </c>
      <c r="R46" s="127">
        <v>21.610256410256401</v>
      </c>
      <c r="S46" s="127">
        <v>10.425641025640999</v>
      </c>
      <c r="T46" s="127">
        <v>8.4307692307692292</v>
      </c>
      <c r="U46" s="127">
        <v>72.825641025641303</v>
      </c>
      <c r="V46" s="127">
        <v>84.882051282051705</v>
      </c>
      <c r="W46" s="127" t="s">
        <v>75</v>
      </c>
      <c r="X46" s="125" t="s">
        <v>52</v>
      </c>
      <c r="Y46" s="126">
        <v>45750</v>
      </c>
      <c r="Z46" s="129"/>
      <c r="AA46" s="126" t="s">
        <v>68</v>
      </c>
      <c r="AB46" s="126" t="s">
        <v>76</v>
      </c>
    </row>
    <row r="47" spans="1:28" ht="15.6" customHeight="1" x14ac:dyDescent="0.3">
      <c r="A47" s="128" t="s">
        <v>224</v>
      </c>
      <c r="B47" s="128" t="s">
        <v>225</v>
      </c>
      <c r="C47" s="128" t="s">
        <v>226</v>
      </c>
      <c r="D47" s="128" t="s">
        <v>103</v>
      </c>
      <c r="E47" s="146">
        <v>78562</v>
      </c>
      <c r="F47" s="128" t="s">
        <v>184</v>
      </c>
      <c r="G47" s="128" t="s">
        <v>110</v>
      </c>
      <c r="H47" s="128" t="s">
        <v>51</v>
      </c>
      <c r="I47" s="147">
        <v>1.5</v>
      </c>
      <c r="J47" s="127">
        <v>4.8051282051281898</v>
      </c>
      <c r="K47" s="127">
        <v>1.4871794871794899</v>
      </c>
      <c r="L47" s="127">
        <v>1.5589743589743601</v>
      </c>
      <c r="M47" s="127">
        <v>0.92307692307692202</v>
      </c>
      <c r="N47" s="127">
        <v>3.86666666666666</v>
      </c>
      <c r="O47" s="127">
        <v>4.3897435897435804</v>
      </c>
      <c r="P47" s="127">
        <v>6.6666666666666693E-2</v>
      </c>
      <c r="Q47" s="127">
        <v>0.45128205128205101</v>
      </c>
      <c r="R47" s="127">
        <v>2.4256410256410201</v>
      </c>
      <c r="S47" s="127">
        <v>0.38461538461538503</v>
      </c>
      <c r="T47" s="127">
        <v>0.53846153846153899</v>
      </c>
      <c r="U47" s="127">
        <v>5.4256410256410099</v>
      </c>
      <c r="V47" s="127">
        <v>8.6153846153845901</v>
      </c>
      <c r="W47" s="127" t="s">
        <v>75</v>
      </c>
      <c r="X47" s="125" t="s">
        <v>158</v>
      </c>
      <c r="Y47" s="126">
        <v>45526</v>
      </c>
      <c r="Z47" s="129" t="s">
        <v>143</v>
      </c>
      <c r="AA47" s="126" t="s">
        <v>159</v>
      </c>
      <c r="AB47" s="126" t="s">
        <v>54</v>
      </c>
    </row>
    <row r="48" spans="1:28" x14ac:dyDescent="0.3">
      <c r="A48" s="128" t="s">
        <v>227</v>
      </c>
      <c r="B48" s="128" t="s">
        <v>228</v>
      </c>
      <c r="C48" s="128" t="s">
        <v>229</v>
      </c>
      <c r="D48" s="128" t="s">
        <v>103</v>
      </c>
      <c r="E48" s="146">
        <v>76837</v>
      </c>
      <c r="F48" s="128" t="s">
        <v>104</v>
      </c>
      <c r="G48" s="128" t="s">
        <v>110</v>
      </c>
      <c r="H48" s="128" t="s">
        <v>74</v>
      </c>
      <c r="I48" s="147">
        <v>27.031007751937999</v>
      </c>
      <c r="J48" s="127">
        <v>102.015384615385</v>
      </c>
      <c r="K48" s="127">
        <v>8.1743589743589702</v>
      </c>
      <c r="L48" s="127">
        <v>1.13846153846154</v>
      </c>
      <c r="M48" s="127">
        <v>0.47692307692307701</v>
      </c>
      <c r="N48" s="127">
        <v>6.7333333333333298</v>
      </c>
      <c r="O48" s="127">
        <v>105.07179487179501</v>
      </c>
      <c r="P48" s="127">
        <v>0</v>
      </c>
      <c r="Q48" s="127">
        <v>0</v>
      </c>
      <c r="R48" s="127">
        <v>0.46666666666666701</v>
      </c>
      <c r="S48" s="127">
        <v>1.02564102564103E-2</v>
      </c>
      <c r="T48" s="127">
        <v>1.2564102564102599</v>
      </c>
      <c r="U48" s="127">
        <v>110.07179487179501</v>
      </c>
      <c r="V48" s="127">
        <v>46.912820512820502</v>
      </c>
      <c r="W48" s="127" t="s">
        <v>75</v>
      </c>
      <c r="X48" s="125" t="s">
        <v>52</v>
      </c>
      <c r="Y48" s="126">
        <v>45715</v>
      </c>
      <c r="Z48" s="129"/>
      <c r="AA48" s="126" t="s">
        <v>68</v>
      </c>
      <c r="AB48" s="126" t="s">
        <v>76</v>
      </c>
    </row>
    <row r="49" spans="1:28" ht="15.6" customHeight="1" x14ac:dyDescent="0.3">
      <c r="A49" s="128" t="s">
        <v>230</v>
      </c>
      <c r="B49" s="128" t="s">
        <v>231</v>
      </c>
      <c r="C49" s="128" t="s">
        <v>232</v>
      </c>
      <c r="D49" s="128" t="s">
        <v>103</v>
      </c>
      <c r="E49" s="146">
        <v>79925</v>
      </c>
      <c r="F49" s="128" t="s">
        <v>164</v>
      </c>
      <c r="G49" s="128" t="s">
        <v>120</v>
      </c>
      <c r="H49" s="128" t="s">
        <v>51</v>
      </c>
      <c r="I49" s="147">
        <v>42.984375</v>
      </c>
      <c r="J49" s="127">
        <v>316.348717948716</v>
      </c>
      <c r="K49" s="127">
        <v>184.671794871798</v>
      </c>
      <c r="L49" s="127">
        <v>143.29230769230799</v>
      </c>
      <c r="M49" s="127">
        <v>85.056410256410501</v>
      </c>
      <c r="N49" s="127">
        <v>280.76410256410202</v>
      </c>
      <c r="O49" s="127">
        <v>249.958974358977</v>
      </c>
      <c r="P49" s="127">
        <v>61.835897435897699</v>
      </c>
      <c r="Q49" s="127">
        <v>136.81025641025701</v>
      </c>
      <c r="R49" s="127">
        <v>79.169230769231007</v>
      </c>
      <c r="S49" s="127">
        <v>64.2461538461544</v>
      </c>
      <c r="T49" s="127">
        <v>95.425641025641099</v>
      </c>
      <c r="U49" s="127">
        <v>490.52820512819898</v>
      </c>
      <c r="V49" s="127">
        <v>609.26666666668496</v>
      </c>
      <c r="W49" s="127">
        <v>450</v>
      </c>
      <c r="X49" s="125" t="s">
        <v>52</v>
      </c>
      <c r="Y49" s="126">
        <v>45701</v>
      </c>
      <c r="Z49" s="129"/>
      <c r="AA49" s="126" t="s">
        <v>53</v>
      </c>
      <c r="AB49" s="126" t="s">
        <v>76</v>
      </c>
    </row>
    <row r="50" spans="1:28" ht="15.6" customHeight="1" x14ac:dyDescent="0.3">
      <c r="A50" s="128" t="s">
        <v>233</v>
      </c>
      <c r="B50" s="128" t="s">
        <v>234</v>
      </c>
      <c r="C50" s="128" t="s">
        <v>232</v>
      </c>
      <c r="D50" s="128" t="s">
        <v>103</v>
      </c>
      <c r="E50" s="146">
        <v>79934</v>
      </c>
      <c r="F50" s="128" t="s">
        <v>164</v>
      </c>
      <c r="G50" s="128" t="s">
        <v>73</v>
      </c>
      <c r="H50" s="128"/>
      <c r="I50" s="147"/>
      <c r="J50" s="127">
        <v>5.4871794871794703</v>
      </c>
      <c r="K50" s="127">
        <v>4.3333333333333197</v>
      </c>
      <c r="L50" s="127">
        <v>3.0102564102564</v>
      </c>
      <c r="M50" s="127">
        <v>1.14871794871795</v>
      </c>
      <c r="N50" s="127">
        <v>5.9076923076922903</v>
      </c>
      <c r="O50" s="127">
        <v>7.1128205128204902</v>
      </c>
      <c r="P50" s="127">
        <v>0.2</v>
      </c>
      <c r="Q50" s="127">
        <v>0.75897435897435905</v>
      </c>
      <c r="R50" s="127">
        <v>1.6564102564102501</v>
      </c>
      <c r="S50" s="127">
        <v>1.3846153846153799</v>
      </c>
      <c r="T50" s="127">
        <v>2.4102564102563999</v>
      </c>
      <c r="U50" s="127">
        <v>8.5282051282050997</v>
      </c>
      <c r="V50" s="127">
        <v>13.7435897435897</v>
      </c>
      <c r="W50" s="127" t="s">
        <v>75</v>
      </c>
      <c r="X50" s="125" t="s">
        <v>75</v>
      </c>
      <c r="Y50" s="126" t="s">
        <v>75</v>
      </c>
      <c r="Z50" s="129"/>
      <c r="AA50" s="126" t="s">
        <v>75</v>
      </c>
      <c r="AB50" s="126" t="s">
        <v>75</v>
      </c>
    </row>
    <row r="51" spans="1:28" ht="15.6" customHeight="1" x14ac:dyDescent="0.3">
      <c r="A51" s="128" t="s">
        <v>235</v>
      </c>
      <c r="B51" s="128" t="s">
        <v>236</v>
      </c>
      <c r="C51" s="128" t="s">
        <v>237</v>
      </c>
      <c r="D51" s="128" t="s">
        <v>103</v>
      </c>
      <c r="E51" s="146">
        <v>78580</v>
      </c>
      <c r="F51" s="128" t="s">
        <v>184</v>
      </c>
      <c r="G51" s="128" t="s">
        <v>50</v>
      </c>
      <c r="H51" s="128" t="s">
        <v>51</v>
      </c>
      <c r="I51" s="147">
        <v>26.624203821656</v>
      </c>
      <c r="J51" s="127">
        <v>727.91282051282997</v>
      </c>
      <c r="K51" s="127">
        <v>43.6205128205129</v>
      </c>
      <c r="L51" s="127">
        <v>49.789743589743701</v>
      </c>
      <c r="M51" s="127">
        <v>36.753846153846098</v>
      </c>
      <c r="N51" s="127">
        <v>113.42564102564199</v>
      </c>
      <c r="O51" s="127">
        <v>281.37435897435898</v>
      </c>
      <c r="P51" s="127">
        <v>18.605128205128199</v>
      </c>
      <c r="Q51" s="127">
        <v>444.67179487179902</v>
      </c>
      <c r="R51" s="127">
        <v>31.723076923076899</v>
      </c>
      <c r="S51" s="127">
        <v>16.112820512820502</v>
      </c>
      <c r="T51" s="127">
        <v>17.7641025641026</v>
      </c>
      <c r="U51" s="127">
        <v>792.47692307693399</v>
      </c>
      <c r="V51" s="127">
        <v>479.38461538462099</v>
      </c>
      <c r="W51" s="127">
        <v>600</v>
      </c>
      <c r="X51" s="125" t="s">
        <v>52</v>
      </c>
      <c r="Y51" s="126">
        <v>45722</v>
      </c>
      <c r="Z51" s="129"/>
      <c r="AA51" s="126" t="s">
        <v>53</v>
      </c>
      <c r="AB51" s="126" t="s">
        <v>76</v>
      </c>
    </row>
    <row r="52" spans="1:28" x14ac:dyDescent="0.3">
      <c r="A52" s="128" t="s">
        <v>238</v>
      </c>
      <c r="B52" s="128" t="s">
        <v>239</v>
      </c>
      <c r="C52" s="128" t="s">
        <v>240</v>
      </c>
      <c r="D52" s="128" t="s">
        <v>241</v>
      </c>
      <c r="E52" s="146">
        <v>7201</v>
      </c>
      <c r="F52" s="128" t="s">
        <v>242</v>
      </c>
      <c r="G52" s="128" t="s">
        <v>60</v>
      </c>
      <c r="H52" s="128" t="s">
        <v>51</v>
      </c>
      <c r="I52" s="147">
        <v>4.0787716955941304</v>
      </c>
      <c r="J52" s="127">
        <v>90.666666666667794</v>
      </c>
      <c r="K52" s="127">
        <v>167.651282051283</v>
      </c>
      <c r="L52" s="127">
        <v>20.1076923076923</v>
      </c>
      <c r="M52" s="127">
        <v>7.0717948717948502</v>
      </c>
      <c r="N52" s="127">
        <v>59.466666666667201</v>
      </c>
      <c r="O52" s="127">
        <v>208.84615384615699</v>
      </c>
      <c r="P52" s="127">
        <v>1.6</v>
      </c>
      <c r="Q52" s="127">
        <v>15.5846153846154</v>
      </c>
      <c r="R52" s="127">
        <v>5.2461538461538497</v>
      </c>
      <c r="S52" s="127">
        <v>9.86666666666666</v>
      </c>
      <c r="T52" s="127">
        <v>14.353846153846201</v>
      </c>
      <c r="U52" s="127">
        <v>256.03076923077498</v>
      </c>
      <c r="V52" s="127">
        <v>151.91794871795199</v>
      </c>
      <c r="W52" s="127">
        <v>285</v>
      </c>
      <c r="X52" s="125" t="s">
        <v>52</v>
      </c>
      <c r="Y52" s="126">
        <v>45631</v>
      </c>
      <c r="Z52" s="129"/>
      <c r="AA52" s="126" t="s">
        <v>53</v>
      </c>
      <c r="AB52" s="126" t="s">
        <v>54</v>
      </c>
    </row>
    <row r="53" spans="1:28" x14ac:dyDescent="0.3">
      <c r="A53" s="128" t="s">
        <v>243</v>
      </c>
      <c r="B53" s="128" t="s">
        <v>244</v>
      </c>
      <c r="C53" s="128" t="s">
        <v>245</v>
      </c>
      <c r="D53" s="128" t="s">
        <v>141</v>
      </c>
      <c r="E53" s="146">
        <v>85131</v>
      </c>
      <c r="F53" s="128" t="s">
        <v>142</v>
      </c>
      <c r="G53" s="128" t="s">
        <v>50</v>
      </c>
      <c r="H53" s="128" t="s">
        <v>51</v>
      </c>
      <c r="I53" s="147">
        <v>13.5844051446945</v>
      </c>
      <c r="J53" s="127">
        <v>1037.86153846156</v>
      </c>
      <c r="K53" s="127">
        <v>49.148717948718001</v>
      </c>
      <c r="L53" s="127">
        <v>121.435897435898</v>
      </c>
      <c r="M53" s="127">
        <v>131.92307692307699</v>
      </c>
      <c r="N53" s="127">
        <v>165.68717948718</v>
      </c>
      <c r="O53" s="127">
        <v>529.97948717950203</v>
      </c>
      <c r="P53" s="127">
        <v>78.733333333333505</v>
      </c>
      <c r="Q53" s="127">
        <v>565.96923076923304</v>
      </c>
      <c r="R53" s="127">
        <v>96.707692307692398</v>
      </c>
      <c r="S53" s="127">
        <v>48.907692307692301</v>
      </c>
      <c r="T53" s="127">
        <v>67.174358974359095</v>
      </c>
      <c r="U53" s="127">
        <v>1127.5794871795099</v>
      </c>
      <c r="V53" s="127">
        <v>749.07692307693901</v>
      </c>
      <c r="W53" s="127">
        <v>900</v>
      </c>
      <c r="X53" s="125" t="s">
        <v>52</v>
      </c>
      <c r="Y53" s="126">
        <v>45596</v>
      </c>
      <c r="Z53" s="129"/>
      <c r="AA53" s="126" t="s">
        <v>53</v>
      </c>
      <c r="AB53" s="126" t="s">
        <v>54</v>
      </c>
    </row>
    <row r="54" spans="1:28" ht="15.6" customHeight="1" x14ac:dyDescent="0.3">
      <c r="A54" s="128" t="s">
        <v>246</v>
      </c>
      <c r="B54" s="128" t="s">
        <v>247</v>
      </c>
      <c r="C54" s="128" t="s">
        <v>248</v>
      </c>
      <c r="D54" s="128" t="s">
        <v>176</v>
      </c>
      <c r="E54" s="146">
        <v>16503</v>
      </c>
      <c r="F54" s="128" t="s">
        <v>177</v>
      </c>
      <c r="G54" s="128" t="s">
        <v>110</v>
      </c>
      <c r="H54" s="128" t="s">
        <v>51</v>
      </c>
      <c r="I54" s="147">
        <v>3.5454545454545499</v>
      </c>
      <c r="J54" s="127">
        <v>2.9230769230769198</v>
      </c>
      <c r="K54" s="127">
        <v>1.5282051282051301</v>
      </c>
      <c r="L54" s="127">
        <v>0.84102564102564104</v>
      </c>
      <c r="M54" s="127">
        <v>0.46153846153846201</v>
      </c>
      <c r="N54" s="127">
        <v>0.89230769230769302</v>
      </c>
      <c r="O54" s="127">
        <v>4.7435897435897401</v>
      </c>
      <c r="P54" s="127">
        <v>0</v>
      </c>
      <c r="Q54" s="127">
        <v>0.117948717948718</v>
      </c>
      <c r="R54" s="127">
        <v>0.102564102564103</v>
      </c>
      <c r="S54" s="127">
        <v>2.0512820512820499E-2</v>
      </c>
      <c r="T54" s="127">
        <v>9.2307692307692299E-2</v>
      </c>
      <c r="U54" s="127">
        <v>5.5384615384615303</v>
      </c>
      <c r="V54" s="127">
        <v>2.3487179487179501</v>
      </c>
      <c r="W54" s="127" t="s">
        <v>75</v>
      </c>
      <c r="X54" s="125" t="s">
        <v>158</v>
      </c>
      <c r="Y54" s="126">
        <v>45371</v>
      </c>
      <c r="Z54" s="129"/>
      <c r="AA54" s="126" t="s">
        <v>159</v>
      </c>
      <c r="AB54" s="126" t="s">
        <v>54</v>
      </c>
    </row>
    <row r="55" spans="1:28" x14ac:dyDescent="0.3">
      <c r="A55" s="128" t="s">
        <v>249</v>
      </c>
      <c r="B55" s="128" t="s">
        <v>250</v>
      </c>
      <c r="C55" s="128" t="s">
        <v>251</v>
      </c>
      <c r="D55" s="128" t="s">
        <v>252</v>
      </c>
      <c r="E55" s="146">
        <v>35901</v>
      </c>
      <c r="F55" s="128" t="s">
        <v>49</v>
      </c>
      <c r="G55" s="128" t="s">
        <v>110</v>
      </c>
      <c r="H55" s="128" t="s">
        <v>74</v>
      </c>
      <c r="I55" s="147"/>
      <c r="J55" s="127">
        <v>7.0923076923076804</v>
      </c>
      <c r="K55" s="127">
        <v>3.8974358974358898</v>
      </c>
      <c r="L55" s="127">
        <v>4.5487179487179397</v>
      </c>
      <c r="M55" s="127">
        <v>1.77948717948718</v>
      </c>
      <c r="N55" s="127">
        <v>6.3897435897435697</v>
      </c>
      <c r="O55" s="127">
        <v>9.06153846153844</v>
      </c>
      <c r="P55" s="127">
        <v>0.76923076923076905</v>
      </c>
      <c r="Q55" s="127">
        <v>1.0974358974359</v>
      </c>
      <c r="R55" s="127">
        <v>0.20512820512820501</v>
      </c>
      <c r="S55" s="127">
        <v>0.241025641025641</v>
      </c>
      <c r="T55" s="127">
        <v>0.22051282051282101</v>
      </c>
      <c r="U55" s="127">
        <v>16.651282051281999</v>
      </c>
      <c r="V55" s="127">
        <v>7.2307692307692104</v>
      </c>
      <c r="W55" s="127" t="s">
        <v>75</v>
      </c>
      <c r="X55" s="125" t="s">
        <v>52</v>
      </c>
      <c r="Y55" s="126"/>
      <c r="Z55" s="129"/>
      <c r="AA55" s="126" t="s">
        <v>253</v>
      </c>
      <c r="AB55" s="126" t="s">
        <v>54</v>
      </c>
    </row>
    <row r="56" spans="1:28" ht="15.6" customHeight="1" x14ac:dyDescent="0.3">
      <c r="A56" s="128" t="s">
        <v>254</v>
      </c>
      <c r="B56" s="128" t="s">
        <v>255</v>
      </c>
      <c r="C56" s="128" t="s">
        <v>256</v>
      </c>
      <c r="D56" s="128" t="s">
        <v>108</v>
      </c>
      <c r="E56" s="146">
        <v>40510</v>
      </c>
      <c r="F56" s="128" t="s">
        <v>109</v>
      </c>
      <c r="G56" s="128" t="s">
        <v>110</v>
      </c>
      <c r="H56" s="128" t="s">
        <v>51</v>
      </c>
      <c r="I56" s="147">
        <v>1.3529411764705901</v>
      </c>
      <c r="J56" s="127">
        <v>0.18974358974359001</v>
      </c>
      <c r="K56" s="127">
        <v>0.261538461538461</v>
      </c>
      <c r="L56" s="127">
        <v>0.43076923076923102</v>
      </c>
      <c r="M56" s="127">
        <v>0.502564102564103</v>
      </c>
      <c r="N56" s="127">
        <v>0.85641025641025503</v>
      </c>
      <c r="O56" s="127">
        <v>0.47179487179487201</v>
      </c>
      <c r="P56" s="127">
        <v>1.5384615384615399E-2</v>
      </c>
      <c r="Q56" s="127">
        <v>4.1025641025640998E-2</v>
      </c>
      <c r="R56" s="127">
        <v>3.5897435897435902E-2</v>
      </c>
      <c r="S56" s="127">
        <v>5.1282051282051299E-3</v>
      </c>
      <c r="T56" s="127">
        <v>5.1282051282051299E-3</v>
      </c>
      <c r="U56" s="127">
        <v>1.3384615384615399</v>
      </c>
      <c r="V56" s="127">
        <v>0.92820512820512702</v>
      </c>
      <c r="W56" s="127" t="s">
        <v>75</v>
      </c>
      <c r="X56" s="125" t="s">
        <v>52</v>
      </c>
      <c r="Y56" s="126">
        <v>45547</v>
      </c>
      <c r="Z56" s="129"/>
      <c r="AA56" s="126" t="s">
        <v>68</v>
      </c>
      <c r="AB56" s="126" t="s">
        <v>54</v>
      </c>
    </row>
    <row r="57" spans="1:28" x14ac:dyDescent="0.3">
      <c r="A57" s="128" t="s">
        <v>257</v>
      </c>
      <c r="B57" s="128" t="s">
        <v>258</v>
      </c>
      <c r="C57" s="128" t="s">
        <v>259</v>
      </c>
      <c r="D57" s="128" t="s">
        <v>176</v>
      </c>
      <c r="E57" s="146">
        <v>19106</v>
      </c>
      <c r="F57" s="128" t="s">
        <v>177</v>
      </c>
      <c r="G57" s="128" t="s">
        <v>89</v>
      </c>
      <c r="H57" s="128"/>
      <c r="I57" s="147"/>
      <c r="J57" s="127">
        <v>14.466666666666599</v>
      </c>
      <c r="K57" s="127">
        <v>3.6358974358974301</v>
      </c>
      <c r="L57" s="127">
        <v>5.2871794871794799</v>
      </c>
      <c r="M57" s="127">
        <v>7.88205128205127</v>
      </c>
      <c r="N57" s="127">
        <v>15.087179487179499</v>
      </c>
      <c r="O57" s="127">
        <v>16.184615384615299</v>
      </c>
      <c r="P57" s="127">
        <v>0</v>
      </c>
      <c r="Q57" s="127">
        <v>0</v>
      </c>
      <c r="R57" s="127">
        <v>5.7641025641025596</v>
      </c>
      <c r="S57" s="127">
        <v>2.7589743589743598</v>
      </c>
      <c r="T57" s="127">
        <v>1.05128205128205</v>
      </c>
      <c r="U57" s="127">
        <v>21.697435897435799</v>
      </c>
      <c r="V57" s="127">
        <v>18.102564102564099</v>
      </c>
      <c r="W57" s="127" t="s">
        <v>75</v>
      </c>
      <c r="X57" s="125" t="s">
        <v>75</v>
      </c>
      <c r="Y57" s="126" t="s">
        <v>75</v>
      </c>
      <c r="Z57" s="129"/>
      <c r="AA57" s="126" t="s">
        <v>75</v>
      </c>
      <c r="AB57" s="126" t="s">
        <v>75</v>
      </c>
    </row>
    <row r="58" spans="1:28" ht="15.6" customHeight="1" x14ac:dyDescent="0.3">
      <c r="A58" s="128" t="s">
        <v>260</v>
      </c>
      <c r="B58" s="128" t="s">
        <v>261</v>
      </c>
      <c r="C58" s="128" t="s">
        <v>140</v>
      </c>
      <c r="D58" s="128" t="s">
        <v>141</v>
      </c>
      <c r="E58" s="146">
        <v>85132</v>
      </c>
      <c r="F58" s="128" t="s">
        <v>142</v>
      </c>
      <c r="G58" s="128" t="s">
        <v>120</v>
      </c>
      <c r="H58" s="128" t="s">
        <v>74</v>
      </c>
      <c r="I58" s="147">
        <v>6.6297775242441501</v>
      </c>
      <c r="J58" s="127">
        <v>305.07692307693497</v>
      </c>
      <c r="K58" s="127">
        <v>72.917948717949201</v>
      </c>
      <c r="L58" s="127">
        <v>2.3897435897435901</v>
      </c>
      <c r="M58" s="127">
        <v>1.8051282051282</v>
      </c>
      <c r="N58" s="127">
        <v>77.764102564103297</v>
      </c>
      <c r="O58" s="127">
        <v>304.32820512821701</v>
      </c>
      <c r="P58" s="127">
        <v>1.02564102564103E-2</v>
      </c>
      <c r="Q58" s="127">
        <v>8.7179487179487203E-2</v>
      </c>
      <c r="R58" s="127">
        <v>1.07692307692308</v>
      </c>
      <c r="S58" s="127">
        <v>5.1282051282051304</v>
      </c>
      <c r="T58" s="127">
        <v>31.051282051282001</v>
      </c>
      <c r="U58" s="127">
        <v>344.93333333333402</v>
      </c>
      <c r="V58" s="127">
        <v>203.63589743590799</v>
      </c>
      <c r="W58" s="127">
        <v>392</v>
      </c>
      <c r="X58" s="125" t="s">
        <v>52</v>
      </c>
      <c r="Y58" s="126">
        <v>45701</v>
      </c>
      <c r="Z58" s="129"/>
      <c r="AA58" s="126" t="s">
        <v>53</v>
      </c>
      <c r="AB58" s="126" t="s">
        <v>54</v>
      </c>
    </row>
    <row r="59" spans="1:28" ht="15.6" customHeight="1" x14ac:dyDescent="0.3">
      <c r="A59" s="128" t="s">
        <v>262</v>
      </c>
      <c r="B59" s="128" t="s">
        <v>261</v>
      </c>
      <c r="C59" s="128" t="s">
        <v>140</v>
      </c>
      <c r="D59" s="128" t="s">
        <v>141</v>
      </c>
      <c r="E59" s="146">
        <v>85232</v>
      </c>
      <c r="F59" s="128" t="s">
        <v>142</v>
      </c>
      <c r="G59" s="128" t="s">
        <v>73</v>
      </c>
      <c r="H59" s="128" t="s">
        <v>74</v>
      </c>
      <c r="I59" s="147">
        <v>3.39103362391034</v>
      </c>
      <c r="J59" s="127">
        <v>105.06153846154101</v>
      </c>
      <c r="K59" s="127">
        <v>37.466666666667301</v>
      </c>
      <c r="L59" s="127">
        <v>26.256410256410199</v>
      </c>
      <c r="M59" s="127">
        <v>12.364102564102501</v>
      </c>
      <c r="N59" s="127">
        <v>55.456410256413001</v>
      </c>
      <c r="O59" s="127">
        <v>120.682051282055</v>
      </c>
      <c r="P59" s="127">
        <v>2.2000000000000002</v>
      </c>
      <c r="Q59" s="127">
        <v>2.8102564102563998</v>
      </c>
      <c r="R59" s="127">
        <v>3.6153846153846101</v>
      </c>
      <c r="S59" s="127">
        <v>2.3282051282051199</v>
      </c>
      <c r="T59" s="127">
        <v>3.0923076923076902</v>
      </c>
      <c r="U59" s="127">
        <v>172.11282051283399</v>
      </c>
      <c r="V59" s="127">
        <v>123.005128205134</v>
      </c>
      <c r="W59" s="127" t="s">
        <v>75</v>
      </c>
      <c r="X59" s="125" t="s">
        <v>52</v>
      </c>
      <c r="Y59" s="126">
        <v>45638</v>
      </c>
      <c r="Z59" s="129" t="s">
        <v>61</v>
      </c>
      <c r="AA59" s="126" t="s">
        <v>53</v>
      </c>
      <c r="AB59" s="126" t="s">
        <v>54</v>
      </c>
    </row>
    <row r="60" spans="1:28" ht="15.75" customHeight="1" x14ac:dyDescent="0.3">
      <c r="A60" s="128" t="s">
        <v>263</v>
      </c>
      <c r="B60" s="128" t="s">
        <v>264</v>
      </c>
      <c r="C60" s="128" t="s">
        <v>265</v>
      </c>
      <c r="D60" s="128" t="s">
        <v>88</v>
      </c>
      <c r="E60" s="146">
        <v>31537</v>
      </c>
      <c r="F60" s="128" t="s">
        <v>66</v>
      </c>
      <c r="G60" s="128" t="s">
        <v>50</v>
      </c>
      <c r="H60" s="128" t="s">
        <v>74</v>
      </c>
      <c r="I60" s="147">
        <v>62.876106194690301</v>
      </c>
      <c r="J60" s="127">
        <v>188.98974358974499</v>
      </c>
      <c r="K60" s="127">
        <v>29.5692307692307</v>
      </c>
      <c r="L60" s="127">
        <v>38.923076923076898</v>
      </c>
      <c r="M60" s="127">
        <v>15.323076923076901</v>
      </c>
      <c r="N60" s="127">
        <v>64.210256410256406</v>
      </c>
      <c r="O60" s="127">
        <v>208.39487179487301</v>
      </c>
      <c r="P60" s="127">
        <v>0</v>
      </c>
      <c r="Q60" s="127">
        <v>0.2</v>
      </c>
      <c r="R60" s="127">
        <v>9.08205128205128</v>
      </c>
      <c r="S60" s="127">
        <v>4.0717948717948698</v>
      </c>
      <c r="T60" s="127">
        <v>8.3025641025640997</v>
      </c>
      <c r="U60" s="127">
        <v>251.34871794871901</v>
      </c>
      <c r="V60" s="127">
        <v>173.261538461539</v>
      </c>
      <c r="W60" s="127">
        <v>338</v>
      </c>
      <c r="X60" s="125" t="s">
        <v>52</v>
      </c>
      <c r="Y60" s="126">
        <v>45687</v>
      </c>
      <c r="Z60" s="129"/>
      <c r="AA60" s="126" t="s">
        <v>53</v>
      </c>
      <c r="AB60" s="126" t="s">
        <v>54</v>
      </c>
    </row>
    <row r="61" spans="1:28" ht="15.6" customHeight="1" x14ac:dyDescent="0.3">
      <c r="A61" s="128" t="s">
        <v>266</v>
      </c>
      <c r="B61" s="128" t="s">
        <v>267</v>
      </c>
      <c r="C61" s="128" t="s">
        <v>265</v>
      </c>
      <c r="D61" s="128" t="s">
        <v>88</v>
      </c>
      <c r="E61" s="146">
        <v>31537</v>
      </c>
      <c r="F61" s="128" t="s">
        <v>66</v>
      </c>
      <c r="G61" s="128" t="s">
        <v>50</v>
      </c>
      <c r="H61" s="128" t="s">
        <v>74</v>
      </c>
      <c r="I61" s="147">
        <v>44.28125</v>
      </c>
      <c r="J61" s="127">
        <v>347.85128205127899</v>
      </c>
      <c r="K61" s="127">
        <v>139.74358974359001</v>
      </c>
      <c r="L61" s="127">
        <v>94.661538461538697</v>
      </c>
      <c r="M61" s="127">
        <v>42.292307692307702</v>
      </c>
      <c r="N61" s="127">
        <v>173.16410256410299</v>
      </c>
      <c r="O61" s="127">
        <v>451.09743589743499</v>
      </c>
      <c r="P61" s="127">
        <v>0.28717948717948699</v>
      </c>
      <c r="Q61" s="127">
        <v>0</v>
      </c>
      <c r="R61" s="127">
        <v>18.4769230769231</v>
      </c>
      <c r="S61" s="127">
        <v>16.3435897435897</v>
      </c>
      <c r="T61" s="127">
        <v>20.492307692307701</v>
      </c>
      <c r="U61" s="127">
        <v>569.23589743590003</v>
      </c>
      <c r="V61" s="127">
        <v>414.64615384615303</v>
      </c>
      <c r="W61" s="127">
        <v>544</v>
      </c>
      <c r="X61" s="125" t="s">
        <v>52</v>
      </c>
      <c r="Y61" s="126">
        <v>45687</v>
      </c>
      <c r="Z61" s="129"/>
      <c r="AA61" s="126" t="s">
        <v>53</v>
      </c>
      <c r="AB61" s="126" t="s">
        <v>54</v>
      </c>
    </row>
    <row r="62" spans="1:28" ht="15.6" customHeight="1" x14ac:dyDescent="0.3">
      <c r="A62" s="128" t="s">
        <v>268</v>
      </c>
      <c r="B62" s="128" t="s">
        <v>269</v>
      </c>
      <c r="C62" s="128" t="s">
        <v>270</v>
      </c>
      <c r="D62" s="128" t="s">
        <v>271</v>
      </c>
      <c r="E62" s="146">
        <v>56007</v>
      </c>
      <c r="F62" s="128" t="s">
        <v>199</v>
      </c>
      <c r="G62" s="128" t="s">
        <v>67</v>
      </c>
      <c r="H62" s="128" t="s">
        <v>74</v>
      </c>
      <c r="I62" s="147">
        <v>78.3333333333333</v>
      </c>
      <c r="J62" s="127">
        <v>15.015384615384599</v>
      </c>
      <c r="K62" s="127">
        <v>11.466666666666701</v>
      </c>
      <c r="L62" s="127">
        <v>38.292307692307702</v>
      </c>
      <c r="M62" s="127">
        <v>11.451282051282</v>
      </c>
      <c r="N62" s="127">
        <v>42.994871794871798</v>
      </c>
      <c r="O62" s="127">
        <v>33.230769230769198</v>
      </c>
      <c r="P62" s="127">
        <v>0</v>
      </c>
      <c r="Q62" s="127">
        <v>0</v>
      </c>
      <c r="R62" s="127">
        <v>11.902564102564099</v>
      </c>
      <c r="S62" s="127">
        <v>3.2974358974358999</v>
      </c>
      <c r="T62" s="127">
        <v>5.4358974358974299</v>
      </c>
      <c r="U62" s="127">
        <v>55.589743589743698</v>
      </c>
      <c r="V62" s="127">
        <v>53.543589743589799</v>
      </c>
      <c r="W62" s="127" t="s">
        <v>75</v>
      </c>
      <c r="X62" s="125" t="s">
        <v>52</v>
      </c>
      <c r="Y62" s="126">
        <v>45722</v>
      </c>
      <c r="Z62" s="129"/>
      <c r="AA62" s="126" t="s">
        <v>68</v>
      </c>
      <c r="AB62" s="126" t="s">
        <v>76</v>
      </c>
    </row>
    <row r="63" spans="1:28" ht="15.6" customHeight="1" x14ac:dyDescent="0.3">
      <c r="A63" s="128" t="s">
        <v>272</v>
      </c>
      <c r="B63" s="128" t="s">
        <v>273</v>
      </c>
      <c r="C63" s="128" t="s">
        <v>274</v>
      </c>
      <c r="D63" s="128" t="s">
        <v>124</v>
      </c>
      <c r="E63" s="146">
        <v>44024</v>
      </c>
      <c r="F63" s="128" t="s">
        <v>125</v>
      </c>
      <c r="G63" s="128" t="s">
        <v>110</v>
      </c>
      <c r="H63" s="128" t="s">
        <v>51</v>
      </c>
      <c r="I63" s="147">
        <v>133.80000000000001</v>
      </c>
      <c r="J63" s="127">
        <v>23.246153846153799</v>
      </c>
      <c r="K63" s="127">
        <v>12.7384615384615</v>
      </c>
      <c r="L63" s="127">
        <v>7.1846153846153804</v>
      </c>
      <c r="M63" s="127">
        <v>2.5538461538461501</v>
      </c>
      <c r="N63" s="127">
        <v>17.897435897435901</v>
      </c>
      <c r="O63" s="127">
        <v>20.446153846153798</v>
      </c>
      <c r="P63" s="127">
        <v>1.4974358974359001</v>
      </c>
      <c r="Q63" s="127">
        <v>5.8820512820512798</v>
      </c>
      <c r="R63" s="127">
        <v>2.7487179487179501</v>
      </c>
      <c r="S63" s="127">
        <v>2.9025641025640998</v>
      </c>
      <c r="T63" s="127">
        <v>1.5128205128205101</v>
      </c>
      <c r="U63" s="127">
        <v>38.558974358974403</v>
      </c>
      <c r="V63" s="127">
        <v>35.194871794871801</v>
      </c>
      <c r="W63" s="127" t="s">
        <v>75</v>
      </c>
      <c r="X63" s="125" t="s">
        <v>52</v>
      </c>
      <c r="Y63" s="126">
        <v>45687</v>
      </c>
      <c r="Z63" s="129"/>
      <c r="AA63" s="126" t="s">
        <v>68</v>
      </c>
      <c r="AB63" s="126" t="s">
        <v>54</v>
      </c>
    </row>
    <row r="64" spans="1:28" ht="15.6" customHeight="1" x14ac:dyDescent="0.3">
      <c r="A64" s="128" t="s">
        <v>275</v>
      </c>
      <c r="B64" s="128" t="s">
        <v>276</v>
      </c>
      <c r="C64" s="128" t="s">
        <v>277</v>
      </c>
      <c r="D64" s="128" t="s">
        <v>93</v>
      </c>
      <c r="E64" s="146">
        <v>33471</v>
      </c>
      <c r="F64" s="128" t="s">
        <v>94</v>
      </c>
      <c r="G64" s="128" t="s">
        <v>67</v>
      </c>
      <c r="H64" s="128" t="s">
        <v>51</v>
      </c>
      <c r="I64" s="147"/>
      <c r="J64" s="127">
        <v>1.2512820512820499</v>
      </c>
      <c r="K64" s="127">
        <v>0.266666666666667</v>
      </c>
      <c r="L64" s="127">
        <v>1.7487179487179501</v>
      </c>
      <c r="M64" s="127">
        <v>1.7128205128205101</v>
      </c>
      <c r="N64" s="127">
        <v>2.6</v>
      </c>
      <c r="O64" s="127">
        <v>2.3282051282051301</v>
      </c>
      <c r="P64" s="127">
        <v>5.1282051282051301E-2</v>
      </c>
      <c r="Q64" s="127">
        <v>0</v>
      </c>
      <c r="R64" s="127">
        <v>1.4820512820512799</v>
      </c>
      <c r="S64" s="127">
        <v>0.22564102564102601</v>
      </c>
      <c r="T64" s="127">
        <v>0.21538461538461501</v>
      </c>
      <c r="U64" s="127">
        <v>3.05641025641025</v>
      </c>
      <c r="V64" s="127">
        <v>4.86666666666666</v>
      </c>
      <c r="W64" s="127">
        <v>500</v>
      </c>
      <c r="X64" s="125" t="s">
        <v>52</v>
      </c>
      <c r="Y64" s="126"/>
      <c r="Z64" s="129"/>
      <c r="AA64" s="126" t="s">
        <v>68</v>
      </c>
      <c r="AB64" s="126" t="s">
        <v>54</v>
      </c>
    </row>
    <row r="65" spans="1:28" ht="15.6" customHeight="1" x14ac:dyDescent="0.3">
      <c r="A65" s="128" t="s">
        <v>278</v>
      </c>
      <c r="B65" s="128" t="s">
        <v>279</v>
      </c>
      <c r="C65" s="128" t="s">
        <v>280</v>
      </c>
      <c r="D65" s="128" t="s">
        <v>58</v>
      </c>
      <c r="E65" s="146">
        <v>93250</v>
      </c>
      <c r="F65" s="128" t="s">
        <v>212</v>
      </c>
      <c r="G65" s="128" t="s">
        <v>60</v>
      </c>
      <c r="H65" s="128" t="s">
        <v>51</v>
      </c>
      <c r="I65" s="147">
        <v>139.53125</v>
      </c>
      <c r="J65" s="127">
        <v>196.758974358974</v>
      </c>
      <c r="K65" s="127">
        <v>67.051282051282101</v>
      </c>
      <c r="L65" s="127">
        <v>115.948717948718</v>
      </c>
      <c r="M65" s="127">
        <v>166.56923076923101</v>
      </c>
      <c r="N65" s="127">
        <v>278.65128205128298</v>
      </c>
      <c r="O65" s="127">
        <v>267.20512820512801</v>
      </c>
      <c r="P65" s="127">
        <v>0.37435897435897397</v>
      </c>
      <c r="Q65" s="127">
        <v>9.7435897435897395E-2</v>
      </c>
      <c r="R65" s="127">
        <v>137.78461538461599</v>
      </c>
      <c r="S65" s="127">
        <v>22.625641025640999</v>
      </c>
      <c r="T65" s="127">
        <v>10.5589743589744</v>
      </c>
      <c r="U65" s="127">
        <v>375.35897435897402</v>
      </c>
      <c r="V65" s="127">
        <v>290.26153846153898</v>
      </c>
      <c r="W65" s="127">
        <v>560</v>
      </c>
      <c r="X65" s="125" t="s">
        <v>52</v>
      </c>
      <c r="Y65" s="126">
        <v>45687</v>
      </c>
      <c r="Z65" s="129"/>
      <c r="AA65" s="126" t="s">
        <v>53</v>
      </c>
      <c r="AB65" s="126" t="s">
        <v>54</v>
      </c>
    </row>
    <row r="66" spans="1:28" ht="15.6" customHeight="1" x14ac:dyDescent="0.3">
      <c r="A66" s="128" t="s">
        <v>281</v>
      </c>
      <c r="B66" s="128" t="s">
        <v>282</v>
      </c>
      <c r="C66" s="128" t="s">
        <v>283</v>
      </c>
      <c r="D66" s="128" t="s">
        <v>284</v>
      </c>
      <c r="E66" s="146">
        <v>58203</v>
      </c>
      <c r="F66" s="128" t="s">
        <v>199</v>
      </c>
      <c r="G66" s="128" t="s">
        <v>110</v>
      </c>
      <c r="H66" s="128" t="s">
        <v>51</v>
      </c>
      <c r="I66" s="147">
        <v>1.375</v>
      </c>
      <c r="J66" s="127">
        <v>0.230769230769231</v>
      </c>
      <c r="K66" s="127">
        <v>2.5641025641025599E-2</v>
      </c>
      <c r="L66" s="127">
        <v>3.4</v>
      </c>
      <c r="M66" s="127">
        <v>6.6666666666666693E-2</v>
      </c>
      <c r="N66" s="127">
        <v>1.11282051282051</v>
      </c>
      <c r="O66" s="127">
        <v>2.4871794871794899</v>
      </c>
      <c r="P66" s="127">
        <v>5.6410256410256397E-2</v>
      </c>
      <c r="Q66" s="127">
        <v>6.6666666666666693E-2</v>
      </c>
      <c r="R66" s="127">
        <v>2.5641025641025599E-2</v>
      </c>
      <c r="S66" s="127">
        <v>0.107692307692308</v>
      </c>
      <c r="T66" s="127">
        <v>2.0512820512820499E-2</v>
      </c>
      <c r="U66" s="127">
        <v>3.5692307692307699</v>
      </c>
      <c r="V66" s="127">
        <v>2.10769230769231</v>
      </c>
      <c r="W66" s="127" t="s">
        <v>75</v>
      </c>
      <c r="X66" s="125" t="s">
        <v>52</v>
      </c>
      <c r="Y66" s="126">
        <v>45484</v>
      </c>
      <c r="Z66" s="129" t="s">
        <v>143</v>
      </c>
      <c r="AA66" s="126" t="s">
        <v>68</v>
      </c>
      <c r="AB66" s="126" t="s">
        <v>54</v>
      </c>
    </row>
    <row r="67" spans="1:28" x14ac:dyDescent="0.3">
      <c r="A67" s="128" t="s">
        <v>285</v>
      </c>
      <c r="B67" s="128" t="s">
        <v>286</v>
      </c>
      <c r="C67" s="128" t="s">
        <v>287</v>
      </c>
      <c r="D67" s="128" t="s">
        <v>108</v>
      </c>
      <c r="E67" s="146">
        <v>42754</v>
      </c>
      <c r="F67" s="128" t="s">
        <v>109</v>
      </c>
      <c r="G67" s="128" t="s">
        <v>110</v>
      </c>
      <c r="H67" s="128" t="s">
        <v>51</v>
      </c>
      <c r="I67" s="147">
        <v>1.7894736842105301</v>
      </c>
      <c r="J67" s="127">
        <v>10.0666666666667</v>
      </c>
      <c r="K67" s="127">
        <v>3.3743589743589699</v>
      </c>
      <c r="L67" s="127">
        <v>7.3692307692307599</v>
      </c>
      <c r="M67" s="127">
        <v>2.2666666666666702</v>
      </c>
      <c r="N67" s="127">
        <v>2.87179487179487</v>
      </c>
      <c r="O67" s="127">
        <v>1.6820512820512801</v>
      </c>
      <c r="P67" s="127">
        <v>7.7692307692307701</v>
      </c>
      <c r="Q67" s="127">
        <v>10.7538461538461</v>
      </c>
      <c r="R67" s="127">
        <v>3.4717948717948701</v>
      </c>
      <c r="S67" s="127">
        <v>1.04615384615385</v>
      </c>
      <c r="T67" s="127">
        <v>3.3179487179487199</v>
      </c>
      <c r="U67" s="127">
        <v>15.241025641025599</v>
      </c>
      <c r="V67" s="127">
        <v>12.620512820512801</v>
      </c>
      <c r="W67" s="127" t="s">
        <v>75</v>
      </c>
      <c r="X67" s="125" t="s">
        <v>52</v>
      </c>
      <c r="Y67" s="126">
        <v>45526</v>
      </c>
      <c r="Z67" s="129"/>
      <c r="AA67" s="126" t="s">
        <v>68</v>
      </c>
      <c r="AB67" s="126" t="s">
        <v>54</v>
      </c>
    </row>
    <row r="68" spans="1:28" x14ac:dyDescent="0.3">
      <c r="A68" s="128" t="s">
        <v>288</v>
      </c>
      <c r="B68" s="128" t="s">
        <v>289</v>
      </c>
      <c r="C68" s="128" t="s">
        <v>290</v>
      </c>
      <c r="D68" s="128" t="s">
        <v>291</v>
      </c>
      <c r="E68" s="146">
        <v>65802</v>
      </c>
      <c r="F68" s="128" t="s">
        <v>109</v>
      </c>
      <c r="G68" s="128" t="s">
        <v>67</v>
      </c>
      <c r="H68" s="128" t="s">
        <v>51</v>
      </c>
      <c r="I68" s="147"/>
      <c r="J68" s="127">
        <v>26.374358974358898</v>
      </c>
      <c r="K68" s="127">
        <v>5.8666666666666698</v>
      </c>
      <c r="L68" s="127">
        <v>18.338461538461502</v>
      </c>
      <c r="M68" s="127">
        <v>12.128205128205099</v>
      </c>
      <c r="N68" s="127">
        <v>29.835897435897401</v>
      </c>
      <c r="O68" s="127">
        <v>29.179487179487101</v>
      </c>
      <c r="P68" s="127">
        <v>1.3692307692307699</v>
      </c>
      <c r="Q68" s="127">
        <v>2.3230769230769202</v>
      </c>
      <c r="R68" s="127">
        <v>8.8051282051282005</v>
      </c>
      <c r="S68" s="127">
        <v>5.4153846153846201</v>
      </c>
      <c r="T68" s="127">
        <v>6.3538461538461499</v>
      </c>
      <c r="U68" s="127">
        <v>42.133333333333397</v>
      </c>
      <c r="V68" s="127">
        <v>42.353846153846199</v>
      </c>
      <c r="W68" s="127" t="s">
        <v>75</v>
      </c>
      <c r="X68" s="125"/>
      <c r="Y68" s="126"/>
      <c r="Z68" s="129"/>
      <c r="AA68" s="126"/>
      <c r="AB68" s="126"/>
    </row>
    <row r="69" spans="1:28" ht="15.6" customHeight="1" x14ac:dyDescent="0.3">
      <c r="A69" s="128" t="s">
        <v>292</v>
      </c>
      <c r="B69" s="128" t="s">
        <v>293</v>
      </c>
      <c r="C69" s="128" t="s">
        <v>294</v>
      </c>
      <c r="D69" s="128" t="s">
        <v>48</v>
      </c>
      <c r="E69" s="146">
        <v>39520</v>
      </c>
      <c r="F69" s="128" t="s">
        <v>49</v>
      </c>
      <c r="G69" s="128" t="s">
        <v>67</v>
      </c>
      <c r="H69" s="128" t="s">
        <v>51</v>
      </c>
      <c r="I69" s="147">
        <v>2.2383900928792602</v>
      </c>
      <c r="J69" s="127">
        <v>9.6410256410256103</v>
      </c>
      <c r="K69" s="127">
        <v>5.5333333333333199</v>
      </c>
      <c r="L69" s="127">
        <v>3.8769230769230698</v>
      </c>
      <c r="M69" s="127">
        <v>1.1025641025641</v>
      </c>
      <c r="N69" s="127">
        <v>5.2871794871794702</v>
      </c>
      <c r="O69" s="127">
        <v>12.902564102564099</v>
      </c>
      <c r="P69" s="127">
        <v>0.27692307692307699</v>
      </c>
      <c r="Q69" s="127">
        <v>1.6871794871794801</v>
      </c>
      <c r="R69" s="127">
        <v>0.112820512820513</v>
      </c>
      <c r="S69" s="127">
        <v>0.17948717948717899</v>
      </c>
      <c r="T69" s="127">
        <v>9.7435897435897395E-2</v>
      </c>
      <c r="U69" s="127">
        <v>19.764102564102501</v>
      </c>
      <c r="V69" s="127">
        <v>11.646153846153799</v>
      </c>
      <c r="W69" s="127" t="s">
        <v>75</v>
      </c>
      <c r="X69" s="125" t="s">
        <v>52</v>
      </c>
      <c r="Y69" s="126">
        <v>45421</v>
      </c>
      <c r="Z69" s="129"/>
      <c r="AA69" s="126" t="s">
        <v>68</v>
      </c>
      <c r="AB69" s="126" t="s">
        <v>295</v>
      </c>
    </row>
    <row r="70" spans="1:28" x14ac:dyDescent="0.3">
      <c r="A70" s="128" t="s">
        <v>296</v>
      </c>
      <c r="B70" s="128" t="s">
        <v>297</v>
      </c>
      <c r="C70" s="128" t="s">
        <v>298</v>
      </c>
      <c r="D70" s="128" t="s">
        <v>299</v>
      </c>
      <c r="E70" s="146">
        <v>89015</v>
      </c>
      <c r="F70" s="128" t="s">
        <v>300</v>
      </c>
      <c r="G70" s="128" t="s">
        <v>110</v>
      </c>
      <c r="H70" s="128" t="s">
        <v>51</v>
      </c>
      <c r="I70" s="147">
        <v>12.117647058823501</v>
      </c>
      <c r="J70" s="127">
        <v>13.4564102564102</v>
      </c>
      <c r="K70" s="127">
        <v>21.123076923076901</v>
      </c>
      <c r="L70" s="127">
        <v>25.410256410256402</v>
      </c>
      <c r="M70" s="127">
        <v>10.7538461538461</v>
      </c>
      <c r="N70" s="127">
        <v>40.200000000000102</v>
      </c>
      <c r="O70" s="127">
        <v>16.517948717948698</v>
      </c>
      <c r="P70" s="127">
        <v>8.2410256410256402</v>
      </c>
      <c r="Q70" s="127">
        <v>5.7846153846153801</v>
      </c>
      <c r="R70" s="127">
        <v>13.020512820512799</v>
      </c>
      <c r="S70" s="127">
        <v>9.6974358974358896</v>
      </c>
      <c r="T70" s="127">
        <v>6.3948717948717899</v>
      </c>
      <c r="U70" s="127">
        <v>41.630769230769303</v>
      </c>
      <c r="V70" s="127">
        <v>55.0512820512823</v>
      </c>
      <c r="W70" s="127" t="s">
        <v>75</v>
      </c>
      <c r="X70" s="125" t="s">
        <v>52</v>
      </c>
      <c r="Y70" s="126">
        <v>45554</v>
      </c>
      <c r="Z70" s="129" t="s">
        <v>61</v>
      </c>
      <c r="AA70" s="126" t="s">
        <v>68</v>
      </c>
      <c r="AB70" s="126" t="s">
        <v>54</v>
      </c>
    </row>
    <row r="71" spans="1:28" x14ac:dyDescent="0.3">
      <c r="A71" s="128" t="s">
        <v>301</v>
      </c>
      <c r="B71" s="128" t="s">
        <v>302</v>
      </c>
      <c r="C71" s="128" t="s">
        <v>303</v>
      </c>
      <c r="D71" s="128" t="s">
        <v>304</v>
      </c>
      <c r="E71" s="146">
        <v>96819</v>
      </c>
      <c r="F71" s="128" t="s">
        <v>212</v>
      </c>
      <c r="G71" s="128" t="s">
        <v>89</v>
      </c>
      <c r="H71" s="128" t="s">
        <v>51</v>
      </c>
      <c r="I71" s="147"/>
      <c r="J71" s="127">
        <v>3.85641025641026</v>
      </c>
      <c r="K71" s="127">
        <v>8.0512820512820493</v>
      </c>
      <c r="L71" s="127">
        <v>13.0820512820513</v>
      </c>
      <c r="M71" s="127">
        <v>3.8820512820512798</v>
      </c>
      <c r="N71" s="127">
        <v>15.794871794871799</v>
      </c>
      <c r="O71" s="127">
        <v>8.6205128205128201</v>
      </c>
      <c r="P71" s="127">
        <v>0.68717948717948696</v>
      </c>
      <c r="Q71" s="127">
        <v>3.7692307692307701</v>
      </c>
      <c r="R71" s="127">
        <v>9.8205128205128194</v>
      </c>
      <c r="S71" s="127">
        <v>3.9692307692307698</v>
      </c>
      <c r="T71" s="127">
        <v>2.02564102564103</v>
      </c>
      <c r="U71" s="127">
        <v>13.056410256410199</v>
      </c>
      <c r="V71" s="127">
        <v>23.4051282051282</v>
      </c>
      <c r="W71" s="127" t="s">
        <v>75</v>
      </c>
      <c r="X71" s="125" t="s">
        <v>75</v>
      </c>
      <c r="Y71" s="126" t="s">
        <v>75</v>
      </c>
      <c r="Z71" s="129"/>
      <c r="AA71" s="126" t="s">
        <v>75</v>
      </c>
      <c r="AB71" s="126" t="s">
        <v>75</v>
      </c>
    </row>
    <row r="72" spans="1:28" ht="15.6" customHeight="1" x14ac:dyDescent="0.3">
      <c r="A72" s="128" t="s">
        <v>305</v>
      </c>
      <c r="B72" s="128" t="s">
        <v>306</v>
      </c>
      <c r="C72" s="128" t="s">
        <v>307</v>
      </c>
      <c r="D72" s="128" t="s">
        <v>103</v>
      </c>
      <c r="E72" s="146">
        <v>77032</v>
      </c>
      <c r="F72" s="128" t="s">
        <v>308</v>
      </c>
      <c r="G72" s="128" t="s">
        <v>60</v>
      </c>
      <c r="H72" s="128" t="s">
        <v>51</v>
      </c>
      <c r="I72" s="147">
        <v>42.7</v>
      </c>
      <c r="J72" s="127">
        <v>751.58461538461597</v>
      </c>
      <c r="K72" s="127">
        <v>49.543589743589799</v>
      </c>
      <c r="L72" s="127">
        <v>19.600000000000001</v>
      </c>
      <c r="M72" s="127">
        <v>8.3846153846153797</v>
      </c>
      <c r="N72" s="127">
        <v>32.615384615384599</v>
      </c>
      <c r="O72" s="127">
        <v>454.27692307692399</v>
      </c>
      <c r="P72" s="127">
        <v>16.020512820512799</v>
      </c>
      <c r="Q72" s="127">
        <v>326.20000000000101</v>
      </c>
      <c r="R72" s="127">
        <v>13.7846153846154</v>
      </c>
      <c r="S72" s="127">
        <v>12.646153846153799</v>
      </c>
      <c r="T72" s="127">
        <v>13.841025641025601</v>
      </c>
      <c r="U72" s="127">
        <v>788.84102564102602</v>
      </c>
      <c r="V72" s="127">
        <v>436.41538461538602</v>
      </c>
      <c r="W72" s="127">
        <v>750</v>
      </c>
      <c r="X72" s="125" t="s">
        <v>52</v>
      </c>
      <c r="Y72" s="126">
        <v>45687</v>
      </c>
      <c r="Z72" s="129"/>
      <c r="AA72" s="126" t="s">
        <v>53</v>
      </c>
      <c r="AB72" s="126" t="s">
        <v>54</v>
      </c>
    </row>
    <row r="73" spans="1:28" x14ac:dyDescent="0.3">
      <c r="A73" s="128" t="s">
        <v>309</v>
      </c>
      <c r="B73" s="128" t="s">
        <v>310</v>
      </c>
      <c r="C73" s="128" t="s">
        <v>311</v>
      </c>
      <c r="D73" s="128" t="s">
        <v>103</v>
      </c>
      <c r="E73" s="146">
        <v>77351</v>
      </c>
      <c r="F73" s="128" t="s">
        <v>308</v>
      </c>
      <c r="G73" s="128" t="s">
        <v>50</v>
      </c>
      <c r="H73" s="128" t="s">
        <v>74</v>
      </c>
      <c r="I73" s="147">
        <v>27.278931750741801</v>
      </c>
      <c r="J73" s="127">
        <v>654.764102564106</v>
      </c>
      <c r="K73" s="127">
        <v>92.6307692307699</v>
      </c>
      <c r="L73" s="127">
        <v>32.5692307692307</v>
      </c>
      <c r="M73" s="127">
        <v>12.620512820512801</v>
      </c>
      <c r="N73" s="127">
        <v>66.451282051282305</v>
      </c>
      <c r="O73" s="127">
        <v>726.13333333333503</v>
      </c>
      <c r="P73" s="127">
        <v>0</v>
      </c>
      <c r="Q73" s="127">
        <v>0</v>
      </c>
      <c r="R73" s="127">
        <v>11.9384615384615</v>
      </c>
      <c r="S73" s="127">
        <v>11.087179487179499</v>
      </c>
      <c r="T73" s="127">
        <v>24.548717948717901</v>
      </c>
      <c r="U73" s="127">
        <v>745.01025641025603</v>
      </c>
      <c r="V73" s="127">
        <v>366.24615384615697</v>
      </c>
      <c r="W73" s="127">
        <v>350</v>
      </c>
      <c r="X73" s="125" t="s">
        <v>52</v>
      </c>
      <c r="Y73" s="126">
        <v>45701</v>
      </c>
      <c r="Z73" s="129"/>
      <c r="AA73" s="126" t="s">
        <v>68</v>
      </c>
      <c r="AB73" s="126" t="s">
        <v>54</v>
      </c>
    </row>
    <row r="74" spans="1:28" ht="15.6" customHeight="1" x14ac:dyDescent="0.3">
      <c r="A74" s="128" t="s">
        <v>312</v>
      </c>
      <c r="B74" s="128" t="s">
        <v>313</v>
      </c>
      <c r="C74" s="128" t="s">
        <v>314</v>
      </c>
      <c r="D74" s="128" t="s">
        <v>58</v>
      </c>
      <c r="E74" s="146">
        <v>92231</v>
      </c>
      <c r="F74" s="128" t="s">
        <v>315</v>
      </c>
      <c r="G74" s="128" t="s">
        <v>60</v>
      </c>
      <c r="H74" s="128" t="s">
        <v>51</v>
      </c>
      <c r="I74" s="147">
        <v>31.2209302325581</v>
      </c>
      <c r="J74" s="127">
        <v>582.99487179487301</v>
      </c>
      <c r="K74" s="127">
        <v>21.661538461538399</v>
      </c>
      <c r="L74" s="127">
        <v>30.076923076923102</v>
      </c>
      <c r="M74" s="127">
        <v>31.020512820512799</v>
      </c>
      <c r="N74" s="127">
        <v>74.194871794871901</v>
      </c>
      <c r="O74" s="127">
        <v>529.86153846154002</v>
      </c>
      <c r="P74" s="127">
        <v>1.2307692307692299</v>
      </c>
      <c r="Q74" s="127">
        <v>60.466666666666697</v>
      </c>
      <c r="R74" s="127">
        <v>26.451282051282</v>
      </c>
      <c r="S74" s="127">
        <v>11.056410256410301</v>
      </c>
      <c r="T74" s="127">
        <v>12.605128205128199</v>
      </c>
      <c r="U74" s="127">
        <v>615.641025641027</v>
      </c>
      <c r="V74" s="127">
        <v>212.80000000000101</v>
      </c>
      <c r="W74" s="127">
        <v>640</v>
      </c>
      <c r="X74" s="125" t="s">
        <v>52</v>
      </c>
      <c r="Y74" s="126">
        <v>45673</v>
      </c>
      <c r="Z74" s="129"/>
      <c r="AA74" s="126" t="s">
        <v>53</v>
      </c>
      <c r="AB74" s="126" t="s">
        <v>54</v>
      </c>
    </row>
    <row r="75" spans="1:28" x14ac:dyDescent="0.3">
      <c r="A75" s="128" t="s">
        <v>316</v>
      </c>
      <c r="B75" s="128" t="s">
        <v>317</v>
      </c>
      <c r="C75" s="128" t="s">
        <v>318</v>
      </c>
      <c r="D75" s="128" t="s">
        <v>72</v>
      </c>
      <c r="E75" s="146">
        <v>71251</v>
      </c>
      <c r="F75" s="128" t="s">
        <v>49</v>
      </c>
      <c r="G75" s="128" t="s">
        <v>50</v>
      </c>
      <c r="H75" s="128" t="s">
        <v>51</v>
      </c>
      <c r="I75" s="147">
        <v>29.864312267658001</v>
      </c>
      <c r="J75" s="127">
        <v>915.22051282051405</v>
      </c>
      <c r="K75" s="127">
        <v>93.938461538461794</v>
      </c>
      <c r="L75" s="127">
        <v>3.12820512820513</v>
      </c>
      <c r="M75" s="127">
        <v>1.6461538461538401</v>
      </c>
      <c r="N75" s="127">
        <v>24.4871794871794</v>
      </c>
      <c r="O75" s="127">
        <v>981.94358974359</v>
      </c>
      <c r="P75" s="127">
        <v>1.3589743589743599</v>
      </c>
      <c r="Q75" s="127">
        <v>6.1435897435897298</v>
      </c>
      <c r="R75" s="127">
        <v>1.7692307692307701</v>
      </c>
      <c r="S75" s="127">
        <v>4.14871794871795</v>
      </c>
      <c r="T75" s="127">
        <v>8.0717948717948698</v>
      </c>
      <c r="U75" s="127">
        <v>999.94358974359204</v>
      </c>
      <c r="V75" s="127">
        <v>355.65641025641099</v>
      </c>
      <c r="W75" s="127">
        <v>500</v>
      </c>
      <c r="X75" s="125" t="s">
        <v>52</v>
      </c>
      <c r="Y75" s="126">
        <v>45638</v>
      </c>
      <c r="Z75" s="129"/>
      <c r="AA75" s="126" t="s">
        <v>53</v>
      </c>
      <c r="AB75" s="126" t="s">
        <v>54</v>
      </c>
    </row>
    <row r="76" spans="1:28" ht="15.6" customHeight="1" x14ac:dyDescent="0.3">
      <c r="A76" s="128" t="s">
        <v>319</v>
      </c>
      <c r="B76" s="128" t="s">
        <v>320</v>
      </c>
      <c r="C76" s="128" t="s">
        <v>321</v>
      </c>
      <c r="D76" s="128" t="s">
        <v>322</v>
      </c>
      <c r="E76" s="146">
        <v>83442</v>
      </c>
      <c r="F76" s="128" t="s">
        <v>300</v>
      </c>
      <c r="G76" s="128" t="s">
        <v>67</v>
      </c>
      <c r="H76" s="128" t="s">
        <v>51</v>
      </c>
      <c r="I76" s="147">
        <v>2.4375</v>
      </c>
      <c r="J76" s="127">
        <v>0.77435897435897405</v>
      </c>
      <c r="K76" s="127">
        <v>1.09230769230769</v>
      </c>
      <c r="L76" s="127">
        <v>1.2717948717948699</v>
      </c>
      <c r="M76" s="127">
        <v>0.69230769230769196</v>
      </c>
      <c r="N76" s="127">
        <v>2.9384615384615298</v>
      </c>
      <c r="O76" s="127">
        <v>0.86153846153846103</v>
      </c>
      <c r="P76" s="127">
        <v>2.5641025641025599E-2</v>
      </c>
      <c r="Q76" s="127">
        <v>5.1282051282051299E-3</v>
      </c>
      <c r="R76" s="127">
        <v>0.112820512820513</v>
      </c>
      <c r="S76" s="127">
        <v>0.21025641025641001</v>
      </c>
      <c r="T76" s="127">
        <v>8.7179487179487203E-2</v>
      </c>
      <c r="U76" s="127">
        <v>3.4205128205128101</v>
      </c>
      <c r="V76" s="127">
        <v>3.05128205128204</v>
      </c>
      <c r="W76" s="127" t="s">
        <v>75</v>
      </c>
      <c r="X76" s="125" t="s">
        <v>52</v>
      </c>
      <c r="Y76" s="126">
        <v>45491</v>
      </c>
      <c r="Z76" s="129"/>
      <c r="AA76" s="126" t="s">
        <v>68</v>
      </c>
      <c r="AB76" s="126" t="s">
        <v>54</v>
      </c>
    </row>
    <row r="77" spans="1:28" x14ac:dyDescent="0.3">
      <c r="A77" s="128" t="s">
        <v>323</v>
      </c>
      <c r="B77" s="128" t="s">
        <v>324</v>
      </c>
      <c r="C77" s="128" t="s">
        <v>325</v>
      </c>
      <c r="D77" s="128" t="s">
        <v>103</v>
      </c>
      <c r="E77" s="146">
        <v>77301</v>
      </c>
      <c r="F77" s="128" t="s">
        <v>308</v>
      </c>
      <c r="G77" s="128" t="s">
        <v>67</v>
      </c>
      <c r="H77" s="128" t="s">
        <v>51</v>
      </c>
      <c r="I77" s="147">
        <v>27.171597633136098</v>
      </c>
      <c r="J77" s="127">
        <v>692.558974358976</v>
      </c>
      <c r="K77" s="127">
        <v>73.800000000000395</v>
      </c>
      <c r="L77" s="127">
        <v>23.276923076923001</v>
      </c>
      <c r="M77" s="127">
        <v>11.835897435897399</v>
      </c>
      <c r="N77" s="127">
        <v>58.948717948718198</v>
      </c>
      <c r="O77" s="127">
        <v>742.52307692307795</v>
      </c>
      <c r="P77" s="127">
        <v>0</v>
      </c>
      <c r="Q77" s="127">
        <v>0</v>
      </c>
      <c r="R77" s="127">
        <v>20.676923076923099</v>
      </c>
      <c r="S77" s="127">
        <v>12.0307692307692</v>
      </c>
      <c r="T77" s="127">
        <v>15.958974358974301</v>
      </c>
      <c r="U77" s="127">
        <v>752.80512820513002</v>
      </c>
      <c r="V77" s="127">
        <v>690.20000000000198</v>
      </c>
      <c r="W77" s="127" t="s">
        <v>75</v>
      </c>
      <c r="X77" s="125" t="s">
        <v>52</v>
      </c>
      <c r="Y77" s="126">
        <v>45645</v>
      </c>
      <c r="Z77" s="129"/>
      <c r="AA77" s="126" t="s">
        <v>68</v>
      </c>
      <c r="AB77" s="126" t="s">
        <v>54</v>
      </c>
    </row>
    <row r="78" spans="1:28" ht="15.6" customHeight="1" x14ac:dyDescent="0.3">
      <c r="A78" s="128" t="s">
        <v>326</v>
      </c>
      <c r="B78" s="128" t="s">
        <v>327</v>
      </c>
      <c r="C78" s="128" t="s">
        <v>328</v>
      </c>
      <c r="D78" s="128" t="s">
        <v>93</v>
      </c>
      <c r="E78" s="146">
        <v>34009</v>
      </c>
      <c r="F78" s="128" t="s">
        <v>94</v>
      </c>
      <c r="G78" s="128" t="s">
        <v>329</v>
      </c>
      <c r="H78" s="128"/>
      <c r="I78" s="148"/>
      <c r="J78" s="127">
        <v>0.87179487179487203</v>
      </c>
      <c r="K78" s="127">
        <v>0.77948717948717905</v>
      </c>
      <c r="L78" s="127">
        <v>5.2564102564102502</v>
      </c>
      <c r="M78" s="127">
        <v>5.2871794871794897</v>
      </c>
      <c r="N78" s="127">
        <v>5.9230769230769198</v>
      </c>
      <c r="O78" s="127">
        <v>6.2717948717948602</v>
      </c>
      <c r="P78" s="127">
        <v>0</v>
      </c>
      <c r="Q78" s="127">
        <v>0</v>
      </c>
      <c r="R78" s="127">
        <v>2.04102564102564</v>
      </c>
      <c r="S78" s="127">
        <v>1.05641025641026</v>
      </c>
      <c r="T78" s="127">
        <v>1.3435897435897399</v>
      </c>
      <c r="U78" s="127">
        <v>7.7538461538461396</v>
      </c>
      <c r="V78" s="127">
        <v>12.1948717948718</v>
      </c>
      <c r="W78" s="127" t="s">
        <v>75</v>
      </c>
      <c r="X78" s="128" t="s">
        <v>75</v>
      </c>
      <c r="Y78" s="126" t="s">
        <v>75</v>
      </c>
      <c r="Z78" s="129"/>
      <c r="AA78" s="126" t="s">
        <v>75</v>
      </c>
      <c r="AB78" s="129" t="s">
        <v>75</v>
      </c>
    </row>
    <row r="79" spans="1:28" x14ac:dyDescent="0.3">
      <c r="A79" s="128" t="s">
        <v>330</v>
      </c>
      <c r="B79" s="128" t="s">
        <v>331</v>
      </c>
      <c r="C79" s="128" t="s">
        <v>332</v>
      </c>
      <c r="D79" s="128" t="s">
        <v>271</v>
      </c>
      <c r="E79" s="146">
        <v>56201</v>
      </c>
      <c r="F79" s="128" t="s">
        <v>199</v>
      </c>
      <c r="G79" s="128" t="s">
        <v>67</v>
      </c>
      <c r="H79" s="128" t="s">
        <v>51</v>
      </c>
      <c r="I79" s="147">
        <v>52.285714285714299</v>
      </c>
      <c r="J79" s="127">
        <v>26.425641025640999</v>
      </c>
      <c r="K79" s="127">
        <v>19.769230769230798</v>
      </c>
      <c r="L79" s="127">
        <v>73.358974358974507</v>
      </c>
      <c r="M79" s="127">
        <v>24.2</v>
      </c>
      <c r="N79" s="127">
        <v>74.066666666666805</v>
      </c>
      <c r="O79" s="127">
        <v>57.8358974358976</v>
      </c>
      <c r="P79" s="127">
        <v>7.7282051282051301</v>
      </c>
      <c r="Q79" s="127">
        <v>4.12307692307692</v>
      </c>
      <c r="R79" s="127">
        <v>28.502564102564101</v>
      </c>
      <c r="S79" s="127">
        <v>12.087179487179499</v>
      </c>
      <c r="T79" s="127">
        <v>6.7333333333333298</v>
      </c>
      <c r="U79" s="127">
        <v>96.430769230769499</v>
      </c>
      <c r="V79" s="127">
        <v>108.092307692308</v>
      </c>
      <c r="W79" s="127" t="s">
        <v>75</v>
      </c>
      <c r="X79" s="125" t="s">
        <v>52</v>
      </c>
      <c r="Y79" s="126">
        <v>45729</v>
      </c>
      <c r="Z79" s="129"/>
      <c r="AA79" s="126" t="s">
        <v>68</v>
      </c>
      <c r="AB79" s="126" t="s">
        <v>76</v>
      </c>
    </row>
    <row r="80" spans="1:28" x14ac:dyDescent="0.3">
      <c r="A80" s="128" t="s">
        <v>333</v>
      </c>
      <c r="B80" s="128" t="s">
        <v>334</v>
      </c>
      <c r="C80" s="128" t="s">
        <v>335</v>
      </c>
      <c r="D80" s="128" t="s">
        <v>103</v>
      </c>
      <c r="E80" s="146">
        <v>78118</v>
      </c>
      <c r="F80" s="128" t="s">
        <v>218</v>
      </c>
      <c r="G80" s="128" t="s">
        <v>50</v>
      </c>
      <c r="H80" s="128" t="s">
        <v>51</v>
      </c>
      <c r="I80" s="147">
        <v>44.661354581673301</v>
      </c>
      <c r="J80" s="127">
        <v>796.53846153847201</v>
      </c>
      <c r="K80" s="127">
        <v>16.502564102564101</v>
      </c>
      <c r="L80" s="127">
        <v>1.04102564102564</v>
      </c>
      <c r="M80" s="127">
        <v>5.6410256410256397E-2</v>
      </c>
      <c r="N80" s="127">
        <v>7.3948717948717899</v>
      </c>
      <c r="O80" s="127">
        <v>555.89743589744398</v>
      </c>
      <c r="P80" s="127">
        <v>3.0153846153846202</v>
      </c>
      <c r="Q80" s="127">
        <v>247.83076923077201</v>
      </c>
      <c r="R80" s="127">
        <v>4.6153846153846198E-2</v>
      </c>
      <c r="S80" s="127">
        <v>0.54358974358974399</v>
      </c>
      <c r="T80" s="127">
        <v>6.3897435897435804</v>
      </c>
      <c r="U80" s="127">
        <v>807.15897435898501</v>
      </c>
      <c r="V80" s="127">
        <v>476.969230769234</v>
      </c>
      <c r="W80" s="127">
        <v>928</v>
      </c>
      <c r="X80" s="125" t="s">
        <v>52</v>
      </c>
      <c r="Y80" s="126">
        <v>45554</v>
      </c>
      <c r="Z80" s="129" t="s">
        <v>143</v>
      </c>
      <c r="AA80" s="126" t="s">
        <v>53</v>
      </c>
      <c r="AB80" s="126" t="s">
        <v>54</v>
      </c>
    </row>
    <row r="81" spans="1:28" ht="15.6" customHeight="1" x14ac:dyDescent="0.3">
      <c r="A81" s="128" t="s">
        <v>336</v>
      </c>
      <c r="B81" s="128" t="s">
        <v>337</v>
      </c>
      <c r="C81" s="128" t="s">
        <v>338</v>
      </c>
      <c r="D81" s="128" t="s">
        <v>168</v>
      </c>
      <c r="E81" s="146">
        <v>74647</v>
      </c>
      <c r="F81" s="128" t="s">
        <v>109</v>
      </c>
      <c r="G81" s="128" t="s">
        <v>67</v>
      </c>
      <c r="H81" s="128" t="s">
        <v>51</v>
      </c>
      <c r="I81" s="148">
        <v>77.428571428571402</v>
      </c>
      <c r="J81" s="127">
        <v>37.789743589743701</v>
      </c>
      <c r="K81" s="127">
        <v>25.420512820512801</v>
      </c>
      <c r="L81" s="127">
        <v>21.194871794871801</v>
      </c>
      <c r="M81" s="127">
        <v>12.379487179487199</v>
      </c>
      <c r="N81" s="127">
        <v>44.087179487179597</v>
      </c>
      <c r="O81" s="127">
        <v>52.697435897436101</v>
      </c>
      <c r="P81" s="127">
        <v>0</v>
      </c>
      <c r="Q81" s="127">
        <v>0</v>
      </c>
      <c r="R81" s="127">
        <v>11.2</v>
      </c>
      <c r="S81" s="127">
        <v>8.7230769230769205</v>
      </c>
      <c r="T81" s="127">
        <v>8.24615384615384</v>
      </c>
      <c r="U81" s="127">
        <v>68.615384615384798</v>
      </c>
      <c r="V81" s="127">
        <v>78.625641025641301</v>
      </c>
      <c r="W81" s="127" t="s">
        <v>75</v>
      </c>
      <c r="X81" s="128" t="s">
        <v>52</v>
      </c>
      <c r="Y81" s="126">
        <v>45723</v>
      </c>
      <c r="Z81" s="129"/>
      <c r="AA81" s="126" t="s">
        <v>68</v>
      </c>
      <c r="AB81" s="129" t="s">
        <v>76</v>
      </c>
    </row>
    <row r="82" spans="1:28" ht="15.6" customHeight="1" x14ac:dyDescent="0.3">
      <c r="A82" s="128" t="s">
        <v>339</v>
      </c>
      <c r="B82" s="128" t="s">
        <v>340</v>
      </c>
      <c r="C82" s="128" t="s">
        <v>341</v>
      </c>
      <c r="D82" s="128" t="s">
        <v>342</v>
      </c>
      <c r="E82" s="146">
        <v>37918</v>
      </c>
      <c r="F82" s="128" t="s">
        <v>49</v>
      </c>
      <c r="G82" s="128" t="s">
        <v>110</v>
      </c>
      <c r="H82" s="128" t="s">
        <v>51</v>
      </c>
      <c r="I82" s="147">
        <v>1.71830985915493</v>
      </c>
      <c r="J82" s="127">
        <v>4.7230769230769098</v>
      </c>
      <c r="K82" s="127">
        <v>5.2974358974358804</v>
      </c>
      <c r="L82" s="127">
        <v>4.5025641025640901</v>
      </c>
      <c r="M82" s="127">
        <v>1.82051282051282</v>
      </c>
      <c r="N82" s="127">
        <v>8.0102564102563907</v>
      </c>
      <c r="O82" s="127">
        <v>7.1230769230769004</v>
      </c>
      <c r="P82" s="127">
        <v>0.482051282051282</v>
      </c>
      <c r="Q82" s="127">
        <v>0.72820512820512795</v>
      </c>
      <c r="R82" s="127">
        <v>0.256410256410256</v>
      </c>
      <c r="S82" s="127">
        <v>0.21538461538461501</v>
      </c>
      <c r="T82" s="127">
        <v>0.28205128205128199</v>
      </c>
      <c r="U82" s="127">
        <v>15.589743589743501</v>
      </c>
      <c r="V82" s="127">
        <v>9.7897435897435603</v>
      </c>
      <c r="W82" s="127" t="s">
        <v>75</v>
      </c>
      <c r="X82" s="125" t="s">
        <v>52</v>
      </c>
      <c r="Y82" s="126">
        <v>45561</v>
      </c>
      <c r="Z82" s="129"/>
      <c r="AA82" s="126" t="s">
        <v>68</v>
      </c>
      <c r="AB82" s="126" t="s">
        <v>54</v>
      </c>
    </row>
    <row r="83" spans="1:28" ht="15.6" customHeight="1" x14ac:dyDescent="0.3">
      <c r="A83" s="128" t="s">
        <v>343</v>
      </c>
      <c r="B83" s="128" t="s">
        <v>344</v>
      </c>
      <c r="C83" s="128" t="s">
        <v>345</v>
      </c>
      <c r="D83" s="128" t="s">
        <v>93</v>
      </c>
      <c r="E83" s="146">
        <v>33194</v>
      </c>
      <c r="F83" s="128" t="s">
        <v>94</v>
      </c>
      <c r="G83" s="128" t="s">
        <v>120</v>
      </c>
      <c r="H83" s="128" t="s">
        <v>74</v>
      </c>
      <c r="I83" s="147">
        <v>46.278195488721799</v>
      </c>
      <c r="J83" s="127">
        <v>139.55384615384901</v>
      </c>
      <c r="K83" s="127">
        <v>50.353846153846497</v>
      </c>
      <c r="L83" s="127">
        <v>285.57435897436199</v>
      </c>
      <c r="M83" s="127">
        <v>293.27692307692502</v>
      </c>
      <c r="N83" s="127">
        <v>440.80000000000399</v>
      </c>
      <c r="O83" s="127">
        <v>326.74358974359501</v>
      </c>
      <c r="P83" s="127">
        <v>0.82051282051282004</v>
      </c>
      <c r="Q83" s="127">
        <v>0.39487179487179502</v>
      </c>
      <c r="R83" s="127">
        <v>101.98461538461601</v>
      </c>
      <c r="S83" s="127">
        <v>34.9538461538462</v>
      </c>
      <c r="T83" s="127">
        <v>30.584615384615301</v>
      </c>
      <c r="U83" s="127">
        <v>601.23589743591299</v>
      </c>
      <c r="V83" s="127">
        <v>496.01025641026001</v>
      </c>
      <c r="W83" s="127">
        <v>450</v>
      </c>
      <c r="X83" s="125" t="s">
        <v>52</v>
      </c>
      <c r="Y83" s="126">
        <v>45547</v>
      </c>
      <c r="Z83" s="129" t="s">
        <v>61</v>
      </c>
      <c r="AA83" s="126" t="s">
        <v>53</v>
      </c>
      <c r="AB83" s="126" t="s">
        <v>54</v>
      </c>
    </row>
    <row r="84" spans="1:28" x14ac:dyDescent="0.3">
      <c r="A84" s="128" t="s">
        <v>346</v>
      </c>
      <c r="B84" s="128" t="s">
        <v>347</v>
      </c>
      <c r="C84" s="128" t="s">
        <v>348</v>
      </c>
      <c r="D84" s="128" t="s">
        <v>103</v>
      </c>
      <c r="E84" s="146">
        <v>78019</v>
      </c>
      <c r="F84" s="128" t="s">
        <v>218</v>
      </c>
      <c r="G84" s="128" t="s">
        <v>110</v>
      </c>
      <c r="H84" s="128" t="s">
        <v>74</v>
      </c>
      <c r="I84" s="147"/>
      <c r="J84" s="127">
        <v>17.553846153846202</v>
      </c>
      <c r="K84" s="127">
        <v>1.1025641025641</v>
      </c>
      <c r="L84" s="127">
        <v>0</v>
      </c>
      <c r="M84" s="127">
        <v>6.15384615384615E-2</v>
      </c>
      <c r="N84" s="127">
        <v>0.95384615384615401</v>
      </c>
      <c r="O84" s="127">
        <v>17.7641025641026</v>
      </c>
      <c r="P84" s="127">
        <v>0</v>
      </c>
      <c r="Q84" s="127">
        <v>0</v>
      </c>
      <c r="R84" s="127">
        <v>0</v>
      </c>
      <c r="S84" s="127">
        <v>2.0512820512820499E-2</v>
      </c>
      <c r="T84" s="127">
        <v>0.77948717948717905</v>
      </c>
      <c r="U84" s="127">
        <v>17.9179487179487</v>
      </c>
      <c r="V84" s="127">
        <v>13.538461538461499</v>
      </c>
      <c r="W84" s="127" t="s">
        <v>75</v>
      </c>
      <c r="X84" s="125"/>
      <c r="Y84" s="126">
        <v>45695</v>
      </c>
      <c r="Z84" s="129"/>
      <c r="AA84" s="126"/>
      <c r="AB84" s="126" t="s">
        <v>76</v>
      </c>
    </row>
    <row r="85" spans="1:28" ht="15.6" customHeight="1" x14ac:dyDescent="0.3">
      <c r="A85" s="128" t="s">
        <v>349</v>
      </c>
      <c r="B85" s="128" t="s">
        <v>350</v>
      </c>
      <c r="C85" s="128" t="s">
        <v>351</v>
      </c>
      <c r="D85" s="128" t="s">
        <v>103</v>
      </c>
      <c r="E85" s="146">
        <v>78041</v>
      </c>
      <c r="F85" s="128" t="s">
        <v>184</v>
      </c>
      <c r="G85" s="128" t="s">
        <v>50</v>
      </c>
      <c r="H85" s="128" t="s">
        <v>51</v>
      </c>
      <c r="I85" s="148">
        <v>16.805970149253699</v>
      </c>
      <c r="J85" s="127">
        <v>333.12307692307797</v>
      </c>
      <c r="K85" s="127">
        <v>6.1333333333333302</v>
      </c>
      <c r="L85" s="127">
        <v>5.5025641025640999</v>
      </c>
      <c r="M85" s="127">
        <v>6.2512820512820504</v>
      </c>
      <c r="N85" s="127">
        <v>0.21025641025641001</v>
      </c>
      <c r="O85" s="127">
        <v>5.4461538461538499</v>
      </c>
      <c r="P85" s="127">
        <v>12.0102564102564</v>
      </c>
      <c r="Q85" s="127">
        <v>333.34358974359202</v>
      </c>
      <c r="R85" s="127">
        <v>2.7948717948717898</v>
      </c>
      <c r="S85" s="127">
        <v>1.91794871794872</v>
      </c>
      <c r="T85" s="127">
        <v>5.9487179487179498</v>
      </c>
      <c r="U85" s="127">
        <v>340.34871794871998</v>
      </c>
      <c r="V85" s="127">
        <v>200.23076923077099</v>
      </c>
      <c r="W85" s="127" t="s">
        <v>75</v>
      </c>
      <c r="X85" s="128" t="s">
        <v>52</v>
      </c>
      <c r="Y85" s="126">
        <v>45736</v>
      </c>
      <c r="Z85" s="129"/>
      <c r="AA85" s="126" t="s">
        <v>68</v>
      </c>
      <c r="AB85" s="129" t="s">
        <v>76</v>
      </c>
    </row>
    <row r="86" spans="1:28" ht="15.6" customHeight="1" x14ac:dyDescent="0.3">
      <c r="A86" s="128" t="s">
        <v>352</v>
      </c>
      <c r="B86" s="128" t="s">
        <v>353</v>
      </c>
      <c r="C86" s="128" t="s">
        <v>354</v>
      </c>
      <c r="D86" s="128" t="s">
        <v>150</v>
      </c>
      <c r="E86" s="146">
        <v>66048</v>
      </c>
      <c r="F86" s="128" t="s">
        <v>109</v>
      </c>
      <c r="G86" s="128" t="s">
        <v>89</v>
      </c>
      <c r="H86" s="128" t="s">
        <v>51</v>
      </c>
      <c r="I86" s="147"/>
      <c r="J86" s="127">
        <v>7.8666666666666698</v>
      </c>
      <c r="K86" s="127">
        <v>2.2153846153846199</v>
      </c>
      <c r="L86" s="127">
        <v>5.1589743589743602</v>
      </c>
      <c r="M86" s="127">
        <v>6.12307692307692</v>
      </c>
      <c r="N86" s="127">
        <v>12.4153846153846</v>
      </c>
      <c r="O86" s="127">
        <v>8.9487179487179507</v>
      </c>
      <c r="P86" s="127">
        <v>0</v>
      </c>
      <c r="Q86" s="127">
        <v>0</v>
      </c>
      <c r="R86" s="127">
        <v>4.5999999999999996</v>
      </c>
      <c r="S86" s="127">
        <v>1.8051282051282</v>
      </c>
      <c r="T86" s="127">
        <v>1.3948717948717899</v>
      </c>
      <c r="U86" s="127">
        <v>13.5641025641025</v>
      </c>
      <c r="V86" s="127">
        <v>20.2717948717948</v>
      </c>
      <c r="W86" s="127" t="s">
        <v>75</v>
      </c>
      <c r="X86" s="125" t="s">
        <v>75</v>
      </c>
      <c r="Y86" s="126" t="s">
        <v>75</v>
      </c>
      <c r="Z86" s="129"/>
      <c r="AA86" s="126" t="s">
        <v>75</v>
      </c>
      <c r="AB86" s="126" t="s">
        <v>75</v>
      </c>
    </row>
    <row r="87" spans="1:28" ht="15.6" customHeight="1" x14ac:dyDescent="0.3">
      <c r="A87" s="128" t="s">
        <v>355</v>
      </c>
      <c r="B87" s="128" t="s">
        <v>356</v>
      </c>
      <c r="C87" s="128" t="s">
        <v>256</v>
      </c>
      <c r="D87" s="128" t="s">
        <v>357</v>
      </c>
      <c r="E87" s="146">
        <v>29072</v>
      </c>
      <c r="F87" s="128" t="s">
        <v>66</v>
      </c>
      <c r="G87" s="128" t="s">
        <v>110</v>
      </c>
      <c r="H87" s="128" t="s">
        <v>51</v>
      </c>
      <c r="I87" s="148">
        <v>1.7457627118644099</v>
      </c>
      <c r="J87" s="127">
        <v>1.11282051282051</v>
      </c>
      <c r="K87" s="127">
        <v>1.81538461538461</v>
      </c>
      <c r="L87" s="127">
        <v>0.74358974358974295</v>
      </c>
      <c r="M87" s="127">
        <v>0.33333333333333298</v>
      </c>
      <c r="N87" s="127">
        <v>1.92307692307692</v>
      </c>
      <c r="O87" s="127">
        <v>1.6820512820512801</v>
      </c>
      <c r="P87" s="127">
        <v>5.6410256410256397E-2</v>
      </c>
      <c r="Q87" s="127">
        <v>0.34358974358974398</v>
      </c>
      <c r="R87" s="127">
        <v>2.5641025641025599E-2</v>
      </c>
      <c r="S87" s="127">
        <v>1.5384615384615399E-2</v>
      </c>
      <c r="T87" s="127">
        <v>2.0512820512820499E-2</v>
      </c>
      <c r="U87" s="127">
        <v>3.94358974358973</v>
      </c>
      <c r="V87" s="127">
        <v>2.5384615384615299</v>
      </c>
      <c r="W87" s="127" t="s">
        <v>75</v>
      </c>
      <c r="X87" s="128" t="s">
        <v>52</v>
      </c>
      <c r="Y87" s="126">
        <v>45512</v>
      </c>
      <c r="Z87" s="129"/>
      <c r="AA87" s="126" t="s">
        <v>68</v>
      </c>
      <c r="AB87" s="129" t="s">
        <v>54</v>
      </c>
    </row>
    <row r="88" spans="1:28" ht="15.6" customHeight="1" x14ac:dyDescent="0.3">
      <c r="A88" s="128" t="s">
        <v>358</v>
      </c>
      <c r="B88" s="128" t="s">
        <v>359</v>
      </c>
      <c r="C88" s="128" t="s">
        <v>360</v>
      </c>
      <c r="D88" s="128" t="s">
        <v>103</v>
      </c>
      <c r="E88" s="146">
        <v>76642</v>
      </c>
      <c r="F88" s="128" t="s">
        <v>308</v>
      </c>
      <c r="G88" s="128" t="s">
        <v>110</v>
      </c>
      <c r="H88" s="128" t="s">
        <v>74</v>
      </c>
      <c r="I88" s="147">
        <v>30.521739130434799</v>
      </c>
      <c r="J88" s="127">
        <v>16.205128205128201</v>
      </c>
      <c r="K88" s="127">
        <v>1.9025641025641</v>
      </c>
      <c r="L88" s="127">
        <v>4.9948717948717896</v>
      </c>
      <c r="M88" s="127">
        <v>3.7948717948717898</v>
      </c>
      <c r="N88" s="127">
        <v>7.7538461538461396</v>
      </c>
      <c r="O88" s="127">
        <v>19.1435897435897</v>
      </c>
      <c r="P88" s="127">
        <v>0</v>
      </c>
      <c r="Q88" s="127">
        <v>0</v>
      </c>
      <c r="R88" s="127">
        <v>0.93333333333333302</v>
      </c>
      <c r="S88" s="127">
        <v>0.34871794871794898</v>
      </c>
      <c r="T88" s="127">
        <v>0.37948717948717903</v>
      </c>
      <c r="U88" s="127">
        <v>25.2358974358974</v>
      </c>
      <c r="V88" s="127">
        <v>22.384615384615302</v>
      </c>
      <c r="W88" s="127" t="s">
        <v>75</v>
      </c>
      <c r="X88" s="125" t="s">
        <v>52</v>
      </c>
      <c r="Y88" s="126">
        <v>45743</v>
      </c>
      <c r="Z88" s="129"/>
      <c r="AA88" s="126" t="s">
        <v>68</v>
      </c>
      <c r="AB88" s="126" t="s">
        <v>76</v>
      </c>
    </row>
    <row r="89" spans="1:28" x14ac:dyDescent="0.3">
      <c r="A89" s="128" t="s">
        <v>361</v>
      </c>
      <c r="B89" s="128" t="s">
        <v>362</v>
      </c>
      <c r="C89" s="128" t="s">
        <v>363</v>
      </c>
      <c r="D89" s="128" t="s">
        <v>198</v>
      </c>
      <c r="E89" s="146">
        <v>69101</v>
      </c>
      <c r="F89" s="128" t="s">
        <v>199</v>
      </c>
      <c r="G89" s="128" t="s">
        <v>110</v>
      </c>
      <c r="H89" s="128" t="s">
        <v>51</v>
      </c>
      <c r="I89" s="147">
        <v>1</v>
      </c>
      <c r="J89" s="127">
        <v>0.502564102564103</v>
      </c>
      <c r="K89" s="127">
        <v>0.35384615384615398</v>
      </c>
      <c r="L89" s="127">
        <v>0.63589743589743597</v>
      </c>
      <c r="M89" s="127">
        <v>0.28717948717948699</v>
      </c>
      <c r="N89" s="127">
        <v>1.12307692307692</v>
      </c>
      <c r="O89" s="127">
        <v>0.507692307692308</v>
      </c>
      <c r="P89" s="127">
        <v>0</v>
      </c>
      <c r="Q89" s="127">
        <v>0.14871794871794899</v>
      </c>
      <c r="R89" s="127">
        <v>0</v>
      </c>
      <c r="S89" s="127">
        <v>0</v>
      </c>
      <c r="T89" s="127">
        <v>1.5384615384615399E-2</v>
      </c>
      <c r="U89" s="127">
        <v>1.7641025641025601</v>
      </c>
      <c r="V89" s="127">
        <v>0.92307692307692302</v>
      </c>
      <c r="W89" s="127" t="s">
        <v>75</v>
      </c>
      <c r="X89" s="125"/>
      <c r="Y89" s="126">
        <v>45649</v>
      </c>
      <c r="Z89" s="129"/>
      <c r="AA89" s="126"/>
      <c r="AB89" s="126" t="s">
        <v>76</v>
      </c>
    </row>
    <row r="90" spans="1:28" x14ac:dyDescent="0.3">
      <c r="A90" s="128" t="s">
        <v>364</v>
      </c>
      <c r="B90" s="128" t="s">
        <v>365</v>
      </c>
      <c r="C90" s="128" t="s">
        <v>366</v>
      </c>
      <c r="D90" s="128" t="s">
        <v>103</v>
      </c>
      <c r="E90" s="146">
        <v>79401</v>
      </c>
      <c r="F90" s="128" t="s">
        <v>104</v>
      </c>
      <c r="G90" s="128" t="s">
        <v>110</v>
      </c>
      <c r="H90" s="128" t="s">
        <v>51</v>
      </c>
      <c r="I90" s="147">
        <v>1.3333333333333299</v>
      </c>
      <c r="J90" s="127">
        <v>0.61538461538461497</v>
      </c>
      <c r="K90" s="127">
        <v>0.76923076923076805</v>
      </c>
      <c r="L90" s="127">
        <v>0.241025641025641</v>
      </c>
      <c r="M90" s="127">
        <v>4.1025641025640998E-2</v>
      </c>
      <c r="N90" s="127">
        <v>0.58974358974358998</v>
      </c>
      <c r="O90" s="127">
        <v>1.01538461538461</v>
      </c>
      <c r="P90" s="127">
        <v>0</v>
      </c>
      <c r="Q90" s="127">
        <v>6.15384615384615E-2</v>
      </c>
      <c r="R90" s="127">
        <v>8.2051282051282107E-2</v>
      </c>
      <c r="S90" s="127">
        <v>2.5641025641025599E-2</v>
      </c>
      <c r="T90" s="127">
        <v>4.6153846153846198E-2</v>
      </c>
      <c r="U90" s="127">
        <v>1.5128205128205101</v>
      </c>
      <c r="V90" s="127">
        <v>0.84102564102564004</v>
      </c>
      <c r="W90" s="127" t="s">
        <v>75</v>
      </c>
      <c r="X90" s="125" t="s">
        <v>158</v>
      </c>
      <c r="Y90" s="126">
        <v>45377</v>
      </c>
      <c r="Z90" s="129" t="s">
        <v>143</v>
      </c>
      <c r="AA90" s="126" t="s">
        <v>159</v>
      </c>
      <c r="AB90" s="126" t="s">
        <v>54</v>
      </c>
    </row>
    <row r="91" spans="1:28" ht="15.6" customHeight="1" x14ac:dyDescent="0.3">
      <c r="A91" s="128" t="s">
        <v>367</v>
      </c>
      <c r="B91" s="128" t="s">
        <v>368</v>
      </c>
      <c r="C91" s="128" t="s">
        <v>369</v>
      </c>
      <c r="D91" s="128" t="s">
        <v>48</v>
      </c>
      <c r="E91" s="146">
        <v>39046</v>
      </c>
      <c r="F91" s="128" t="s">
        <v>49</v>
      </c>
      <c r="G91" s="128" t="s">
        <v>110</v>
      </c>
      <c r="H91" s="128" t="s">
        <v>51</v>
      </c>
      <c r="I91" s="148">
        <v>2.0499999999999998</v>
      </c>
      <c r="J91" s="127">
        <v>1.3897435897435899</v>
      </c>
      <c r="K91" s="127">
        <v>1.3641025641025599</v>
      </c>
      <c r="L91" s="127">
        <v>1.05128205128205</v>
      </c>
      <c r="M91" s="127">
        <v>0.72820512820512795</v>
      </c>
      <c r="N91" s="127">
        <v>1.7435897435897401</v>
      </c>
      <c r="O91" s="127">
        <v>2.4871794871794801</v>
      </c>
      <c r="P91" s="127">
        <v>4.6153846153846101E-2</v>
      </c>
      <c r="Q91" s="127">
        <v>0.256410256410256</v>
      </c>
      <c r="R91" s="127">
        <v>2.0512820512820499E-2</v>
      </c>
      <c r="S91" s="127">
        <v>2.5641025641025599E-2</v>
      </c>
      <c r="T91" s="127">
        <v>5.1282051282051299E-3</v>
      </c>
      <c r="U91" s="127">
        <v>4.4820512820512697</v>
      </c>
      <c r="V91" s="127">
        <v>2.8051282051282</v>
      </c>
      <c r="W91" s="127" t="s">
        <v>75</v>
      </c>
      <c r="X91" s="128" t="s">
        <v>52</v>
      </c>
      <c r="Y91" s="126">
        <v>45561</v>
      </c>
      <c r="Z91" s="129"/>
      <c r="AA91" s="126" t="s">
        <v>68</v>
      </c>
      <c r="AB91" s="129" t="s">
        <v>54</v>
      </c>
    </row>
    <row r="92" spans="1:28" x14ac:dyDescent="0.3">
      <c r="A92" s="128" t="s">
        <v>370</v>
      </c>
      <c r="B92" s="128" t="s">
        <v>371</v>
      </c>
      <c r="C92" s="128" t="s">
        <v>372</v>
      </c>
      <c r="D92" s="128" t="s">
        <v>172</v>
      </c>
      <c r="E92" s="146">
        <v>46204</v>
      </c>
      <c r="F92" s="128" t="s">
        <v>109</v>
      </c>
      <c r="G92" s="128" t="s">
        <v>110</v>
      </c>
      <c r="H92" s="128" t="s">
        <v>51</v>
      </c>
      <c r="I92" s="147"/>
      <c r="J92" s="127">
        <v>6.6307692307692196</v>
      </c>
      <c r="K92" s="127">
        <v>3.4615384615384599</v>
      </c>
      <c r="L92" s="127">
        <v>5.7128205128205103</v>
      </c>
      <c r="M92" s="127">
        <v>3.0102564102564102</v>
      </c>
      <c r="N92" s="127">
        <v>8.8102564102564092</v>
      </c>
      <c r="O92" s="127">
        <v>9.9692307692307498</v>
      </c>
      <c r="P92" s="127">
        <v>0</v>
      </c>
      <c r="Q92" s="127">
        <v>3.5897435897435902E-2</v>
      </c>
      <c r="R92" s="127">
        <v>2.10769230769231</v>
      </c>
      <c r="S92" s="127">
        <v>1.2461538461538499</v>
      </c>
      <c r="T92" s="127">
        <v>2.4717948717948701</v>
      </c>
      <c r="U92" s="127">
        <v>12.9897435897436</v>
      </c>
      <c r="V92" s="127">
        <v>7.3282051282051199</v>
      </c>
      <c r="W92" s="127" t="s">
        <v>75</v>
      </c>
      <c r="X92" s="125" t="s">
        <v>158</v>
      </c>
      <c r="Y92" s="126"/>
      <c r="Z92" s="129"/>
      <c r="AA92" s="126" t="s">
        <v>159</v>
      </c>
      <c r="AB92" s="126" t="s">
        <v>54</v>
      </c>
    </row>
    <row r="93" spans="1:28" ht="15.6" customHeight="1" x14ac:dyDescent="0.3">
      <c r="A93" s="128" t="s">
        <v>373</v>
      </c>
      <c r="B93" s="128" t="s">
        <v>374</v>
      </c>
      <c r="C93" s="128" t="s">
        <v>375</v>
      </c>
      <c r="D93" s="128" t="s">
        <v>58</v>
      </c>
      <c r="E93" s="146">
        <v>93301</v>
      </c>
      <c r="F93" s="128" t="s">
        <v>212</v>
      </c>
      <c r="G93" s="128" t="s">
        <v>60</v>
      </c>
      <c r="H93" s="128" t="s">
        <v>51</v>
      </c>
      <c r="I93" s="148">
        <v>307.33333333333297</v>
      </c>
      <c r="J93" s="127">
        <v>0</v>
      </c>
      <c r="K93" s="127">
        <v>2.6820512820512801</v>
      </c>
      <c r="L93" s="127">
        <v>13.025641025641001</v>
      </c>
      <c r="M93" s="127">
        <v>35.123076923076901</v>
      </c>
      <c r="N93" s="127">
        <v>50.830769230769199</v>
      </c>
      <c r="O93" s="127">
        <v>0</v>
      </c>
      <c r="P93" s="127">
        <v>0</v>
      </c>
      <c r="Q93" s="127">
        <v>0</v>
      </c>
      <c r="R93" s="127">
        <v>36.184615384615398</v>
      </c>
      <c r="S93" s="127">
        <v>2.3025641025641002</v>
      </c>
      <c r="T93" s="127">
        <v>0.55897435897435899</v>
      </c>
      <c r="U93" s="127">
        <v>11.7846153846154</v>
      </c>
      <c r="V93" s="127">
        <v>42.7846153846154</v>
      </c>
      <c r="W93" s="127">
        <v>320</v>
      </c>
      <c r="X93" s="128" t="s">
        <v>52</v>
      </c>
      <c r="Y93" s="126">
        <v>45456</v>
      </c>
      <c r="Z93" s="129" t="s">
        <v>61</v>
      </c>
      <c r="AA93" s="126" t="s">
        <v>53</v>
      </c>
      <c r="AB93" s="129" t="s">
        <v>54</v>
      </c>
    </row>
    <row r="94" spans="1:28" x14ac:dyDescent="0.3">
      <c r="A94" s="128" t="s">
        <v>376</v>
      </c>
      <c r="B94" s="128" t="s">
        <v>377</v>
      </c>
      <c r="C94" s="128" t="s">
        <v>345</v>
      </c>
      <c r="D94" s="128" t="s">
        <v>93</v>
      </c>
      <c r="E94" s="146">
        <v>33132</v>
      </c>
      <c r="F94" s="128" t="s">
        <v>94</v>
      </c>
      <c r="G94" s="128" t="s">
        <v>89</v>
      </c>
      <c r="H94" s="128" t="s">
        <v>51</v>
      </c>
      <c r="I94" s="148"/>
      <c r="J94" s="127">
        <v>16.2974358974359</v>
      </c>
      <c r="K94" s="127">
        <v>12.8051282051282</v>
      </c>
      <c r="L94" s="127">
        <v>61.851282051282098</v>
      </c>
      <c r="M94" s="127">
        <v>35.066666666666599</v>
      </c>
      <c r="N94" s="127">
        <v>62.687179487179598</v>
      </c>
      <c r="O94" s="127">
        <v>63.271794871794903</v>
      </c>
      <c r="P94" s="127">
        <v>6.15384615384615E-2</v>
      </c>
      <c r="Q94" s="127">
        <v>0</v>
      </c>
      <c r="R94" s="127">
        <v>22.533333333333299</v>
      </c>
      <c r="S94" s="127">
        <v>12</v>
      </c>
      <c r="T94" s="127">
        <v>7.12307692307692</v>
      </c>
      <c r="U94" s="127">
        <v>84.364102564102794</v>
      </c>
      <c r="V94" s="127">
        <v>59.707692307692398</v>
      </c>
      <c r="W94" s="127" t="s">
        <v>75</v>
      </c>
      <c r="X94" s="128" t="s">
        <v>75</v>
      </c>
      <c r="Y94" s="126" t="s">
        <v>75</v>
      </c>
      <c r="Z94" s="126"/>
      <c r="AA94" s="126" t="s">
        <v>75</v>
      </c>
      <c r="AB94" s="129" t="s">
        <v>75</v>
      </c>
    </row>
    <row r="95" spans="1:28" x14ac:dyDescent="0.3">
      <c r="A95" s="128" t="s">
        <v>378</v>
      </c>
      <c r="B95" s="128" t="s">
        <v>327</v>
      </c>
      <c r="C95" s="128" t="s">
        <v>328</v>
      </c>
      <c r="D95" s="128" t="s">
        <v>93</v>
      </c>
      <c r="E95" s="146">
        <v>34009</v>
      </c>
      <c r="F95" s="128" t="s">
        <v>94</v>
      </c>
      <c r="G95" s="128" t="s">
        <v>379</v>
      </c>
      <c r="H95" s="128"/>
      <c r="I95" s="147"/>
      <c r="J95" s="127">
        <v>5.2512820512820397</v>
      </c>
      <c r="K95" s="127">
        <v>1.11794871794872</v>
      </c>
      <c r="L95" s="127">
        <v>0.112820512820513</v>
      </c>
      <c r="M95" s="127">
        <v>3.5897435897435902E-2</v>
      </c>
      <c r="N95" s="127">
        <v>0.89230769230769302</v>
      </c>
      <c r="O95" s="127">
        <v>5.6256410256410199</v>
      </c>
      <c r="P95" s="127">
        <v>0</v>
      </c>
      <c r="Q95" s="127">
        <v>0</v>
      </c>
      <c r="R95" s="127">
        <v>0</v>
      </c>
      <c r="S95" s="127">
        <v>0.246153846153846</v>
      </c>
      <c r="T95" s="127">
        <v>0.38974358974359002</v>
      </c>
      <c r="U95" s="127">
        <v>5.88205128205127</v>
      </c>
      <c r="V95" s="127">
        <v>6.5179487179487099</v>
      </c>
      <c r="W95" s="127" t="s">
        <v>75</v>
      </c>
      <c r="X95" s="125" t="s">
        <v>75</v>
      </c>
      <c r="Y95" s="126" t="s">
        <v>75</v>
      </c>
      <c r="Z95" s="129"/>
      <c r="AA95" s="126" t="s">
        <v>75</v>
      </c>
      <c r="AB95" s="126" t="s">
        <v>75</v>
      </c>
    </row>
    <row r="96" spans="1:28" x14ac:dyDescent="0.3">
      <c r="A96" s="128" t="s">
        <v>380</v>
      </c>
      <c r="B96" s="128" t="s">
        <v>381</v>
      </c>
      <c r="C96" s="128" t="s">
        <v>382</v>
      </c>
      <c r="D96" s="128" t="s">
        <v>383</v>
      </c>
      <c r="E96" s="146">
        <v>71854</v>
      </c>
      <c r="F96" s="128" t="s">
        <v>49</v>
      </c>
      <c r="G96" s="128" t="s">
        <v>110</v>
      </c>
      <c r="H96" s="128" t="s">
        <v>51</v>
      </c>
      <c r="I96" s="147">
        <v>1.3333333333333299</v>
      </c>
      <c r="J96" s="127">
        <v>0.17948717948717899</v>
      </c>
      <c r="K96" s="127">
        <v>0.261538461538461</v>
      </c>
      <c r="L96" s="127">
        <v>0.6</v>
      </c>
      <c r="M96" s="127">
        <v>0.138461538461538</v>
      </c>
      <c r="N96" s="127">
        <v>0.66666666666666696</v>
      </c>
      <c r="O96" s="127">
        <v>0.492307692307692</v>
      </c>
      <c r="P96" s="127">
        <v>5.1282051282051299E-3</v>
      </c>
      <c r="Q96" s="127">
        <v>1.5384615384615399E-2</v>
      </c>
      <c r="R96" s="127">
        <v>5.1282051282051299E-3</v>
      </c>
      <c r="S96" s="127">
        <v>0</v>
      </c>
      <c r="T96" s="127">
        <v>4.1025641025640998E-2</v>
      </c>
      <c r="U96" s="127">
        <v>1.13333333333333</v>
      </c>
      <c r="V96" s="127">
        <v>0.63076923076923097</v>
      </c>
      <c r="W96" s="127" t="s">
        <v>75</v>
      </c>
      <c r="X96" s="125" t="s">
        <v>158</v>
      </c>
      <c r="Y96" s="126">
        <v>45362</v>
      </c>
      <c r="Z96" s="129"/>
      <c r="AA96" s="126" t="s">
        <v>159</v>
      </c>
      <c r="AB96" s="126" t="s">
        <v>54</v>
      </c>
    </row>
    <row r="97" spans="1:28" ht="15.6" customHeight="1" x14ac:dyDescent="0.3">
      <c r="A97" s="128" t="s">
        <v>384</v>
      </c>
      <c r="B97" s="128" t="s">
        <v>385</v>
      </c>
      <c r="C97" s="128" t="s">
        <v>386</v>
      </c>
      <c r="D97" s="128" t="s">
        <v>129</v>
      </c>
      <c r="E97" s="146">
        <v>48161</v>
      </c>
      <c r="F97" s="128" t="s">
        <v>125</v>
      </c>
      <c r="G97" s="128" t="s">
        <v>67</v>
      </c>
      <c r="H97" s="128" t="s">
        <v>74</v>
      </c>
      <c r="I97" s="147">
        <v>79.7</v>
      </c>
      <c r="J97" s="127">
        <v>66.717948717948801</v>
      </c>
      <c r="K97" s="127">
        <v>19.2</v>
      </c>
      <c r="L97" s="127">
        <v>2.9692307692307698</v>
      </c>
      <c r="M97" s="127">
        <v>1.7743589743589701</v>
      </c>
      <c r="N97" s="127">
        <v>9.3487179487179493</v>
      </c>
      <c r="O97" s="127">
        <v>80.994871794871997</v>
      </c>
      <c r="P97" s="127">
        <v>0</v>
      </c>
      <c r="Q97" s="127">
        <v>0.31794871794871798</v>
      </c>
      <c r="R97" s="127">
        <v>0.88205128205128203</v>
      </c>
      <c r="S97" s="127">
        <v>1.84615384615385</v>
      </c>
      <c r="T97" s="127">
        <v>3.2923076923076899</v>
      </c>
      <c r="U97" s="127">
        <v>84.641025641025806</v>
      </c>
      <c r="V97" s="127">
        <v>49.251282051282097</v>
      </c>
      <c r="W97" s="127" t="s">
        <v>75</v>
      </c>
      <c r="X97" s="125" t="s">
        <v>52</v>
      </c>
      <c r="Y97" s="126">
        <v>45729</v>
      </c>
      <c r="Z97" s="129"/>
      <c r="AA97" s="126" t="s">
        <v>68</v>
      </c>
      <c r="AB97" s="126" t="s">
        <v>76</v>
      </c>
    </row>
    <row r="98" spans="1:28" ht="15.6" customHeight="1" x14ac:dyDescent="0.3">
      <c r="A98" s="128" t="s">
        <v>387</v>
      </c>
      <c r="B98" s="128" t="s">
        <v>388</v>
      </c>
      <c r="C98" s="128" t="s">
        <v>325</v>
      </c>
      <c r="D98" s="128" t="s">
        <v>103</v>
      </c>
      <c r="E98" s="146">
        <v>77301</v>
      </c>
      <c r="F98" s="128" t="s">
        <v>308</v>
      </c>
      <c r="G98" s="128" t="s">
        <v>60</v>
      </c>
      <c r="H98" s="128" t="s">
        <v>51</v>
      </c>
      <c r="I98" s="147">
        <v>27.140350877193001</v>
      </c>
      <c r="J98" s="127">
        <v>148.84102564102599</v>
      </c>
      <c r="K98" s="127">
        <v>567.43076923077695</v>
      </c>
      <c r="L98" s="127">
        <v>347.96410256410502</v>
      </c>
      <c r="M98" s="127">
        <v>153.80000000000101</v>
      </c>
      <c r="N98" s="127">
        <v>642.58461538462097</v>
      </c>
      <c r="O98" s="127">
        <v>465.097435897438</v>
      </c>
      <c r="P98" s="127">
        <v>51.456410256410301</v>
      </c>
      <c r="Q98" s="127">
        <v>58.897435897436097</v>
      </c>
      <c r="R98" s="127">
        <v>234.89230769231099</v>
      </c>
      <c r="S98" s="127">
        <v>153.04102564102601</v>
      </c>
      <c r="T98" s="127">
        <v>166.72820512820601</v>
      </c>
      <c r="U98" s="127">
        <v>663.37435897436399</v>
      </c>
      <c r="V98" s="127">
        <v>845.86153846155196</v>
      </c>
      <c r="W98" s="127">
        <v>750</v>
      </c>
      <c r="X98" s="125" t="s">
        <v>52</v>
      </c>
      <c r="Y98" s="126">
        <v>45631</v>
      </c>
      <c r="Z98" s="129"/>
      <c r="AA98" s="126" t="s">
        <v>53</v>
      </c>
      <c r="AB98" s="126" t="s">
        <v>54</v>
      </c>
    </row>
    <row r="99" spans="1:28" ht="15.6" customHeight="1" x14ac:dyDescent="0.3">
      <c r="A99" s="128" t="s">
        <v>389</v>
      </c>
      <c r="B99" s="128" t="s">
        <v>390</v>
      </c>
      <c r="C99" s="128" t="s">
        <v>391</v>
      </c>
      <c r="D99" s="128" t="s">
        <v>176</v>
      </c>
      <c r="E99" s="146">
        <v>16866</v>
      </c>
      <c r="F99" s="128" t="s">
        <v>177</v>
      </c>
      <c r="G99" s="128" t="s">
        <v>50</v>
      </c>
      <c r="H99" s="128" t="s">
        <v>51</v>
      </c>
      <c r="I99" s="147">
        <v>128.5</v>
      </c>
      <c r="J99" s="127">
        <v>233.67179487179601</v>
      </c>
      <c r="K99" s="127">
        <v>98.276923076923296</v>
      </c>
      <c r="L99" s="127">
        <v>543.46153846153902</v>
      </c>
      <c r="M99" s="127">
        <v>404.28205128205201</v>
      </c>
      <c r="N99" s="127">
        <v>710.38461538461502</v>
      </c>
      <c r="O99" s="127">
        <v>520.61025641025799</v>
      </c>
      <c r="P99" s="127">
        <v>26.3692307692308</v>
      </c>
      <c r="Q99" s="127">
        <v>22.328205128205099</v>
      </c>
      <c r="R99" s="127">
        <v>238.94871794871801</v>
      </c>
      <c r="S99" s="127">
        <v>74.410256410256494</v>
      </c>
      <c r="T99" s="127">
        <v>85.297435897436003</v>
      </c>
      <c r="U99" s="127">
        <v>881.03589743589998</v>
      </c>
      <c r="V99" s="127">
        <v>836.384615384619</v>
      </c>
      <c r="W99" s="127">
        <v>800</v>
      </c>
      <c r="X99" s="125" t="s">
        <v>52</v>
      </c>
      <c r="Y99" s="126">
        <v>45722</v>
      </c>
      <c r="Z99" s="129"/>
      <c r="AA99" s="126" t="s">
        <v>53</v>
      </c>
      <c r="AB99" s="126" t="s">
        <v>54</v>
      </c>
    </row>
    <row r="100" spans="1:28" ht="15.6" customHeight="1" x14ac:dyDescent="0.3">
      <c r="A100" s="128" t="s">
        <v>392</v>
      </c>
      <c r="B100" s="128" t="s">
        <v>393</v>
      </c>
      <c r="C100" s="128" t="s">
        <v>394</v>
      </c>
      <c r="D100" s="128" t="s">
        <v>80</v>
      </c>
      <c r="E100" s="146">
        <v>11554</v>
      </c>
      <c r="F100" s="128" t="s">
        <v>395</v>
      </c>
      <c r="G100" s="128" t="s">
        <v>110</v>
      </c>
      <c r="H100" s="128" t="s">
        <v>51</v>
      </c>
      <c r="I100" s="147"/>
      <c r="J100" s="127">
        <v>4.4615384615384501</v>
      </c>
      <c r="K100" s="127">
        <v>0.80512820512820504</v>
      </c>
      <c r="L100" s="127">
        <v>0.79487179487179405</v>
      </c>
      <c r="M100" s="127">
        <v>0.61538461538461497</v>
      </c>
      <c r="N100" s="127">
        <v>1.96923076923077</v>
      </c>
      <c r="O100" s="127">
        <v>4.6871794871794696</v>
      </c>
      <c r="P100" s="127">
        <v>1.5384615384615399E-2</v>
      </c>
      <c r="Q100" s="127">
        <v>5.1282051282051299E-3</v>
      </c>
      <c r="R100" s="127">
        <v>7.1794871794871803E-2</v>
      </c>
      <c r="S100" s="127">
        <v>5.1282051282051301E-2</v>
      </c>
      <c r="T100" s="127">
        <v>0.266666666666667</v>
      </c>
      <c r="U100" s="127">
        <v>6.2871794871794702</v>
      </c>
      <c r="V100" s="127">
        <v>5.7282051282051096</v>
      </c>
      <c r="W100" s="127" t="s">
        <v>75</v>
      </c>
      <c r="X100" s="125"/>
      <c r="Y100" s="126"/>
      <c r="Z100" s="129"/>
      <c r="AA100" s="126"/>
      <c r="AB100" s="126"/>
    </row>
    <row r="101" spans="1:28" x14ac:dyDescent="0.3">
      <c r="A101" s="128" t="s">
        <v>396</v>
      </c>
      <c r="B101" s="128" t="s">
        <v>397</v>
      </c>
      <c r="C101" s="128" t="s">
        <v>398</v>
      </c>
      <c r="D101" s="128" t="s">
        <v>299</v>
      </c>
      <c r="E101" s="146">
        <v>89060</v>
      </c>
      <c r="F101" s="128" t="s">
        <v>300</v>
      </c>
      <c r="G101" s="128" t="s">
        <v>399</v>
      </c>
      <c r="H101" s="128" t="s">
        <v>51</v>
      </c>
      <c r="I101" s="148">
        <v>87.636363636363598</v>
      </c>
      <c r="J101" s="127">
        <v>95.605128205128494</v>
      </c>
      <c r="K101" s="127">
        <v>94.897435897436495</v>
      </c>
      <c r="L101" s="127">
        <v>56.666666666666899</v>
      </c>
      <c r="M101" s="127">
        <v>45.558974358974403</v>
      </c>
      <c r="N101" s="127">
        <v>187.24102564102699</v>
      </c>
      <c r="O101" s="127">
        <v>105.107692307693</v>
      </c>
      <c r="P101" s="127">
        <v>0.251282051282051</v>
      </c>
      <c r="Q101" s="127">
        <v>0.128205128205128</v>
      </c>
      <c r="R101" s="127">
        <v>47.917948717948804</v>
      </c>
      <c r="S101" s="127">
        <v>27.943589743589701</v>
      </c>
      <c r="T101" s="127">
        <v>21.015384615384601</v>
      </c>
      <c r="U101" s="127">
        <v>195.85128205128399</v>
      </c>
      <c r="V101" s="127">
        <v>215.66666666666899</v>
      </c>
      <c r="W101" s="127" t="s">
        <v>75</v>
      </c>
      <c r="X101" s="128" t="s">
        <v>52</v>
      </c>
      <c r="Y101" s="126" t="s">
        <v>400</v>
      </c>
      <c r="Z101" s="126" t="s">
        <v>61</v>
      </c>
      <c r="AA101" s="126" t="s">
        <v>68</v>
      </c>
      <c r="AB101" s="129" t="s">
        <v>54</v>
      </c>
    </row>
    <row r="102" spans="1:28" ht="15.6" customHeight="1" x14ac:dyDescent="0.3">
      <c r="A102" s="128" t="s">
        <v>401</v>
      </c>
      <c r="B102" s="128" t="s">
        <v>402</v>
      </c>
      <c r="C102" s="128" t="s">
        <v>403</v>
      </c>
      <c r="D102" s="128" t="s">
        <v>65</v>
      </c>
      <c r="E102" s="146">
        <v>28429</v>
      </c>
      <c r="F102" s="128" t="s">
        <v>66</v>
      </c>
      <c r="G102" s="128" t="s">
        <v>110</v>
      </c>
      <c r="H102" s="128" t="s">
        <v>51</v>
      </c>
      <c r="I102" s="148">
        <v>2.53571428571429</v>
      </c>
      <c r="J102" s="127">
        <v>0.34871794871794898</v>
      </c>
      <c r="K102" s="127">
        <v>0.251282051282051</v>
      </c>
      <c r="L102" s="127">
        <v>0.32820512820512798</v>
      </c>
      <c r="M102" s="127">
        <v>0.502564102564103</v>
      </c>
      <c r="N102" s="127">
        <v>0.91282051282051202</v>
      </c>
      <c r="O102" s="127">
        <v>0.502564102564103</v>
      </c>
      <c r="P102" s="127">
        <v>1.5384615384615399E-2</v>
      </c>
      <c r="Q102" s="127">
        <v>0</v>
      </c>
      <c r="R102" s="127">
        <v>5.1282051282051299E-3</v>
      </c>
      <c r="S102" s="127">
        <v>1.02564102564103E-2</v>
      </c>
      <c r="T102" s="127">
        <v>0</v>
      </c>
      <c r="U102" s="127">
        <v>1.4153846153846099</v>
      </c>
      <c r="V102" s="127">
        <v>0.95897435897435801</v>
      </c>
      <c r="W102" s="127" t="s">
        <v>75</v>
      </c>
      <c r="X102" s="128" t="s">
        <v>52</v>
      </c>
      <c r="Y102" s="126">
        <v>45526</v>
      </c>
      <c r="Z102" s="129"/>
      <c r="AA102" s="126" t="s">
        <v>68</v>
      </c>
      <c r="AB102" s="129" t="s">
        <v>54</v>
      </c>
    </row>
    <row r="103" spans="1:28" ht="15.6" customHeight="1" x14ac:dyDescent="0.3">
      <c r="A103" s="128" t="s">
        <v>404</v>
      </c>
      <c r="B103" s="128" t="s">
        <v>405</v>
      </c>
      <c r="C103" s="128" t="s">
        <v>406</v>
      </c>
      <c r="D103" s="128" t="s">
        <v>124</v>
      </c>
      <c r="E103" s="146">
        <v>44505</v>
      </c>
      <c r="F103" s="128" t="s">
        <v>125</v>
      </c>
      <c r="G103" s="128" t="s">
        <v>110</v>
      </c>
      <c r="H103" s="128" t="s">
        <v>74</v>
      </c>
      <c r="I103" s="147"/>
      <c r="J103" s="127">
        <v>19.2974358974359</v>
      </c>
      <c r="K103" s="127">
        <v>9.9999999999999893</v>
      </c>
      <c r="L103" s="127">
        <v>7.0512820512820502</v>
      </c>
      <c r="M103" s="127">
        <v>6.1282051282051304</v>
      </c>
      <c r="N103" s="127">
        <v>14.425641025640999</v>
      </c>
      <c r="O103" s="127">
        <v>28.030769230769199</v>
      </c>
      <c r="P103" s="127">
        <v>0</v>
      </c>
      <c r="Q103" s="127">
        <v>2.0512820512820499E-2</v>
      </c>
      <c r="R103" s="127">
        <v>4.8410256410256398</v>
      </c>
      <c r="S103" s="127">
        <v>2.3384615384615399</v>
      </c>
      <c r="T103" s="127">
        <v>2.6820512820512801</v>
      </c>
      <c r="U103" s="127">
        <v>32.6153846153845</v>
      </c>
      <c r="V103" s="127">
        <v>28.353846153846099</v>
      </c>
      <c r="W103" s="127" t="s">
        <v>75</v>
      </c>
      <c r="X103" s="125"/>
      <c r="Y103" s="126"/>
      <c r="Z103" s="129"/>
      <c r="AA103" s="126"/>
      <c r="AB103" s="126"/>
    </row>
    <row r="104" spans="1:28" x14ac:dyDescent="0.3">
      <c r="A104" s="128" t="s">
        <v>407</v>
      </c>
      <c r="B104" s="128" t="s">
        <v>408</v>
      </c>
      <c r="C104" s="128" t="s">
        <v>409</v>
      </c>
      <c r="D104" s="128" t="s">
        <v>410</v>
      </c>
      <c r="E104" s="146">
        <v>98421</v>
      </c>
      <c r="F104" s="128" t="s">
        <v>411</v>
      </c>
      <c r="G104" s="128" t="s">
        <v>60</v>
      </c>
      <c r="H104" s="128" t="s">
        <v>51</v>
      </c>
      <c r="I104" s="147">
        <v>85.264150943396203</v>
      </c>
      <c r="J104" s="127">
        <v>487.65641025640798</v>
      </c>
      <c r="K104" s="127">
        <v>96.841025641025794</v>
      </c>
      <c r="L104" s="127">
        <v>171.14358974359001</v>
      </c>
      <c r="M104" s="127">
        <v>189</v>
      </c>
      <c r="N104" s="127">
        <v>340.32820512820598</v>
      </c>
      <c r="O104" s="127">
        <v>496.717948717946</v>
      </c>
      <c r="P104" s="127">
        <v>40.035897435897397</v>
      </c>
      <c r="Q104" s="127">
        <v>67.558974358974396</v>
      </c>
      <c r="R104" s="127">
        <v>184.287179487179</v>
      </c>
      <c r="S104" s="127">
        <v>42.482051282051302</v>
      </c>
      <c r="T104" s="127">
        <v>31.1076923076923</v>
      </c>
      <c r="U104" s="127">
        <v>686.76410256411395</v>
      </c>
      <c r="V104" s="127">
        <v>674.51794871795698</v>
      </c>
      <c r="W104" s="127">
        <v>1181</v>
      </c>
      <c r="X104" s="125" t="s">
        <v>52</v>
      </c>
      <c r="Y104" s="126">
        <v>45687</v>
      </c>
      <c r="Z104" s="129"/>
      <c r="AA104" s="126" t="s">
        <v>53</v>
      </c>
      <c r="AB104" s="126" t="s">
        <v>54</v>
      </c>
    </row>
    <row r="105" spans="1:28" ht="15.6" customHeight="1" x14ac:dyDescent="0.3">
      <c r="A105" s="128" t="s">
        <v>412</v>
      </c>
      <c r="B105" s="128" t="s">
        <v>413</v>
      </c>
      <c r="C105" s="128" t="s">
        <v>414</v>
      </c>
      <c r="D105" s="128" t="s">
        <v>157</v>
      </c>
      <c r="E105" s="146">
        <v>5488</v>
      </c>
      <c r="F105" s="128" t="s">
        <v>99</v>
      </c>
      <c r="G105" s="128" t="s">
        <v>110</v>
      </c>
      <c r="H105" s="128" t="s">
        <v>51</v>
      </c>
      <c r="I105" s="148">
        <v>2.1014492753623202</v>
      </c>
      <c r="J105" s="127">
        <v>6.1589743589743398</v>
      </c>
      <c r="K105" s="127">
        <v>0.33333333333333298</v>
      </c>
      <c r="L105" s="127">
        <v>0.30256410256410299</v>
      </c>
      <c r="M105" s="127">
        <v>0.138461538461538</v>
      </c>
      <c r="N105" s="127">
        <v>0.61538461538461497</v>
      </c>
      <c r="O105" s="127">
        <v>6.2923076923076797</v>
      </c>
      <c r="P105" s="127">
        <v>0</v>
      </c>
      <c r="Q105" s="127">
        <v>2.5641025641025599E-2</v>
      </c>
      <c r="R105" s="127">
        <v>0</v>
      </c>
      <c r="S105" s="127">
        <v>5.1282051282051299E-3</v>
      </c>
      <c r="T105" s="127">
        <v>3.5897435897435902E-2</v>
      </c>
      <c r="U105" s="127">
        <v>6.8923076923076696</v>
      </c>
      <c r="V105" s="127">
        <v>4.2512820512820397</v>
      </c>
      <c r="W105" s="127" t="s">
        <v>75</v>
      </c>
      <c r="X105" s="128" t="s">
        <v>52</v>
      </c>
      <c r="Y105" s="126">
        <v>45470</v>
      </c>
      <c r="Z105" s="126"/>
      <c r="AA105" s="126" t="s">
        <v>68</v>
      </c>
      <c r="AB105" s="129" t="s">
        <v>54</v>
      </c>
    </row>
    <row r="106" spans="1:28" x14ac:dyDescent="0.3">
      <c r="A106" s="128" t="s">
        <v>415</v>
      </c>
      <c r="B106" s="128" t="s">
        <v>416</v>
      </c>
      <c r="C106" s="128" t="s">
        <v>417</v>
      </c>
      <c r="D106" s="128" t="s">
        <v>108</v>
      </c>
      <c r="E106" s="146">
        <v>40031</v>
      </c>
      <c r="F106" s="128" t="s">
        <v>109</v>
      </c>
      <c r="G106" s="128" t="s">
        <v>110</v>
      </c>
      <c r="H106" s="128" t="s">
        <v>51</v>
      </c>
      <c r="I106" s="147">
        <v>2.1875</v>
      </c>
      <c r="J106" s="127">
        <v>8.4410256410256395</v>
      </c>
      <c r="K106" s="127">
        <v>1.85641025641026</v>
      </c>
      <c r="L106" s="127">
        <v>4.5230769230769203</v>
      </c>
      <c r="M106" s="127">
        <v>3.3743589743589699</v>
      </c>
      <c r="N106" s="127">
        <v>9.7948717948717796</v>
      </c>
      <c r="O106" s="127">
        <v>8.16410256410256</v>
      </c>
      <c r="P106" s="127">
        <v>4.1025641025640998E-2</v>
      </c>
      <c r="Q106" s="127">
        <v>0.19487179487179501</v>
      </c>
      <c r="R106" s="127">
        <v>2.1179487179487202</v>
      </c>
      <c r="S106" s="127">
        <v>2.14871794871795</v>
      </c>
      <c r="T106" s="127">
        <v>1.6769230769230801</v>
      </c>
      <c r="U106" s="127">
        <v>12.251282051282001</v>
      </c>
      <c r="V106" s="127">
        <v>7.5743589743589697</v>
      </c>
      <c r="W106" s="127" t="s">
        <v>75</v>
      </c>
      <c r="X106" s="125" t="s">
        <v>52</v>
      </c>
      <c r="Y106" s="126">
        <v>45554</v>
      </c>
      <c r="Z106" s="129"/>
      <c r="AA106" s="126" t="s">
        <v>68</v>
      </c>
      <c r="AB106" s="126" t="s">
        <v>54</v>
      </c>
    </row>
    <row r="107" spans="1:28" x14ac:dyDescent="0.3">
      <c r="A107" s="128" t="s">
        <v>418</v>
      </c>
      <c r="B107" s="128" t="s">
        <v>419</v>
      </c>
      <c r="C107" s="128" t="s">
        <v>420</v>
      </c>
      <c r="D107" s="128" t="s">
        <v>93</v>
      </c>
      <c r="E107" s="146">
        <v>32839</v>
      </c>
      <c r="F107" s="128" t="s">
        <v>94</v>
      </c>
      <c r="G107" s="128" t="s">
        <v>110</v>
      </c>
      <c r="H107" s="128" t="s">
        <v>51</v>
      </c>
      <c r="I107" s="147">
        <v>2.27868852459016</v>
      </c>
      <c r="J107" s="127">
        <v>2.2871794871794799</v>
      </c>
      <c r="K107" s="127">
        <v>1.6</v>
      </c>
      <c r="L107" s="127">
        <v>2.6461538461538399</v>
      </c>
      <c r="M107" s="127">
        <v>1.2871794871794799</v>
      </c>
      <c r="N107" s="127">
        <v>2.6461538461538399</v>
      </c>
      <c r="O107" s="127">
        <v>3.9743589743589598</v>
      </c>
      <c r="P107" s="127">
        <v>0.33333333333333298</v>
      </c>
      <c r="Q107" s="127">
        <v>0.86666666666666503</v>
      </c>
      <c r="R107" s="127">
        <v>4.1025641025640998E-2</v>
      </c>
      <c r="S107" s="127">
        <v>2.5641025641025599E-2</v>
      </c>
      <c r="T107" s="127">
        <v>3.5897435897435902E-2</v>
      </c>
      <c r="U107" s="127">
        <v>7.7179487179486896</v>
      </c>
      <c r="V107" s="127">
        <v>4.1179487179487104</v>
      </c>
      <c r="W107" s="127" t="s">
        <v>75</v>
      </c>
      <c r="X107" s="125" t="s">
        <v>52</v>
      </c>
      <c r="Y107" s="126">
        <v>45519</v>
      </c>
      <c r="Z107" s="129"/>
      <c r="AA107" s="126" t="s">
        <v>68</v>
      </c>
      <c r="AB107" s="126" t="s">
        <v>54</v>
      </c>
    </row>
    <row r="108" spans="1:28" x14ac:dyDescent="0.3">
      <c r="A108" s="128" t="s">
        <v>421</v>
      </c>
      <c r="B108" s="128" t="s">
        <v>422</v>
      </c>
      <c r="C108" s="128" t="s">
        <v>423</v>
      </c>
      <c r="D108" s="128" t="s">
        <v>80</v>
      </c>
      <c r="E108" s="146">
        <v>10924</v>
      </c>
      <c r="F108" s="128" t="s">
        <v>395</v>
      </c>
      <c r="G108" s="128" t="s">
        <v>67</v>
      </c>
      <c r="H108" s="128" t="s">
        <v>51</v>
      </c>
      <c r="I108" s="147">
        <v>38.299999999999997</v>
      </c>
      <c r="J108" s="127">
        <v>31.876923076923099</v>
      </c>
      <c r="K108" s="127">
        <v>26.492307692307701</v>
      </c>
      <c r="L108" s="127">
        <v>20.420512820512801</v>
      </c>
      <c r="M108" s="127">
        <v>19.112820512820502</v>
      </c>
      <c r="N108" s="127">
        <v>60.538461538461597</v>
      </c>
      <c r="O108" s="127">
        <v>37.364102564102602</v>
      </c>
      <c r="P108" s="127">
        <v>0</v>
      </c>
      <c r="Q108" s="127">
        <v>0</v>
      </c>
      <c r="R108" s="127">
        <v>10.7487179487179</v>
      </c>
      <c r="S108" s="127">
        <v>13.3589743589744</v>
      </c>
      <c r="T108" s="127">
        <v>13.502564102564101</v>
      </c>
      <c r="U108" s="127">
        <v>60.292307692307801</v>
      </c>
      <c r="V108" s="127">
        <v>60.246153846154002</v>
      </c>
      <c r="W108" s="127" t="s">
        <v>75</v>
      </c>
      <c r="X108" s="125" t="s">
        <v>52</v>
      </c>
      <c r="Y108" s="126">
        <v>45638</v>
      </c>
      <c r="Z108" s="129" t="s">
        <v>61</v>
      </c>
      <c r="AA108" s="126" t="s">
        <v>68</v>
      </c>
      <c r="AB108" s="126" t="s">
        <v>54</v>
      </c>
    </row>
    <row r="109" spans="1:28" x14ac:dyDescent="0.3">
      <c r="A109" s="128" t="s">
        <v>424</v>
      </c>
      <c r="B109" s="128" t="s">
        <v>425</v>
      </c>
      <c r="C109" s="128" t="s">
        <v>426</v>
      </c>
      <c r="D109" s="128" t="s">
        <v>58</v>
      </c>
      <c r="E109" s="146">
        <v>92154</v>
      </c>
      <c r="F109" s="128" t="s">
        <v>315</v>
      </c>
      <c r="G109" s="128" t="s">
        <v>60</v>
      </c>
      <c r="H109" s="128" t="s">
        <v>51</v>
      </c>
      <c r="I109" s="147">
        <v>20.2019277108434</v>
      </c>
      <c r="J109" s="127">
        <v>786.91282051283395</v>
      </c>
      <c r="K109" s="127">
        <v>459.38974358975503</v>
      </c>
      <c r="L109" s="127">
        <v>54.138461538461499</v>
      </c>
      <c r="M109" s="127">
        <v>51.517948717948798</v>
      </c>
      <c r="N109" s="127">
        <v>160.697435897437</v>
      </c>
      <c r="O109" s="127">
        <v>933.60512820514998</v>
      </c>
      <c r="P109" s="127">
        <v>17.015384615384601</v>
      </c>
      <c r="Q109" s="127">
        <v>240.641025641027</v>
      </c>
      <c r="R109" s="127">
        <v>56.4769230769231</v>
      </c>
      <c r="S109" s="127">
        <v>25.984615384615399</v>
      </c>
      <c r="T109" s="127">
        <v>27.087179487179501</v>
      </c>
      <c r="U109" s="127">
        <v>1242.41025641031</v>
      </c>
      <c r="V109" s="127">
        <v>473.85641025642201</v>
      </c>
      <c r="W109" s="127">
        <v>750</v>
      </c>
      <c r="X109" s="125" t="s">
        <v>52</v>
      </c>
      <c r="Y109" s="126">
        <v>45603</v>
      </c>
      <c r="Z109" s="129"/>
      <c r="AA109" s="126" t="s">
        <v>53</v>
      </c>
      <c r="AB109" s="126" t="s">
        <v>54</v>
      </c>
    </row>
    <row r="110" spans="1:28" x14ac:dyDescent="0.3">
      <c r="A110" s="128" t="s">
        <v>427</v>
      </c>
      <c r="B110" s="128" t="s">
        <v>428</v>
      </c>
      <c r="C110" s="128" t="s">
        <v>429</v>
      </c>
      <c r="D110" s="128" t="s">
        <v>163</v>
      </c>
      <c r="E110" s="146">
        <v>88081</v>
      </c>
      <c r="F110" s="128" t="s">
        <v>164</v>
      </c>
      <c r="G110" s="128" t="s">
        <v>50</v>
      </c>
      <c r="H110" s="128" t="s">
        <v>51</v>
      </c>
      <c r="I110" s="148">
        <v>21.712446351931298</v>
      </c>
      <c r="J110" s="127">
        <v>661.02564102565998</v>
      </c>
      <c r="K110" s="127">
        <v>92.743589743589993</v>
      </c>
      <c r="L110" s="127">
        <v>42.712820512820599</v>
      </c>
      <c r="M110" s="127">
        <v>14.579487179487201</v>
      </c>
      <c r="N110" s="127">
        <v>142.15384615384701</v>
      </c>
      <c r="O110" s="127">
        <v>510.39487179487497</v>
      </c>
      <c r="P110" s="127">
        <v>5.8871794871794902</v>
      </c>
      <c r="Q110" s="127">
        <v>152.62564102564201</v>
      </c>
      <c r="R110" s="127">
        <v>20.805128205128199</v>
      </c>
      <c r="S110" s="127">
        <v>15.835897435897399</v>
      </c>
      <c r="T110" s="127">
        <v>50.984615384615402</v>
      </c>
      <c r="U110" s="127">
        <v>723.43589743592497</v>
      </c>
      <c r="V110" s="127">
        <v>681.82051282052998</v>
      </c>
      <c r="W110" s="127">
        <v>500</v>
      </c>
      <c r="X110" s="128" t="s">
        <v>52</v>
      </c>
      <c r="Y110" s="126">
        <v>45603</v>
      </c>
      <c r="Z110" s="129"/>
      <c r="AA110" s="126" t="s">
        <v>53</v>
      </c>
      <c r="AB110" s="129" t="s">
        <v>54</v>
      </c>
    </row>
    <row r="111" spans="1:28" x14ac:dyDescent="0.3">
      <c r="A111" s="128" t="s">
        <v>430</v>
      </c>
      <c r="B111" s="128" t="s">
        <v>431</v>
      </c>
      <c r="C111" s="128" t="s">
        <v>432</v>
      </c>
      <c r="D111" s="128" t="s">
        <v>433</v>
      </c>
      <c r="E111" s="146">
        <v>57701</v>
      </c>
      <c r="F111" s="128" t="s">
        <v>199</v>
      </c>
      <c r="G111" s="128" t="s">
        <v>110</v>
      </c>
      <c r="H111" s="128" t="s">
        <v>51</v>
      </c>
      <c r="I111" s="147">
        <v>4.5</v>
      </c>
      <c r="J111" s="127">
        <v>0.34358974358974398</v>
      </c>
      <c r="K111" s="127">
        <v>0.35384615384615398</v>
      </c>
      <c r="L111" s="127">
        <v>0.47179487179487201</v>
      </c>
      <c r="M111" s="127">
        <v>0.112820512820513</v>
      </c>
      <c r="N111" s="127">
        <v>0.43076923076923102</v>
      </c>
      <c r="O111" s="127">
        <v>0.83076923076923004</v>
      </c>
      <c r="P111" s="127">
        <v>0</v>
      </c>
      <c r="Q111" s="127">
        <v>2.0512820512820499E-2</v>
      </c>
      <c r="R111" s="127">
        <v>0</v>
      </c>
      <c r="S111" s="127">
        <v>1.5384615384615399E-2</v>
      </c>
      <c r="T111" s="127">
        <v>5.1282051282051301E-2</v>
      </c>
      <c r="U111" s="127">
        <v>1.21538461538461</v>
      </c>
      <c r="V111" s="127">
        <v>0.88717948717948703</v>
      </c>
      <c r="W111" s="127" t="s">
        <v>75</v>
      </c>
      <c r="X111" s="125" t="s">
        <v>158</v>
      </c>
      <c r="Y111" s="126">
        <v>45359</v>
      </c>
      <c r="Z111" s="129" t="s">
        <v>143</v>
      </c>
      <c r="AA111" s="126" t="s">
        <v>159</v>
      </c>
      <c r="AB111" s="126" t="s">
        <v>54</v>
      </c>
    </row>
    <row r="112" spans="1:28" x14ac:dyDescent="0.3">
      <c r="A112" s="128" t="s">
        <v>434</v>
      </c>
      <c r="B112" s="128" t="s">
        <v>435</v>
      </c>
      <c r="C112" s="128" t="s">
        <v>436</v>
      </c>
      <c r="D112" s="128" t="s">
        <v>291</v>
      </c>
      <c r="E112" s="146">
        <v>65401</v>
      </c>
      <c r="F112" s="128" t="s">
        <v>109</v>
      </c>
      <c r="G112" s="128" t="s">
        <v>110</v>
      </c>
      <c r="H112" s="128"/>
      <c r="I112" s="148"/>
      <c r="J112" s="127">
        <v>0.68205128205128196</v>
      </c>
      <c r="K112" s="127">
        <v>0.73333333333333295</v>
      </c>
      <c r="L112" s="127">
        <v>1.4256410256410299</v>
      </c>
      <c r="M112" s="127">
        <v>0.27179487179487199</v>
      </c>
      <c r="N112" s="127">
        <v>1.5025641025640999</v>
      </c>
      <c r="O112" s="127">
        <v>1.4871794871794899</v>
      </c>
      <c r="P112" s="127">
        <v>0</v>
      </c>
      <c r="Q112" s="127">
        <v>0.123076923076923</v>
      </c>
      <c r="R112" s="127">
        <v>0.123076923076923</v>
      </c>
      <c r="S112" s="127">
        <v>0.36923076923076897</v>
      </c>
      <c r="T112" s="127">
        <v>0.241025641025641</v>
      </c>
      <c r="U112" s="127">
        <v>2.3794871794871799</v>
      </c>
      <c r="V112" s="127">
        <v>1.4974358974359001</v>
      </c>
      <c r="W112" s="127" t="s">
        <v>75</v>
      </c>
      <c r="X112" s="128"/>
      <c r="Y112" s="126"/>
      <c r="Z112" s="129"/>
      <c r="AA112" s="126"/>
      <c r="AB112" s="129"/>
    </row>
    <row r="113" spans="1:28" x14ac:dyDescent="0.3">
      <c r="A113" s="128" t="s">
        <v>437</v>
      </c>
      <c r="B113" s="128" t="s">
        <v>438</v>
      </c>
      <c r="C113" s="128" t="s">
        <v>439</v>
      </c>
      <c r="D113" s="128" t="s">
        <v>198</v>
      </c>
      <c r="E113" s="146">
        <v>68949</v>
      </c>
      <c r="F113" s="128" t="s">
        <v>199</v>
      </c>
      <c r="G113" s="128" t="s">
        <v>110</v>
      </c>
      <c r="H113" s="128" t="s">
        <v>51</v>
      </c>
      <c r="I113" s="148">
        <v>90.75</v>
      </c>
      <c r="J113" s="127">
        <v>1.7692307692307701</v>
      </c>
      <c r="K113" s="127">
        <v>6.6769230769230798</v>
      </c>
      <c r="L113" s="127">
        <v>10.6564102564103</v>
      </c>
      <c r="M113" s="127">
        <v>10.676923076923099</v>
      </c>
      <c r="N113" s="127">
        <v>24.6307692307692</v>
      </c>
      <c r="O113" s="127">
        <v>4.1589743589743602</v>
      </c>
      <c r="P113" s="127">
        <v>0.83589743589743604</v>
      </c>
      <c r="Q113" s="127">
        <v>0.15384615384615399</v>
      </c>
      <c r="R113" s="127">
        <v>3.8871794871794898</v>
      </c>
      <c r="S113" s="127">
        <v>3.1794871794871802</v>
      </c>
      <c r="T113" s="127">
        <v>2.0358974358974402</v>
      </c>
      <c r="U113" s="127">
        <v>20.676923076923099</v>
      </c>
      <c r="V113" s="127">
        <v>22.579487179487099</v>
      </c>
      <c r="W113" s="127" t="s">
        <v>75</v>
      </c>
      <c r="X113" s="128" t="s">
        <v>52</v>
      </c>
      <c r="Y113" s="126">
        <v>45694</v>
      </c>
      <c r="Z113" s="129"/>
      <c r="AA113" s="126" t="s">
        <v>68</v>
      </c>
      <c r="AB113" s="129" t="s">
        <v>54</v>
      </c>
    </row>
    <row r="114" spans="1:28" x14ac:dyDescent="0.3">
      <c r="A114" s="128" t="s">
        <v>440</v>
      </c>
      <c r="B114" s="128" t="s">
        <v>441</v>
      </c>
      <c r="C114" s="128" t="s">
        <v>442</v>
      </c>
      <c r="D114" s="128" t="s">
        <v>252</v>
      </c>
      <c r="E114" s="146">
        <v>35447</v>
      </c>
      <c r="F114" s="128" t="s">
        <v>49</v>
      </c>
      <c r="G114" s="128" t="s">
        <v>67</v>
      </c>
      <c r="H114" s="128" t="s">
        <v>51</v>
      </c>
      <c r="I114" s="148">
        <v>2.7769230769230799</v>
      </c>
      <c r="J114" s="127">
        <v>10.015384615384599</v>
      </c>
      <c r="K114" s="127">
        <v>12.5589743589743</v>
      </c>
      <c r="L114" s="127">
        <v>11.7025641025641</v>
      </c>
      <c r="M114" s="127">
        <v>5.3384615384615302</v>
      </c>
      <c r="N114" s="127">
        <v>16.194871794871698</v>
      </c>
      <c r="O114" s="127">
        <v>18.871794871794801</v>
      </c>
      <c r="P114" s="127">
        <v>2.3948717948717899</v>
      </c>
      <c r="Q114" s="127">
        <v>2.1538461538461502</v>
      </c>
      <c r="R114" s="127">
        <v>0.42051282051282102</v>
      </c>
      <c r="S114" s="127">
        <v>0.487179487179487</v>
      </c>
      <c r="T114" s="127">
        <v>0.6</v>
      </c>
      <c r="U114" s="127">
        <v>38.107692307692901</v>
      </c>
      <c r="V114" s="127">
        <v>28.3692307692307</v>
      </c>
      <c r="W114" s="127" t="s">
        <v>75</v>
      </c>
      <c r="X114" s="128" t="s">
        <v>52</v>
      </c>
      <c r="Y114" s="126">
        <v>45512</v>
      </c>
      <c r="Z114" s="129" t="s">
        <v>61</v>
      </c>
      <c r="AA114" s="126" t="s">
        <v>68</v>
      </c>
      <c r="AB114" s="129" t="s">
        <v>54</v>
      </c>
    </row>
    <row r="115" spans="1:28" x14ac:dyDescent="0.3">
      <c r="A115" s="128" t="s">
        <v>443</v>
      </c>
      <c r="B115" s="128" t="s">
        <v>444</v>
      </c>
      <c r="C115" s="128" t="s">
        <v>445</v>
      </c>
      <c r="D115" s="128" t="s">
        <v>176</v>
      </c>
      <c r="E115" s="146">
        <v>18428</v>
      </c>
      <c r="F115" s="128" t="s">
        <v>177</v>
      </c>
      <c r="G115" s="128" t="s">
        <v>67</v>
      </c>
      <c r="H115" s="128" t="s">
        <v>74</v>
      </c>
      <c r="I115" s="148">
        <v>30.744186046511601</v>
      </c>
      <c r="J115" s="127">
        <v>102.54871794871799</v>
      </c>
      <c r="K115" s="127">
        <v>20.517948717948698</v>
      </c>
      <c r="L115" s="127">
        <v>33.348717948717898</v>
      </c>
      <c r="M115" s="127">
        <v>26.374358974358898</v>
      </c>
      <c r="N115" s="127">
        <v>65.964102564102703</v>
      </c>
      <c r="O115" s="127">
        <v>116.825641025641</v>
      </c>
      <c r="P115" s="127">
        <v>0</v>
      </c>
      <c r="Q115" s="127">
        <v>0</v>
      </c>
      <c r="R115" s="127">
        <v>9.6769230769230692</v>
      </c>
      <c r="S115" s="127">
        <v>7.4</v>
      </c>
      <c r="T115" s="127">
        <v>11.2307692307692</v>
      </c>
      <c r="U115" s="127">
        <v>154.482051282052</v>
      </c>
      <c r="V115" s="127">
        <v>144.85128205128299</v>
      </c>
      <c r="W115" s="127">
        <v>100</v>
      </c>
      <c r="X115" s="128" t="s">
        <v>52</v>
      </c>
      <c r="Y115" s="126">
        <v>45715</v>
      </c>
      <c r="Z115" s="129"/>
      <c r="AA115" s="126" t="s">
        <v>53</v>
      </c>
      <c r="AB115" s="129" t="s">
        <v>76</v>
      </c>
    </row>
    <row r="116" spans="1:28" x14ac:dyDescent="0.3">
      <c r="A116" s="128" t="s">
        <v>446</v>
      </c>
      <c r="B116" s="128" t="s">
        <v>447</v>
      </c>
      <c r="C116" s="128" t="s">
        <v>448</v>
      </c>
      <c r="D116" s="128" t="s">
        <v>72</v>
      </c>
      <c r="E116" s="146">
        <v>70576</v>
      </c>
      <c r="F116" s="128" t="s">
        <v>49</v>
      </c>
      <c r="G116" s="128" t="s">
        <v>50</v>
      </c>
      <c r="H116" s="128" t="s">
        <v>74</v>
      </c>
      <c r="I116" s="147">
        <v>28.938356164383599</v>
      </c>
      <c r="J116" s="127">
        <v>308.31794871795398</v>
      </c>
      <c r="K116" s="127">
        <v>127.707692307694</v>
      </c>
      <c r="L116" s="127">
        <v>158.071794871799</v>
      </c>
      <c r="M116" s="127">
        <v>94.938461538463599</v>
      </c>
      <c r="N116" s="127">
        <v>272.40512820513698</v>
      </c>
      <c r="O116" s="127">
        <v>416.21538461539899</v>
      </c>
      <c r="P116" s="127">
        <v>3.5897435897435902E-2</v>
      </c>
      <c r="Q116" s="127">
        <v>0.37948717948717903</v>
      </c>
      <c r="R116" s="127">
        <v>30.194871794871801</v>
      </c>
      <c r="S116" s="127">
        <v>26.061538461538401</v>
      </c>
      <c r="T116" s="127">
        <v>31.210256410256399</v>
      </c>
      <c r="U116" s="127">
        <v>601.56923076926796</v>
      </c>
      <c r="V116" s="127">
        <v>554.81538461542095</v>
      </c>
      <c r="W116" s="127" t="s">
        <v>75</v>
      </c>
      <c r="X116" s="125" t="s">
        <v>52</v>
      </c>
      <c r="Y116" s="126">
        <v>45755</v>
      </c>
      <c r="Z116" s="129" t="s">
        <v>61</v>
      </c>
      <c r="AA116" s="126" t="s">
        <v>53</v>
      </c>
      <c r="AB116" s="126" t="s">
        <v>76</v>
      </c>
    </row>
    <row r="117" spans="1:28" x14ac:dyDescent="0.3">
      <c r="A117" s="128" t="s">
        <v>449</v>
      </c>
      <c r="B117" s="128" t="s">
        <v>450</v>
      </c>
      <c r="C117" s="128" t="s">
        <v>451</v>
      </c>
      <c r="D117" s="128" t="s">
        <v>93</v>
      </c>
      <c r="E117" s="146">
        <v>33762</v>
      </c>
      <c r="F117" s="128" t="s">
        <v>94</v>
      </c>
      <c r="G117" s="128" t="s">
        <v>110</v>
      </c>
      <c r="H117" s="128" t="s">
        <v>51</v>
      </c>
      <c r="I117" s="148">
        <v>1.66336633663366</v>
      </c>
      <c r="J117" s="127">
        <v>2.1076923076923002</v>
      </c>
      <c r="K117" s="127">
        <v>2.5333333333333301</v>
      </c>
      <c r="L117" s="127">
        <v>2.5128205128205101</v>
      </c>
      <c r="M117" s="127">
        <v>0.78974358974358905</v>
      </c>
      <c r="N117" s="127">
        <v>3.5128205128204999</v>
      </c>
      <c r="O117" s="127">
        <v>3.9589743589743498</v>
      </c>
      <c r="P117" s="127">
        <v>0.14871794871794899</v>
      </c>
      <c r="Q117" s="127">
        <v>0.32307692307692298</v>
      </c>
      <c r="R117" s="127">
        <v>2.0512820512820499E-2</v>
      </c>
      <c r="S117" s="127">
        <v>3.5897435897435902E-2</v>
      </c>
      <c r="T117" s="127">
        <v>4.6153846153846101E-2</v>
      </c>
      <c r="U117" s="127">
        <v>7.8410256410256203</v>
      </c>
      <c r="V117" s="127">
        <v>4.5384615384615197</v>
      </c>
      <c r="W117" s="127" t="s">
        <v>75</v>
      </c>
      <c r="X117" s="128" t="s">
        <v>52</v>
      </c>
      <c r="Y117" s="126">
        <v>45561</v>
      </c>
      <c r="Z117" s="129" t="s">
        <v>61</v>
      </c>
      <c r="AA117" s="126" t="s">
        <v>68</v>
      </c>
      <c r="AB117" s="129" t="s">
        <v>54</v>
      </c>
    </row>
    <row r="118" spans="1:28" x14ac:dyDescent="0.3">
      <c r="A118" s="128" t="s">
        <v>452</v>
      </c>
      <c r="B118" s="128" t="s">
        <v>453</v>
      </c>
      <c r="C118" s="128" t="s">
        <v>454</v>
      </c>
      <c r="D118" s="128" t="s">
        <v>455</v>
      </c>
      <c r="E118" s="146">
        <v>82201</v>
      </c>
      <c r="F118" s="128" t="s">
        <v>207</v>
      </c>
      <c r="G118" s="128" t="s">
        <v>110</v>
      </c>
      <c r="H118" s="128" t="s">
        <v>51</v>
      </c>
      <c r="I118" s="148">
        <v>1.75</v>
      </c>
      <c r="J118" s="127">
        <v>0.43076923076923102</v>
      </c>
      <c r="K118" s="127">
        <v>0.45128205128205101</v>
      </c>
      <c r="L118" s="127">
        <v>0.497435897435897</v>
      </c>
      <c r="M118" s="127">
        <v>0.14871794871794899</v>
      </c>
      <c r="N118" s="127">
        <v>0.88205128205128103</v>
      </c>
      <c r="O118" s="127">
        <v>0.64615384615384597</v>
      </c>
      <c r="P118" s="127">
        <v>0</v>
      </c>
      <c r="Q118" s="127">
        <v>0</v>
      </c>
      <c r="R118" s="127">
        <v>0.107692307692308</v>
      </c>
      <c r="S118" s="127">
        <v>1.02564102564103E-2</v>
      </c>
      <c r="T118" s="127">
        <v>6.15384615384615E-2</v>
      </c>
      <c r="U118" s="127">
        <v>1.3487179487179499</v>
      </c>
      <c r="V118" s="127">
        <v>1.11794871794872</v>
      </c>
      <c r="W118" s="127" t="s">
        <v>75</v>
      </c>
      <c r="X118" s="128" t="s">
        <v>158</v>
      </c>
      <c r="Y118" s="126">
        <v>45373</v>
      </c>
      <c r="Z118" s="129"/>
      <c r="AA118" s="126" t="s">
        <v>159</v>
      </c>
      <c r="AB118" s="129" t="s">
        <v>54</v>
      </c>
    </row>
    <row r="119" spans="1:28" x14ac:dyDescent="0.3">
      <c r="A119" s="128" t="s">
        <v>456</v>
      </c>
      <c r="B119" s="128" t="s">
        <v>457</v>
      </c>
      <c r="C119" s="128" t="s">
        <v>458</v>
      </c>
      <c r="D119" s="128" t="s">
        <v>459</v>
      </c>
      <c r="E119" s="146">
        <v>2360</v>
      </c>
      <c r="F119" s="128" t="s">
        <v>99</v>
      </c>
      <c r="G119" s="128" t="s">
        <v>67</v>
      </c>
      <c r="H119" s="128" t="s">
        <v>74</v>
      </c>
      <c r="I119" s="148">
        <v>78.284153005464503</v>
      </c>
      <c r="J119" s="127">
        <v>152.548717948719</v>
      </c>
      <c r="K119" s="127">
        <v>25.435897435897399</v>
      </c>
      <c r="L119" s="127">
        <v>126.517948717949</v>
      </c>
      <c r="M119" s="127">
        <v>111.69230769230801</v>
      </c>
      <c r="N119" s="127">
        <v>140.42051282051301</v>
      </c>
      <c r="O119" s="127">
        <v>274.81538461538702</v>
      </c>
      <c r="P119" s="127">
        <v>0.30256410256410299</v>
      </c>
      <c r="Q119" s="127">
        <v>0.65641025641025696</v>
      </c>
      <c r="R119" s="127">
        <v>36.958974358974302</v>
      </c>
      <c r="S119" s="127">
        <v>11.015384615384599</v>
      </c>
      <c r="T119" s="127">
        <v>15.723076923076899</v>
      </c>
      <c r="U119" s="127">
        <v>352.49743589743798</v>
      </c>
      <c r="V119" s="127">
        <v>228.835897435899</v>
      </c>
      <c r="W119" s="127" t="s">
        <v>75</v>
      </c>
      <c r="X119" s="128" t="s">
        <v>52</v>
      </c>
      <c r="Y119" s="126">
        <v>45617</v>
      </c>
      <c r="Z119" s="129"/>
      <c r="AA119" s="126" t="s">
        <v>68</v>
      </c>
      <c r="AB119" s="129" t="s">
        <v>54</v>
      </c>
    </row>
    <row r="120" spans="1:28" x14ac:dyDescent="0.3">
      <c r="A120" s="128" t="s">
        <v>460</v>
      </c>
      <c r="B120" s="128" t="s">
        <v>461</v>
      </c>
      <c r="C120" s="128" t="s">
        <v>462</v>
      </c>
      <c r="D120" s="128" t="s">
        <v>463</v>
      </c>
      <c r="E120" s="146">
        <v>50313</v>
      </c>
      <c r="F120" s="128" t="s">
        <v>199</v>
      </c>
      <c r="G120" s="128" t="s">
        <v>110</v>
      </c>
      <c r="H120" s="128" t="s">
        <v>51</v>
      </c>
      <c r="I120" s="147">
        <v>87.6666666666667</v>
      </c>
      <c r="J120" s="127">
        <v>5.2717948717948699</v>
      </c>
      <c r="K120" s="127">
        <v>11.7794871794872</v>
      </c>
      <c r="L120" s="127">
        <v>10.907692307692299</v>
      </c>
      <c r="M120" s="127">
        <v>10.538461538461499</v>
      </c>
      <c r="N120" s="127">
        <v>32.430769230769201</v>
      </c>
      <c r="O120" s="127">
        <v>5.6717948717948703</v>
      </c>
      <c r="P120" s="127">
        <v>6.15384615384615E-2</v>
      </c>
      <c r="Q120" s="127">
        <v>0.33333333333333298</v>
      </c>
      <c r="R120" s="127">
        <v>5.4564102564102601</v>
      </c>
      <c r="S120" s="127">
        <v>1.12820512820513</v>
      </c>
      <c r="T120" s="127">
        <v>2.8871794871794898</v>
      </c>
      <c r="U120" s="127">
        <v>29.025641025641001</v>
      </c>
      <c r="V120" s="127">
        <v>32.815384615384602</v>
      </c>
      <c r="W120" s="127" t="s">
        <v>75</v>
      </c>
      <c r="X120" s="125" t="s">
        <v>52</v>
      </c>
      <c r="Y120" s="126">
        <v>45704</v>
      </c>
      <c r="Z120" s="129"/>
      <c r="AA120" s="126" t="s">
        <v>68</v>
      </c>
      <c r="AB120" s="126" t="s">
        <v>295</v>
      </c>
    </row>
    <row r="121" spans="1:28" x14ac:dyDescent="0.3">
      <c r="A121" s="128" t="s">
        <v>464</v>
      </c>
      <c r="B121" s="128" t="s">
        <v>465</v>
      </c>
      <c r="C121" s="128" t="s">
        <v>466</v>
      </c>
      <c r="D121" s="128" t="s">
        <v>103</v>
      </c>
      <c r="E121" s="146">
        <v>78566</v>
      </c>
      <c r="F121" s="128" t="s">
        <v>184</v>
      </c>
      <c r="G121" s="128" t="s">
        <v>120</v>
      </c>
      <c r="H121" s="128" t="s">
        <v>51</v>
      </c>
      <c r="I121" s="147">
        <v>7.8057630736392696</v>
      </c>
      <c r="J121" s="127">
        <v>990.87179487182095</v>
      </c>
      <c r="K121" s="127">
        <v>29.707692307692302</v>
      </c>
      <c r="L121" s="127">
        <v>2.3897435897435799</v>
      </c>
      <c r="M121" s="127">
        <v>5.2974358974358902</v>
      </c>
      <c r="N121" s="127">
        <v>108.48717948718</v>
      </c>
      <c r="O121" s="127">
        <v>919.02051282052901</v>
      </c>
      <c r="P121" s="127">
        <v>0.143589743589744</v>
      </c>
      <c r="Q121" s="127">
        <v>0.61538461538461398</v>
      </c>
      <c r="R121" s="127">
        <v>25.548717948717901</v>
      </c>
      <c r="S121" s="127">
        <v>28.692307692307701</v>
      </c>
      <c r="T121" s="127">
        <v>40.497435897435999</v>
      </c>
      <c r="U121" s="127">
        <v>933.528205128227</v>
      </c>
      <c r="V121" s="127">
        <v>548.446153846166</v>
      </c>
      <c r="W121" s="127">
        <v>650</v>
      </c>
      <c r="X121" s="125" t="s">
        <v>52</v>
      </c>
      <c r="Y121" s="126">
        <v>45743</v>
      </c>
      <c r="Z121" s="129"/>
      <c r="AA121" s="126" t="s">
        <v>53</v>
      </c>
      <c r="AB121" s="126" t="s">
        <v>76</v>
      </c>
    </row>
    <row r="122" spans="1:28" x14ac:dyDescent="0.3">
      <c r="A122" s="128" t="s">
        <v>467</v>
      </c>
      <c r="B122" s="128" t="s">
        <v>468</v>
      </c>
      <c r="C122" s="128" t="s">
        <v>469</v>
      </c>
      <c r="D122" s="128" t="s">
        <v>463</v>
      </c>
      <c r="E122" s="146">
        <v>51501</v>
      </c>
      <c r="F122" s="128" t="s">
        <v>199</v>
      </c>
      <c r="G122" s="128" t="s">
        <v>110</v>
      </c>
      <c r="H122" s="128" t="s">
        <v>51</v>
      </c>
      <c r="I122" s="147">
        <v>52.125</v>
      </c>
      <c r="J122" s="127">
        <v>2.4461538461538499</v>
      </c>
      <c r="K122" s="127">
        <v>4.8</v>
      </c>
      <c r="L122" s="127">
        <v>10.7435897435897</v>
      </c>
      <c r="M122" s="127">
        <v>16.9641025641025</v>
      </c>
      <c r="N122" s="127">
        <v>30.482051282051199</v>
      </c>
      <c r="O122" s="127">
        <v>3.5076923076923099</v>
      </c>
      <c r="P122" s="127">
        <v>0.30769230769230799</v>
      </c>
      <c r="Q122" s="127">
        <v>0.65641025641025597</v>
      </c>
      <c r="R122" s="127">
        <v>6.8564102564102596</v>
      </c>
      <c r="S122" s="127">
        <v>2.0974358974359002</v>
      </c>
      <c r="T122" s="127">
        <v>1.17948717948718</v>
      </c>
      <c r="U122" s="127">
        <v>24.8205128205128</v>
      </c>
      <c r="V122" s="127">
        <v>29.810256410256301</v>
      </c>
      <c r="W122" s="127" t="s">
        <v>75</v>
      </c>
      <c r="X122" s="125" t="s">
        <v>52</v>
      </c>
      <c r="Y122" s="126">
        <v>45589</v>
      </c>
      <c r="Z122" s="129"/>
      <c r="AA122" s="126" t="s">
        <v>68</v>
      </c>
      <c r="AB122" s="126" t="s">
        <v>54</v>
      </c>
    </row>
    <row r="123" spans="1:28" x14ac:dyDescent="0.3">
      <c r="A123" s="128" t="s">
        <v>470</v>
      </c>
      <c r="B123" s="128" t="s">
        <v>471</v>
      </c>
      <c r="C123" s="128" t="s">
        <v>472</v>
      </c>
      <c r="D123" s="128" t="s">
        <v>103</v>
      </c>
      <c r="E123" s="146">
        <v>76009</v>
      </c>
      <c r="F123" s="128" t="s">
        <v>104</v>
      </c>
      <c r="G123" s="128" t="s">
        <v>50</v>
      </c>
      <c r="H123" s="128" t="s">
        <v>51</v>
      </c>
      <c r="I123" s="148">
        <v>9.5808823529411793</v>
      </c>
      <c r="J123" s="127">
        <v>277.441025641029</v>
      </c>
      <c r="K123" s="127">
        <v>88.635897435897903</v>
      </c>
      <c r="L123" s="127">
        <v>210.661538461541</v>
      </c>
      <c r="M123" s="127">
        <v>129.148717948718</v>
      </c>
      <c r="N123" s="127">
        <v>279.17948717949099</v>
      </c>
      <c r="O123" s="127">
        <v>363.74871794872098</v>
      </c>
      <c r="P123" s="127">
        <v>23.456410256410201</v>
      </c>
      <c r="Q123" s="127">
        <v>39.5025641025643</v>
      </c>
      <c r="R123" s="127">
        <v>100.292307692308</v>
      </c>
      <c r="S123" s="127">
        <v>55.297435897436102</v>
      </c>
      <c r="T123" s="127">
        <v>46.087179487179696</v>
      </c>
      <c r="U123" s="127">
        <v>504.21025641025898</v>
      </c>
      <c r="V123" s="127">
        <v>424.24102564102998</v>
      </c>
      <c r="W123" s="127">
        <v>525</v>
      </c>
      <c r="X123" s="128" t="s">
        <v>52</v>
      </c>
      <c r="Y123" s="126">
        <v>45645</v>
      </c>
      <c r="Z123" s="129"/>
      <c r="AA123" s="126" t="s">
        <v>53</v>
      </c>
      <c r="AB123" s="129" t="s">
        <v>54</v>
      </c>
    </row>
    <row r="124" spans="1:28" x14ac:dyDescent="0.3">
      <c r="A124" s="128" t="s">
        <v>473</v>
      </c>
      <c r="B124" s="128" t="s">
        <v>474</v>
      </c>
      <c r="C124" s="128" t="s">
        <v>475</v>
      </c>
      <c r="D124" s="128" t="s">
        <v>136</v>
      </c>
      <c r="E124" s="146">
        <v>23901</v>
      </c>
      <c r="F124" s="128" t="s">
        <v>137</v>
      </c>
      <c r="G124" s="128" t="s">
        <v>50</v>
      </c>
      <c r="H124" s="128" t="s">
        <v>74</v>
      </c>
      <c r="I124" s="147">
        <v>87.681159420289902</v>
      </c>
      <c r="J124" s="127">
        <v>163.02564102564099</v>
      </c>
      <c r="K124" s="127">
        <v>75.415384615384895</v>
      </c>
      <c r="L124" s="127">
        <v>136.44102564102599</v>
      </c>
      <c r="M124" s="127">
        <v>140.702564102564</v>
      </c>
      <c r="N124" s="127">
        <v>278.87692307692402</v>
      </c>
      <c r="O124" s="127">
        <v>236.584615384616</v>
      </c>
      <c r="P124" s="127">
        <v>0</v>
      </c>
      <c r="Q124" s="127">
        <v>0.123076923076923</v>
      </c>
      <c r="R124" s="127">
        <v>74.594871794871807</v>
      </c>
      <c r="S124" s="127">
        <v>31.507692307692299</v>
      </c>
      <c r="T124" s="127">
        <v>35</v>
      </c>
      <c r="U124" s="127">
        <v>374.48205128205097</v>
      </c>
      <c r="V124" s="127">
        <v>312.50769230769299</v>
      </c>
      <c r="W124" s="127">
        <v>459</v>
      </c>
      <c r="X124" s="125" t="s">
        <v>52</v>
      </c>
      <c r="Y124" s="126">
        <v>45645</v>
      </c>
      <c r="Z124" s="129"/>
      <c r="AA124" s="126" t="s">
        <v>53</v>
      </c>
      <c r="AB124" s="126" t="s">
        <v>54</v>
      </c>
    </row>
    <row r="125" spans="1:28" x14ac:dyDescent="0.3">
      <c r="A125" s="128" t="s">
        <v>476</v>
      </c>
      <c r="B125" s="128" t="s">
        <v>477</v>
      </c>
      <c r="C125" s="128" t="s">
        <v>386</v>
      </c>
      <c r="D125" s="128" t="s">
        <v>72</v>
      </c>
      <c r="E125" s="146">
        <v>71202</v>
      </c>
      <c r="F125" s="128" t="s">
        <v>49</v>
      </c>
      <c r="G125" s="128" t="s">
        <v>50</v>
      </c>
      <c r="H125" s="128" t="s">
        <v>74</v>
      </c>
      <c r="I125" s="147">
        <v>33.2817551963049</v>
      </c>
      <c r="J125" s="127">
        <v>768.37435897435796</v>
      </c>
      <c r="K125" s="127">
        <v>39.348717948717898</v>
      </c>
      <c r="L125" s="127">
        <v>12.851282051282</v>
      </c>
      <c r="M125" s="127">
        <v>9.8974358974358907</v>
      </c>
      <c r="N125" s="127">
        <v>27.317948717948699</v>
      </c>
      <c r="O125" s="127">
        <v>42.502564102564101</v>
      </c>
      <c r="P125" s="127">
        <v>11.9384615384615</v>
      </c>
      <c r="Q125" s="127">
        <v>748.71282051281901</v>
      </c>
      <c r="R125" s="127">
        <v>8.9743589743589691</v>
      </c>
      <c r="S125" s="127">
        <v>7.9435897435897402</v>
      </c>
      <c r="T125" s="127">
        <v>13.153846153846199</v>
      </c>
      <c r="U125" s="127">
        <v>800.4</v>
      </c>
      <c r="V125" s="127">
        <v>318.70256410256599</v>
      </c>
      <c r="W125" s="127">
        <v>677</v>
      </c>
      <c r="X125" s="125" t="s">
        <v>52</v>
      </c>
      <c r="Y125" s="126">
        <v>45603</v>
      </c>
      <c r="Z125" s="129"/>
      <c r="AA125" s="126" t="s">
        <v>53</v>
      </c>
      <c r="AB125" s="126" t="s">
        <v>54</v>
      </c>
    </row>
    <row r="126" spans="1:28" x14ac:dyDescent="0.3">
      <c r="A126" s="128" t="s">
        <v>478</v>
      </c>
      <c r="B126" s="128" t="s">
        <v>479</v>
      </c>
      <c r="C126" s="128" t="s">
        <v>351</v>
      </c>
      <c r="D126" s="128" t="s">
        <v>103</v>
      </c>
      <c r="E126" s="146">
        <v>78046</v>
      </c>
      <c r="F126" s="128" t="s">
        <v>184</v>
      </c>
      <c r="G126" s="128" t="s">
        <v>399</v>
      </c>
      <c r="H126" s="128" t="s">
        <v>74</v>
      </c>
      <c r="I126" s="147">
        <v>96.962500000000006</v>
      </c>
      <c r="J126" s="127">
        <v>615.13846153846703</v>
      </c>
      <c r="K126" s="127">
        <v>8.4717948717948595</v>
      </c>
      <c r="L126" s="127">
        <v>1.2666666666666699</v>
      </c>
      <c r="M126" s="127">
        <v>1.06666666666667</v>
      </c>
      <c r="N126" s="127">
        <v>22.384615384615401</v>
      </c>
      <c r="O126" s="127">
        <v>603.37435897436399</v>
      </c>
      <c r="P126" s="127">
        <v>0</v>
      </c>
      <c r="Q126" s="127">
        <v>0.18461538461538499</v>
      </c>
      <c r="R126" s="127">
        <v>1.97948717948718</v>
      </c>
      <c r="S126" s="127">
        <v>6.6102564102564099</v>
      </c>
      <c r="T126" s="127">
        <v>13.538461538461499</v>
      </c>
      <c r="U126" s="127">
        <v>603.81538461539003</v>
      </c>
      <c r="V126" s="127">
        <v>345.59487179487502</v>
      </c>
      <c r="W126" s="127">
        <v>275</v>
      </c>
      <c r="X126" s="125" t="s">
        <v>52</v>
      </c>
      <c r="Y126" s="126">
        <v>45666</v>
      </c>
      <c r="Z126" s="129"/>
      <c r="AA126" s="126" t="s">
        <v>68</v>
      </c>
      <c r="AB126" s="126" t="s">
        <v>54</v>
      </c>
    </row>
    <row r="127" spans="1:28" x14ac:dyDescent="0.3">
      <c r="A127" s="128" t="s">
        <v>480</v>
      </c>
      <c r="B127" s="128" t="s">
        <v>481</v>
      </c>
      <c r="C127" s="128" t="s">
        <v>482</v>
      </c>
      <c r="D127" s="128" t="s">
        <v>72</v>
      </c>
      <c r="E127" s="146">
        <v>71334</v>
      </c>
      <c r="F127" s="128" t="s">
        <v>49</v>
      </c>
      <c r="G127" s="128" t="s">
        <v>50</v>
      </c>
      <c r="H127" s="128" t="s">
        <v>74</v>
      </c>
      <c r="I127" s="148">
        <v>73.529126213592207</v>
      </c>
      <c r="J127" s="127">
        <v>484.71282051281997</v>
      </c>
      <c r="K127" s="127">
        <v>67.348717948718104</v>
      </c>
      <c r="L127" s="127">
        <v>1.7384615384615401</v>
      </c>
      <c r="M127" s="127">
        <v>0.74871794871794894</v>
      </c>
      <c r="N127" s="127">
        <v>15.948717948717899</v>
      </c>
      <c r="O127" s="127">
        <v>538.39999999999804</v>
      </c>
      <c r="P127" s="127">
        <v>0</v>
      </c>
      <c r="Q127" s="127">
        <v>0.2</v>
      </c>
      <c r="R127" s="127">
        <v>1.91794871794872</v>
      </c>
      <c r="S127" s="127">
        <v>2.14871794871795</v>
      </c>
      <c r="T127" s="127">
        <v>5.3538461538461499</v>
      </c>
      <c r="U127" s="127">
        <v>545.12820512820304</v>
      </c>
      <c r="V127" s="127">
        <v>301.38461538461598</v>
      </c>
      <c r="W127" s="127">
        <v>361</v>
      </c>
      <c r="X127" s="128" t="s">
        <v>52</v>
      </c>
      <c r="Y127" s="126">
        <v>45617</v>
      </c>
      <c r="Z127" s="129"/>
      <c r="AA127" s="126" t="s">
        <v>53</v>
      </c>
      <c r="AB127" s="129" t="s">
        <v>54</v>
      </c>
    </row>
    <row r="128" spans="1:28" x14ac:dyDescent="0.3">
      <c r="A128" s="128" t="s">
        <v>483</v>
      </c>
      <c r="B128" s="128" t="s">
        <v>484</v>
      </c>
      <c r="C128" s="128" t="s">
        <v>485</v>
      </c>
      <c r="D128" s="128" t="s">
        <v>88</v>
      </c>
      <c r="E128" s="146">
        <v>30250</v>
      </c>
      <c r="F128" s="128" t="s">
        <v>66</v>
      </c>
      <c r="G128" s="128" t="s">
        <v>399</v>
      </c>
      <c r="H128" s="128" t="s">
        <v>51</v>
      </c>
      <c r="I128" s="148">
        <v>1.2978723404255299</v>
      </c>
      <c r="J128" s="127">
        <v>2.6461538461538399</v>
      </c>
      <c r="K128" s="127">
        <v>2.2051282051282</v>
      </c>
      <c r="L128" s="127">
        <v>2.7897435897435798</v>
      </c>
      <c r="M128" s="127">
        <v>0.81538461538461504</v>
      </c>
      <c r="N128" s="127">
        <v>4.2871794871794799</v>
      </c>
      <c r="O128" s="127">
        <v>4.1641025641025502</v>
      </c>
      <c r="P128" s="127">
        <v>5.1282051282051299E-3</v>
      </c>
      <c r="Q128" s="127">
        <v>0</v>
      </c>
      <c r="R128" s="127">
        <v>3.0769230769230799E-2</v>
      </c>
      <c r="S128" s="127">
        <v>5.1282051282051301E-2</v>
      </c>
      <c r="T128" s="127">
        <v>0</v>
      </c>
      <c r="U128" s="127">
        <v>8.3743589743589499</v>
      </c>
      <c r="V128" s="127">
        <v>6.4820512820512599</v>
      </c>
      <c r="W128" s="127" t="s">
        <v>75</v>
      </c>
      <c r="X128" s="128" t="s">
        <v>52</v>
      </c>
      <c r="Y128" s="126"/>
      <c r="Z128" s="129"/>
      <c r="AA128" s="126" t="s">
        <v>68</v>
      </c>
      <c r="AB128" s="129" t="s">
        <v>54</v>
      </c>
    </row>
    <row r="129" spans="1:28" x14ac:dyDescent="0.3">
      <c r="A129" s="128" t="s">
        <v>486</v>
      </c>
      <c r="B129" s="128" t="s">
        <v>487</v>
      </c>
      <c r="C129" s="128" t="s">
        <v>488</v>
      </c>
      <c r="D129" s="128" t="s">
        <v>489</v>
      </c>
      <c r="E129" s="146">
        <v>96950</v>
      </c>
      <c r="F129" s="128" t="s">
        <v>212</v>
      </c>
      <c r="G129" s="128" t="s">
        <v>110</v>
      </c>
      <c r="H129" s="128" t="s">
        <v>51</v>
      </c>
      <c r="I129" s="147"/>
      <c r="J129" s="127">
        <v>2.4256410256410299</v>
      </c>
      <c r="K129" s="127">
        <v>2.2717948717948699</v>
      </c>
      <c r="L129" s="127">
        <v>0.507692307692308</v>
      </c>
      <c r="M129" s="127">
        <v>0</v>
      </c>
      <c r="N129" s="127">
        <v>2.85641025641026</v>
      </c>
      <c r="O129" s="127">
        <v>1.81025641025641</v>
      </c>
      <c r="P129" s="127">
        <v>0</v>
      </c>
      <c r="Q129" s="127">
        <v>0.53846153846153799</v>
      </c>
      <c r="R129" s="127">
        <v>1.5282051282051301</v>
      </c>
      <c r="S129" s="127">
        <v>0.502564102564103</v>
      </c>
      <c r="T129" s="127">
        <v>0</v>
      </c>
      <c r="U129" s="127">
        <v>3.1743589743589702</v>
      </c>
      <c r="V129" s="127">
        <v>3.8820512820512798</v>
      </c>
      <c r="W129" s="127" t="s">
        <v>75</v>
      </c>
      <c r="X129" s="125" t="s">
        <v>158</v>
      </c>
      <c r="Y129" s="126">
        <v>45758</v>
      </c>
      <c r="Z129" s="129"/>
      <c r="AA129" s="126" t="s">
        <v>159</v>
      </c>
      <c r="AB129" s="126" t="s">
        <v>76</v>
      </c>
    </row>
    <row r="130" spans="1:28" x14ac:dyDescent="0.3">
      <c r="A130" s="128" t="s">
        <v>490</v>
      </c>
      <c r="B130" s="128" t="s">
        <v>491</v>
      </c>
      <c r="C130" s="128" t="s">
        <v>492</v>
      </c>
      <c r="D130" s="128" t="s">
        <v>493</v>
      </c>
      <c r="E130" s="146">
        <v>84119</v>
      </c>
      <c r="F130" s="128" t="s">
        <v>300</v>
      </c>
      <c r="G130" s="128" t="s">
        <v>110</v>
      </c>
      <c r="H130" s="128" t="s">
        <v>51</v>
      </c>
      <c r="I130" s="147">
        <v>2.0379746835443</v>
      </c>
      <c r="J130" s="127">
        <v>1.0974358974359</v>
      </c>
      <c r="K130" s="127">
        <v>4.2051282051281902</v>
      </c>
      <c r="L130" s="127">
        <v>0.502564102564102</v>
      </c>
      <c r="M130" s="127">
        <v>0.102564102564103</v>
      </c>
      <c r="N130" s="127">
        <v>3.8461538461538298</v>
      </c>
      <c r="O130" s="127">
        <v>1.6</v>
      </c>
      <c r="P130" s="127">
        <v>0.21025641025641001</v>
      </c>
      <c r="Q130" s="127">
        <v>0.251282051282051</v>
      </c>
      <c r="R130" s="127">
        <v>0.68205128205128096</v>
      </c>
      <c r="S130" s="127">
        <v>0.102564102564103</v>
      </c>
      <c r="T130" s="127">
        <v>0.15897435897435899</v>
      </c>
      <c r="U130" s="127">
        <v>4.96410256410255</v>
      </c>
      <c r="V130" s="127">
        <v>4.8358974358974196</v>
      </c>
      <c r="W130" s="127" t="s">
        <v>75</v>
      </c>
      <c r="X130" s="125" t="s">
        <v>52</v>
      </c>
      <c r="Y130" s="126">
        <v>45562</v>
      </c>
      <c r="Z130" s="129" t="s">
        <v>494</v>
      </c>
      <c r="AA130" s="126" t="s">
        <v>68</v>
      </c>
      <c r="AB130" s="126" t="s">
        <v>54</v>
      </c>
    </row>
    <row r="131" spans="1:28" x14ac:dyDescent="0.3">
      <c r="A131" s="128" t="s">
        <v>495</v>
      </c>
      <c r="B131" s="128" t="s">
        <v>496</v>
      </c>
      <c r="C131" s="128" t="s">
        <v>497</v>
      </c>
      <c r="D131" s="128" t="s">
        <v>141</v>
      </c>
      <c r="E131" s="146">
        <v>85349</v>
      </c>
      <c r="F131" s="128" t="s">
        <v>315</v>
      </c>
      <c r="G131" s="128" t="s">
        <v>67</v>
      </c>
      <c r="H131" s="128" t="s">
        <v>51</v>
      </c>
      <c r="I131" s="148">
        <v>6.54285714285714</v>
      </c>
      <c r="J131" s="127">
        <v>65.246153846154101</v>
      </c>
      <c r="K131" s="127">
        <v>18.907692307692301</v>
      </c>
      <c r="L131" s="127">
        <v>2.6410256410256401</v>
      </c>
      <c r="M131" s="127">
        <v>4.6615384615384601</v>
      </c>
      <c r="N131" s="127">
        <v>9.4871794871794695</v>
      </c>
      <c r="O131" s="127">
        <v>63.723076923077201</v>
      </c>
      <c r="P131" s="127">
        <v>0.64615384615384597</v>
      </c>
      <c r="Q131" s="127">
        <v>17.600000000000001</v>
      </c>
      <c r="R131" s="127">
        <v>5.2358974358974297</v>
      </c>
      <c r="S131" s="127">
        <v>0.87692307692307703</v>
      </c>
      <c r="T131" s="127">
        <v>1.2</v>
      </c>
      <c r="U131" s="127">
        <v>84.143589743590596</v>
      </c>
      <c r="V131" s="127">
        <v>65.835897435897607</v>
      </c>
      <c r="W131" s="127">
        <v>100</v>
      </c>
      <c r="X131" s="128" t="s">
        <v>52</v>
      </c>
      <c r="Y131" s="126">
        <v>45561</v>
      </c>
      <c r="Z131" s="126" t="s">
        <v>61</v>
      </c>
      <c r="AA131" s="126" t="s">
        <v>68</v>
      </c>
      <c r="AB131" s="129" t="s">
        <v>54</v>
      </c>
    </row>
    <row r="132" spans="1:28" x14ac:dyDescent="0.3">
      <c r="A132" s="128" t="s">
        <v>498</v>
      </c>
      <c r="B132" s="128" t="s">
        <v>499</v>
      </c>
      <c r="C132" s="128" t="s">
        <v>500</v>
      </c>
      <c r="D132" s="128" t="s">
        <v>383</v>
      </c>
      <c r="E132" s="146">
        <v>72901</v>
      </c>
      <c r="F132" s="128" t="s">
        <v>49</v>
      </c>
      <c r="G132" s="128" t="s">
        <v>110</v>
      </c>
      <c r="H132" s="128" t="s">
        <v>51</v>
      </c>
      <c r="I132" s="148">
        <v>2.1428571428571401</v>
      </c>
      <c r="J132" s="127">
        <v>0.52307692307692299</v>
      </c>
      <c r="K132" s="127">
        <v>0.30769230769230799</v>
      </c>
      <c r="L132" s="127">
        <v>0.246153846153846</v>
      </c>
      <c r="M132" s="127">
        <v>0.143589743589744</v>
      </c>
      <c r="N132" s="127">
        <v>0.57948717948717998</v>
      </c>
      <c r="O132" s="127">
        <v>0.57435897435897398</v>
      </c>
      <c r="P132" s="127">
        <v>3.5897435897435902E-2</v>
      </c>
      <c r="Q132" s="127">
        <v>3.0769230769230799E-2</v>
      </c>
      <c r="R132" s="127">
        <v>1.02564102564103E-2</v>
      </c>
      <c r="S132" s="127">
        <v>2.0512820512820499E-2</v>
      </c>
      <c r="T132" s="127">
        <v>0</v>
      </c>
      <c r="U132" s="127">
        <v>1.18974358974359</v>
      </c>
      <c r="V132" s="127">
        <v>0.85641025641025603</v>
      </c>
      <c r="W132" s="127" t="s">
        <v>75</v>
      </c>
      <c r="X132" s="128"/>
      <c r="Y132" s="126"/>
      <c r="Z132" s="129"/>
      <c r="AA132" s="126"/>
      <c r="AB132" s="129"/>
    </row>
    <row r="133" spans="1:28" x14ac:dyDescent="0.3">
      <c r="A133" s="128" t="s">
        <v>501</v>
      </c>
      <c r="B133" s="128" t="s">
        <v>502</v>
      </c>
      <c r="C133" s="128" t="s">
        <v>503</v>
      </c>
      <c r="D133" s="128" t="s">
        <v>124</v>
      </c>
      <c r="E133" s="146">
        <v>44883</v>
      </c>
      <c r="F133" s="128" t="s">
        <v>125</v>
      </c>
      <c r="G133" s="128" t="s">
        <v>67</v>
      </c>
      <c r="H133" s="128" t="s">
        <v>51</v>
      </c>
      <c r="I133" s="148">
        <v>84.25</v>
      </c>
      <c r="J133" s="127">
        <v>19.635897435897402</v>
      </c>
      <c r="K133" s="127">
        <v>11.2615384615385</v>
      </c>
      <c r="L133" s="127">
        <v>14.656410256410201</v>
      </c>
      <c r="M133" s="127">
        <v>16.4051282051282</v>
      </c>
      <c r="N133" s="127">
        <v>40.8102564102565</v>
      </c>
      <c r="O133" s="127">
        <v>16.876923076923099</v>
      </c>
      <c r="P133" s="127">
        <v>2.3282051282051301</v>
      </c>
      <c r="Q133" s="127">
        <v>1.94358974358974</v>
      </c>
      <c r="R133" s="127">
        <v>10.7435897435897</v>
      </c>
      <c r="S133" s="127">
        <v>3.4</v>
      </c>
      <c r="T133" s="127">
        <v>4.1179487179487202</v>
      </c>
      <c r="U133" s="127">
        <v>43.697435897436002</v>
      </c>
      <c r="V133" s="127">
        <v>50.6205128205129</v>
      </c>
      <c r="W133" s="127" t="s">
        <v>75</v>
      </c>
      <c r="X133" s="128" t="s">
        <v>52</v>
      </c>
      <c r="Y133" s="126">
        <v>45596</v>
      </c>
      <c r="Z133" s="129"/>
      <c r="AA133" s="126" t="s">
        <v>68</v>
      </c>
      <c r="AB133" s="129" t="s">
        <v>54</v>
      </c>
    </row>
    <row r="134" spans="1:28" x14ac:dyDescent="0.3">
      <c r="A134" s="128" t="s">
        <v>504</v>
      </c>
      <c r="B134" s="128" t="s">
        <v>505</v>
      </c>
      <c r="C134" s="128" t="s">
        <v>506</v>
      </c>
      <c r="D134" s="128" t="s">
        <v>271</v>
      </c>
      <c r="E134" s="146">
        <v>55330</v>
      </c>
      <c r="F134" s="128" t="s">
        <v>199</v>
      </c>
      <c r="G134" s="128" t="s">
        <v>67</v>
      </c>
      <c r="H134" s="128" t="s">
        <v>51</v>
      </c>
      <c r="I134" s="148">
        <v>1</v>
      </c>
      <c r="J134" s="127">
        <v>6.7743589743589698</v>
      </c>
      <c r="K134" s="127">
        <v>8.4923076923076906</v>
      </c>
      <c r="L134" s="127">
        <v>14.2564102564102</v>
      </c>
      <c r="M134" s="127">
        <v>3.91794871794872</v>
      </c>
      <c r="N134" s="127">
        <v>17.697435897435899</v>
      </c>
      <c r="O134" s="127">
        <v>14.1076923076923</v>
      </c>
      <c r="P134" s="127">
        <v>0.66153846153846196</v>
      </c>
      <c r="Q134" s="127">
        <v>0.97435897435897401</v>
      </c>
      <c r="R134" s="127">
        <v>5.93333333333333</v>
      </c>
      <c r="S134" s="127">
        <v>2.4666666666666699</v>
      </c>
      <c r="T134" s="127">
        <v>3.7230769230769201</v>
      </c>
      <c r="U134" s="127">
        <v>21.317948717948699</v>
      </c>
      <c r="V134" s="127">
        <v>24.789743589743502</v>
      </c>
      <c r="W134" s="127" t="s">
        <v>75</v>
      </c>
      <c r="X134" s="128" t="s">
        <v>52</v>
      </c>
      <c r="Y134" s="126">
        <v>45414</v>
      </c>
      <c r="Z134" s="129" t="s">
        <v>143</v>
      </c>
      <c r="AA134" s="126" t="s">
        <v>68</v>
      </c>
      <c r="AB134" s="129" t="s">
        <v>54</v>
      </c>
    </row>
    <row r="135" spans="1:28" x14ac:dyDescent="0.3">
      <c r="A135" s="128" t="s">
        <v>507</v>
      </c>
      <c r="B135" s="128" t="s">
        <v>508</v>
      </c>
      <c r="C135" s="128" t="s">
        <v>509</v>
      </c>
      <c r="D135" s="128" t="s">
        <v>510</v>
      </c>
      <c r="E135" s="146">
        <v>25309</v>
      </c>
      <c r="F135" s="128" t="s">
        <v>177</v>
      </c>
      <c r="G135" s="128" t="s">
        <v>67</v>
      </c>
      <c r="H135" s="128" t="s">
        <v>51</v>
      </c>
      <c r="I135" s="148">
        <v>5.5263157894736796</v>
      </c>
      <c r="J135" s="127">
        <v>2.6564102564102599</v>
      </c>
      <c r="K135" s="127">
        <v>1.85128205128205</v>
      </c>
      <c r="L135" s="127">
        <v>2.2923076923076899</v>
      </c>
      <c r="M135" s="127">
        <v>1.13846153846154</v>
      </c>
      <c r="N135" s="127">
        <v>4.14871794871795</v>
      </c>
      <c r="O135" s="127">
        <v>3.78974358974359</v>
      </c>
      <c r="P135" s="127">
        <v>0</v>
      </c>
      <c r="Q135" s="127">
        <v>0</v>
      </c>
      <c r="R135" s="127">
        <v>0.56410256410256399</v>
      </c>
      <c r="S135" s="127">
        <v>0.38974358974359002</v>
      </c>
      <c r="T135" s="127">
        <v>0.57948717948717898</v>
      </c>
      <c r="U135" s="127">
        <v>6.4051282051282001</v>
      </c>
      <c r="V135" s="127">
        <v>5.8307692307692296</v>
      </c>
      <c r="W135" s="127" t="s">
        <v>75</v>
      </c>
      <c r="X135" s="128" t="s">
        <v>52</v>
      </c>
      <c r="Y135" s="126">
        <v>45561</v>
      </c>
      <c r="Z135" s="126"/>
      <c r="AA135" s="126" t="s">
        <v>68</v>
      </c>
      <c r="AB135" s="129" t="s">
        <v>54</v>
      </c>
    </row>
    <row r="136" spans="1:28" x14ac:dyDescent="0.3">
      <c r="A136" s="128" t="s">
        <v>511</v>
      </c>
      <c r="B136" s="128" t="s">
        <v>512</v>
      </c>
      <c r="C136" s="128" t="s">
        <v>513</v>
      </c>
      <c r="D136" s="128" t="s">
        <v>72</v>
      </c>
      <c r="E136" s="146">
        <v>70515</v>
      </c>
      <c r="F136" s="128" t="s">
        <v>49</v>
      </c>
      <c r="G136" s="128" t="s">
        <v>50</v>
      </c>
      <c r="H136" s="128" t="s">
        <v>51</v>
      </c>
      <c r="I136" s="147">
        <v>45.152380952381002</v>
      </c>
      <c r="J136" s="127">
        <v>602.99487179487801</v>
      </c>
      <c r="K136" s="127">
        <v>103.046153846154</v>
      </c>
      <c r="L136" s="127">
        <v>103.189743589744</v>
      </c>
      <c r="M136" s="127">
        <v>38.579487179487202</v>
      </c>
      <c r="N136" s="127">
        <v>2.3641025641025601</v>
      </c>
      <c r="O136" s="127">
        <v>4.3641025641025601</v>
      </c>
      <c r="P136" s="127">
        <v>120.158974358975</v>
      </c>
      <c r="Q136" s="127">
        <v>720.92307692308304</v>
      </c>
      <c r="R136" s="127">
        <v>56.2871794871796</v>
      </c>
      <c r="S136" s="127">
        <v>25.384615384615401</v>
      </c>
      <c r="T136" s="127">
        <v>23.1538461538461</v>
      </c>
      <c r="U136" s="127">
        <v>742.98461538462197</v>
      </c>
      <c r="V136" s="127">
        <v>455.96923076923702</v>
      </c>
      <c r="W136" s="127">
        <v>700</v>
      </c>
      <c r="X136" s="125" t="s">
        <v>52</v>
      </c>
      <c r="Y136" s="126">
        <v>45722</v>
      </c>
      <c r="Z136" s="129"/>
      <c r="AA136" s="126" t="s">
        <v>53</v>
      </c>
      <c r="AB136" s="126" t="s">
        <v>76</v>
      </c>
    </row>
    <row r="137" spans="1:28" x14ac:dyDescent="0.3">
      <c r="A137" s="128" t="s">
        <v>514</v>
      </c>
      <c r="B137" s="128" t="s">
        <v>515</v>
      </c>
      <c r="C137" s="128" t="s">
        <v>516</v>
      </c>
      <c r="D137" s="128" t="s">
        <v>103</v>
      </c>
      <c r="E137" s="146">
        <v>78061</v>
      </c>
      <c r="F137" s="128" t="s">
        <v>218</v>
      </c>
      <c r="G137" s="128" t="s">
        <v>60</v>
      </c>
      <c r="H137" s="128" t="s">
        <v>51</v>
      </c>
      <c r="I137" s="148">
        <v>49.8762376237624</v>
      </c>
      <c r="J137" s="127">
        <v>1282.7179487179601</v>
      </c>
      <c r="K137" s="127">
        <v>117.235897435898</v>
      </c>
      <c r="L137" s="127">
        <v>191.04102564102601</v>
      </c>
      <c r="M137" s="127">
        <v>71.779487179487305</v>
      </c>
      <c r="N137" s="127">
        <v>347.01538461538701</v>
      </c>
      <c r="O137" s="127">
        <v>1271.5846153846301</v>
      </c>
      <c r="P137" s="127">
        <v>23.066666666666698</v>
      </c>
      <c r="Q137" s="127">
        <v>21.1076923076923</v>
      </c>
      <c r="R137" s="127">
        <v>80.174358974359095</v>
      </c>
      <c r="S137" s="127">
        <v>76.117948717948906</v>
      </c>
      <c r="T137" s="127">
        <v>173.75384615384701</v>
      </c>
      <c r="U137" s="127">
        <v>1332.72820512822</v>
      </c>
      <c r="V137" s="127">
        <v>1016.29230769231</v>
      </c>
      <c r="W137" s="127">
        <v>1350</v>
      </c>
      <c r="X137" s="128" t="s">
        <v>52</v>
      </c>
      <c r="Y137" s="126">
        <v>45694</v>
      </c>
      <c r="Z137" s="129"/>
      <c r="AA137" s="126" t="s">
        <v>53</v>
      </c>
      <c r="AB137" s="129" t="s">
        <v>54</v>
      </c>
    </row>
    <row r="138" spans="1:28" x14ac:dyDescent="0.3">
      <c r="A138" s="128" t="s">
        <v>517</v>
      </c>
      <c r="B138" s="128" t="s">
        <v>518</v>
      </c>
      <c r="C138" s="128" t="s">
        <v>519</v>
      </c>
      <c r="D138" s="128" t="s">
        <v>129</v>
      </c>
      <c r="E138" s="146">
        <v>48060</v>
      </c>
      <c r="F138" s="128" t="s">
        <v>125</v>
      </c>
      <c r="G138" s="128" t="s">
        <v>67</v>
      </c>
      <c r="H138" s="128" t="s">
        <v>74</v>
      </c>
      <c r="I138" s="147">
        <v>128.25</v>
      </c>
      <c r="J138" s="127">
        <v>44.097435897436</v>
      </c>
      <c r="K138" s="127">
        <v>11.841025641025601</v>
      </c>
      <c r="L138" s="127">
        <v>10.0307692307692</v>
      </c>
      <c r="M138" s="127">
        <v>5.4512820512820497</v>
      </c>
      <c r="N138" s="127">
        <v>20.015384615384601</v>
      </c>
      <c r="O138" s="127">
        <v>51.4051282051283</v>
      </c>
      <c r="P138" s="127">
        <v>0</v>
      </c>
      <c r="Q138" s="127">
        <v>0</v>
      </c>
      <c r="R138" s="127">
        <v>4.5282051282051299</v>
      </c>
      <c r="S138" s="127">
        <v>3.81025641025641</v>
      </c>
      <c r="T138" s="127">
        <v>3.8666666666666698</v>
      </c>
      <c r="U138" s="127">
        <v>59.215384615384799</v>
      </c>
      <c r="V138" s="127">
        <v>52.687179487179598</v>
      </c>
      <c r="W138" s="127" t="s">
        <v>75</v>
      </c>
      <c r="X138" s="125" t="s">
        <v>52</v>
      </c>
      <c r="Y138" s="126">
        <v>45554</v>
      </c>
      <c r="Z138" s="129" t="s">
        <v>61</v>
      </c>
      <c r="AA138" s="126" t="s">
        <v>68</v>
      </c>
      <c r="AB138" s="126" t="s">
        <v>54</v>
      </c>
    </row>
    <row r="139" spans="1:28" x14ac:dyDescent="0.3">
      <c r="A139" s="128" t="s">
        <v>520</v>
      </c>
      <c r="B139" s="128" t="s">
        <v>521</v>
      </c>
      <c r="C139" s="128" t="s">
        <v>522</v>
      </c>
      <c r="D139" s="128" t="s">
        <v>291</v>
      </c>
      <c r="E139" s="146">
        <v>63670</v>
      </c>
      <c r="F139" s="128" t="s">
        <v>109</v>
      </c>
      <c r="G139" s="128" t="s">
        <v>110</v>
      </c>
      <c r="H139" s="128"/>
      <c r="I139" s="148"/>
      <c r="J139" s="127">
        <v>0.52820512820512799</v>
      </c>
      <c r="K139" s="127">
        <v>3.4871794871794899</v>
      </c>
      <c r="L139" s="127">
        <v>2.5692307692307699</v>
      </c>
      <c r="M139" s="127">
        <v>0.39487179487179502</v>
      </c>
      <c r="N139" s="127">
        <v>3.2153846153846102</v>
      </c>
      <c r="O139" s="127">
        <v>3.3435897435897401</v>
      </c>
      <c r="P139" s="127">
        <v>9.2307692307692299E-2</v>
      </c>
      <c r="Q139" s="127">
        <v>0.32820512820512798</v>
      </c>
      <c r="R139" s="127">
        <v>0.72307692307692295</v>
      </c>
      <c r="S139" s="127">
        <v>0.45128205128205101</v>
      </c>
      <c r="T139" s="127">
        <v>1.0974358974359</v>
      </c>
      <c r="U139" s="127">
        <v>4.7076923076923096</v>
      </c>
      <c r="V139" s="127">
        <v>3.6256410256410301</v>
      </c>
      <c r="W139" s="127" t="s">
        <v>75</v>
      </c>
      <c r="X139" s="128"/>
      <c r="Y139" s="126"/>
      <c r="Z139" s="129"/>
      <c r="AA139" s="126"/>
      <c r="AB139" s="129"/>
    </row>
    <row r="140" spans="1:28" x14ac:dyDescent="0.3">
      <c r="A140" s="128" t="s">
        <v>523</v>
      </c>
      <c r="B140" s="128" t="s">
        <v>524</v>
      </c>
      <c r="C140" s="128" t="s">
        <v>525</v>
      </c>
      <c r="D140" s="128" t="s">
        <v>88</v>
      </c>
      <c r="E140" s="146">
        <v>31815</v>
      </c>
      <c r="F140" s="128" t="s">
        <v>66</v>
      </c>
      <c r="G140" s="128" t="s">
        <v>50</v>
      </c>
      <c r="H140" s="128" t="s">
        <v>51</v>
      </c>
      <c r="I140" s="148">
        <v>67.9368932038835</v>
      </c>
      <c r="J140" s="127">
        <v>772.93333333333999</v>
      </c>
      <c r="K140" s="127">
        <v>223.769230769232</v>
      </c>
      <c r="L140" s="127">
        <v>394.30256410256499</v>
      </c>
      <c r="M140" s="127">
        <v>326.06153846154001</v>
      </c>
      <c r="N140" s="127">
        <v>706.53846153846496</v>
      </c>
      <c r="O140" s="127">
        <v>795.18974358975402</v>
      </c>
      <c r="P140" s="127">
        <v>50.1435897435898</v>
      </c>
      <c r="Q140" s="127">
        <v>165.194871794872</v>
      </c>
      <c r="R140" s="127">
        <v>219.28717948718</v>
      </c>
      <c r="S140" s="127">
        <v>123.553846153846</v>
      </c>
      <c r="T140" s="127">
        <v>100.046153846154</v>
      </c>
      <c r="U140" s="127">
        <v>1274.1794871795</v>
      </c>
      <c r="V140" s="127">
        <v>1071.40512820513</v>
      </c>
      <c r="W140" s="127">
        <v>1600</v>
      </c>
      <c r="X140" s="128" t="s">
        <v>52</v>
      </c>
      <c r="Y140" s="126">
        <v>45736</v>
      </c>
      <c r="Z140" s="129"/>
      <c r="AA140" s="126" t="s">
        <v>53</v>
      </c>
      <c r="AB140" s="129" t="s">
        <v>76</v>
      </c>
    </row>
    <row r="141" spans="1:28" x14ac:dyDescent="0.3">
      <c r="A141" s="128" t="s">
        <v>526</v>
      </c>
      <c r="B141" s="128" t="s">
        <v>527</v>
      </c>
      <c r="C141" s="128" t="s">
        <v>528</v>
      </c>
      <c r="D141" s="128" t="s">
        <v>98</v>
      </c>
      <c r="E141" s="146">
        <v>3820</v>
      </c>
      <c r="F141" s="128" t="s">
        <v>99</v>
      </c>
      <c r="G141" s="128" t="s">
        <v>67</v>
      </c>
      <c r="H141" s="128" t="s">
        <v>51</v>
      </c>
      <c r="I141" s="147">
        <v>148.842105263158</v>
      </c>
      <c r="J141" s="127">
        <v>3.81538461538462</v>
      </c>
      <c r="K141" s="127">
        <v>0.16923076923076899</v>
      </c>
      <c r="L141" s="127">
        <v>49.128205128205202</v>
      </c>
      <c r="M141" s="127">
        <v>41.897435897435898</v>
      </c>
      <c r="N141" s="127">
        <v>45.082051282051303</v>
      </c>
      <c r="O141" s="127">
        <v>36.384615384615401</v>
      </c>
      <c r="P141" s="127">
        <v>6.6153846153846203</v>
      </c>
      <c r="Q141" s="127">
        <v>6.9282051282051302</v>
      </c>
      <c r="R141" s="127">
        <v>19.148717948717898</v>
      </c>
      <c r="S141" s="127">
        <v>7.0564102564102598</v>
      </c>
      <c r="T141" s="127">
        <v>7.4</v>
      </c>
      <c r="U141" s="127">
        <v>61.4051282051283</v>
      </c>
      <c r="V141" s="127">
        <v>56.9282051282052</v>
      </c>
      <c r="W141" s="127" t="s">
        <v>75</v>
      </c>
      <c r="X141" s="125" t="s">
        <v>52</v>
      </c>
      <c r="Y141" s="126">
        <v>45547</v>
      </c>
      <c r="Z141" s="129" t="s">
        <v>61</v>
      </c>
      <c r="AA141" s="126" t="s">
        <v>68</v>
      </c>
      <c r="AB141" s="126" t="s">
        <v>54</v>
      </c>
    </row>
    <row r="142" spans="1:28" x14ac:dyDescent="0.3">
      <c r="A142" s="128" t="s">
        <v>529</v>
      </c>
      <c r="B142" s="128" t="s">
        <v>530</v>
      </c>
      <c r="C142" s="128" t="s">
        <v>531</v>
      </c>
      <c r="D142" s="128" t="s">
        <v>103</v>
      </c>
      <c r="E142" s="146">
        <v>76574</v>
      </c>
      <c r="F142" s="128" t="s">
        <v>218</v>
      </c>
      <c r="G142" s="128" t="s">
        <v>50</v>
      </c>
      <c r="H142" s="128" t="s">
        <v>74</v>
      </c>
      <c r="I142" s="147">
        <v>72.0625</v>
      </c>
      <c r="J142" s="127">
        <v>200.54358974358999</v>
      </c>
      <c r="K142" s="127">
        <v>40.076923076923102</v>
      </c>
      <c r="L142" s="127">
        <v>115.128205128205</v>
      </c>
      <c r="M142" s="127">
        <v>70.8564102564103</v>
      </c>
      <c r="N142" s="127">
        <v>234.63076923077</v>
      </c>
      <c r="O142" s="127">
        <v>191.97435897435901</v>
      </c>
      <c r="P142" s="127">
        <v>0</v>
      </c>
      <c r="Q142" s="127">
        <v>0</v>
      </c>
      <c r="R142" s="127">
        <v>64.246153846153902</v>
      </c>
      <c r="S142" s="127">
        <v>55.558974358974403</v>
      </c>
      <c r="T142" s="127">
        <v>101.63589743589699</v>
      </c>
      <c r="U142" s="127">
        <v>205.16410256410299</v>
      </c>
      <c r="V142" s="127">
        <v>301.14358974359101</v>
      </c>
      <c r="W142" s="127">
        <v>461</v>
      </c>
      <c r="X142" s="125" t="s">
        <v>52</v>
      </c>
      <c r="Y142" s="126">
        <v>45645</v>
      </c>
      <c r="Z142" s="129"/>
      <c r="AA142" s="126" t="s">
        <v>53</v>
      </c>
      <c r="AB142" s="126" t="s">
        <v>54</v>
      </c>
    </row>
    <row r="143" spans="1:28" x14ac:dyDescent="0.3">
      <c r="A143" s="128" t="s">
        <v>532</v>
      </c>
      <c r="B143" s="128" t="s">
        <v>533</v>
      </c>
      <c r="C143" s="128" t="s">
        <v>534</v>
      </c>
      <c r="D143" s="128" t="s">
        <v>163</v>
      </c>
      <c r="E143" s="146">
        <v>87016</v>
      </c>
      <c r="F143" s="128" t="s">
        <v>164</v>
      </c>
      <c r="G143" s="128" t="s">
        <v>67</v>
      </c>
      <c r="H143" s="128" t="s">
        <v>74</v>
      </c>
      <c r="I143" s="148">
        <v>32.595348837209301</v>
      </c>
      <c r="J143" s="127">
        <v>346.54871794872099</v>
      </c>
      <c r="K143" s="127">
        <v>62.9794871794874</v>
      </c>
      <c r="L143" s="127">
        <v>6.93333333333333</v>
      </c>
      <c r="M143" s="127">
        <v>3.7128205128205098</v>
      </c>
      <c r="N143" s="127">
        <v>59.743589743589901</v>
      </c>
      <c r="O143" s="127">
        <v>360.430769230772</v>
      </c>
      <c r="P143" s="127">
        <v>0</v>
      </c>
      <c r="Q143" s="127">
        <v>0</v>
      </c>
      <c r="R143" s="127">
        <v>1.7435897435897401</v>
      </c>
      <c r="S143" s="127">
        <v>3.9076923076923098</v>
      </c>
      <c r="T143" s="127">
        <v>24.389743589743599</v>
      </c>
      <c r="U143" s="127">
        <v>390.13333333333702</v>
      </c>
      <c r="V143" s="127">
        <v>262.62564102564198</v>
      </c>
      <c r="W143" s="127">
        <v>505</v>
      </c>
      <c r="X143" s="128" t="s">
        <v>52</v>
      </c>
      <c r="Y143" s="126">
        <v>45589</v>
      </c>
      <c r="Z143" s="129"/>
      <c r="AA143" s="126" t="s">
        <v>53</v>
      </c>
      <c r="AB143" s="129" t="s">
        <v>54</v>
      </c>
    </row>
    <row r="144" spans="1:28" x14ac:dyDescent="0.3">
      <c r="A144" s="128" t="s">
        <v>535</v>
      </c>
      <c r="B144" s="128" t="s">
        <v>536</v>
      </c>
      <c r="C144" s="128" t="s">
        <v>537</v>
      </c>
      <c r="D144" s="128" t="s">
        <v>168</v>
      </c>
      <c r="E144" s="146">
        <v>74103</v>
      </c>
      <c r="F144" s="128" t="s">
        <v>104</v>
      </c>
      <c r="G144" s="128" t="s">
        <v>67</v>
      </c>
      <c r="H144" s="128" t="s">
        <v>51</v>
      </c>
      <c r="I144" s="147">
        <v>2.3444444444444401</v>
      </c>
      <c r="J144" s="127">
        <v>13.3743589743589</v>
      </c>
      <c r="K144" s="127">
        <v>5.4153846153845997</v>
      </c>
      <c r="L144" s="127">
        <v>5.4461538461538304</v>
      </c>
      <c r="M144" s="127">
        <v>2.4051282051282001</v>
      </c>
      <c r="N144" s="127">
        <v>9.0717948717948502</v>
      </c>
      <c r="O144" s="127">
        <v>14.015384615384599</v>
      </c>
      <c r="P144" s="127">
        <v>0.55384615384615399</v>
      </c>
      <c r="Q144" s="127">
        <v>3</v>
      </c>
      <c r="R144" s="127">
        <v>0.37948717948718003</v>
      </c>
      <c r="S144" s="127">
        <v>0.31282051282051299</v>
      </c>
      <c r="T144" s="127">
        <v>0.251282051282051</v>
      </c>
      <c r="U144" s="127">
        <v>25.697435897435799</v>
      </c>
      <c r="V144" s="127">
        <v>8.7230769230768992</v>
      </c>
      <c r="W144" s="127" t="s">
        <v>75</v>
      </c>
      <c r="X144" s="125" t="s">
        <v>52</v>
      </c>
      <c r="Y144" s="126">
        <v>45554</v>
      </c>
      <c r="Z144" s="129" t="s">
        <v>143</v>
      </c>
      <c r="AA144" s="126" t="s">
        <v>68</v>
      </c>
      <c r="AB144" s="126" t="s">
        <v>54</v>
      </c>
    </row>
    <row r="145" spans="1:28" x14ac:dyDescent="0.3">
      <c r="A145" s="128" t="s">
        <v>538</v>
      </c>
      <c r="B145" s="128" t="s">
        <v>539</v>
      </c>
      <c r="C145" s="128" t="s">
        <v>540</v>
      </c>
      <c r="D145" s="128" t="s">
        <v>194</v>
      </c>
      <c r="E145" s="146">
        <v>4578</v>
      </c>
      <c r="F145" s="128" t="s">
        <v>99</v>
      </c>
      <c r="G145" s="128" t="s">
        <v>110</v>
      </c>
      <c r="H145" s="128" t="s">
        <v>74</v>
      </c>
      <c r="I145" s="147"/>
      <c r="J145" s="127">
        <v>0</v>
      </c>
      <c r="K145" s="127">
        <v>0</v>
      </c>
      <c r="L145" s="127">
        <v>2.6256410256410301</v>
      </c>
      <c r="M145" s="127">
        <v>2.3025641025641002</v>
      </c>
      <c r="N145" s="127">
        <v>2.3025641025641002</v>
      </c>
      <c r="O145" s="127">
        <v>2.6256410256410301</v>
      </c>
      <c r="P145" s="127">
        <v>0</v>
      </c>
      <c r="Q145" s="127">
        <v>0</v>
      </c>
      <c r="R145" s="127">
        <v>1.3435897435897399</v>
      </c>
      <c r="S145" s="127">
        <v>0.230769230769231</v>
      </c>
      <c r="T145" s="127">
        <v>0.41025641025641002</v>
      </c>
      <c r="U145" s="127">
        <v>2.9435897435897398</v>
      </c>
      <c r="V145" s="127">
        <v>2.2461538461538502</v>
      </c>
      <c r="W145" s="127" t="s">
        <v>75</v>
      </c>
      <c r="X145" s="125"/>
      <c r="Y145" s="126"/>
      <c r="Z145" s="129"/>
      <c r="AA145" s="126"/>
      <c r="AB145" s="126"/>
    </row>
    <row r="146" spans="1:28" x14ac:dyDescent="0.3">
      <c r="A146" s="128" t="s">
        <v>541</v>
      </c>
      <c r="B146" s="128" t="s">
        <v>542</v>
      </c>
      <c r="C146" s="128" t="s">
        <v>543</v>
      </c>
      <c r="D146" s="128" t="s">
        <v>383</v>
      </c>
      <c r="E146" s="146">
        <v>72701</v>
      </c>
      <c r="F146" s="128" t="s">
        <v>49</v>
      </c>
      <c r="G146" s="128" t="s">
        <v>110</v>
      </c>
      <c r="H146" s="128" t="s">
        <v>51</v>
      </c>
      <c r="I146" s="148">
        <v>1.7346938775510199</v>
      </c>
      <c r="J146" s="127">
        <v>1.11794871794872</v>
      </c>
      <c r="K146" s="127">
        <v>1.2051282051282</v>
      </c>
      <c r="L146" s="127">
        <v>1.4461538461538399</v>
      </c>
      <c r="M146" s="127">
        <v>0.487179487179487</v>
      </c>
      <c r="N146" s="127">
        <v>1.6512820512820501</v>
      </c>
      <c r="O146" s="127">
        <v>2.3897435897435799</v>
      </c>
      <c r="P146" s="127">
        <v>0.102564102564103</v>
      </c>
      <c r="Q146" s="127">
        <v>0.112820512820513</v>
      </c>
      <c r="R146" s="127">
        <v>3.5897435897435902E-2</v>
      </c>
      <c r="S146" s="127">
        <v>6.15384615384615E-2</v>
      </c>
      <c r="T146" s="127">
        <v>2.5641025641025599E-2</v>
      </c>
      <c r="U146" s="127">
        <v>4.1333333333333204</v>
      </c>
      <c r="V146" s="127">
        <v>2.9794871794871698</v>
      </c>
      <c r="W146" s="127" t="s">
        <v>75</v>
      </c>
      <c r="X146" s="128" t="s">
        <v>52</v>
      </c>
      <c r="Y146" s="126"/>
      <c r="Z146" s="126"/>
      <c r="AA146" s="126" t="s">
        <v>68</v>
      </c>
      <c r="AB146" s="129" t="s">
        <v>54</v>
      </c>
    </row>
    <row r="147" spans="1:28" x14ac:dyDescent="0.3">
      <c r="A147" s="128" t="s">
        <v>544</v>
      </c>
      <c r="B147" s="128" t="s">
        <v>545</v>
      </c>
      <c r="C147" s="128" t="s">
        <v>546</v>
      </c>
      <c r="D147" s="128" t="s">
        <v>299</v>
      </c>
      <c r="E147" s="146">
        <v>89506</v>
      </c>
      <c r="F147" s="128" t="s">
        <v>300</v>
      </c>
      <c r="G147" s="128" t="s">
        <v>110</v>
      </c>
      <c r="H147" s="128" t="s">
        <v>51</v>
      </c>
      <c r="I147" s="148">
        <v>19.703703703703699</v>
      </c>
      <c r="J147" s="127">
        <v>0.76410256410256405</v>
      </c>
      <c r="K147" s="127">
        <v>2.16923076923077</v>
      </c>
      <c r="L147" s="127">
        <v>3.6871794871794799</v>
      </c>
      <c r="M147" s="127">
        <v>3.5897435897435899</v>
      </c>
      <c r="N147" s="127">
        <v>7.8102564102563896</v>
      </c>
      <c r="O147" s="127">
        <v>1.97435897435897</v>
      </c>
      <c r="P147" s="127">
        <v>0.35897435897435898</v>
      </c>
      <c r="Q147" s="127">
        <v>6.6666666666666693E-2</v>
      </c>
      <c r="R147" s="127">
        <v>2.2666666666666702</v>
      </c>
      <c r="S147" s="127">
        <v>0.17435897435897399</v>
      </c>
      <c r="T147" s="127">
        <v>0.38461538461538503</v>
      </c>
      <c r="U147" s="127">
        <v>7.3846153846153699</v>
      </c>
      <c r="V147" s="127">
        <v>8.9743589743589496</v>
      </c>
      <c r="W147" s="127" t="s">
        <v>75</v>
      </c>
      <c r="X147" s="128" t="s">
        <v>52</v>
      </c>
      <c r="Y147" s="126">
        <v>45603</v>
      </c>
      <c r="Z147" s="126"/>
      <c r="AA147" s="126" t="s">
        <v>68</v>
      </c>
      <c r="AB147" s="129" t="s">
        <v>54</v>
      </c>
    </row>
    <row r="148" spans="1:28" x14ac:dyDescent="0.3">
      <c r="A148" s="128" t="s">
        <v>547</v>
      </c>
      <c r="B148" s="128" t="s">
        <v>548</v>
      </c>
      <c r="C148" s="128" t="s">
        <v>351</v>
      </c>
      <c r="D148" s="128" t="s">
        <v>103</v>
      </c>
      <c r="E148" s="146">
        <v>78041</v>
      </c>
      <c r="F148" s="128" t="s">
        <v>184</v>
      </c>
      <c r="G148" s="128" t="s">
        <v>50</v>
      </c>
      <c r="H148" s="128" t="s">
        <v>51</v>
      </c>
      <c r="I148" s="148">
        <v>18.9583333333333</v>
      </c>
      <c r="J148" s="127">
        <v>250.16410256410401</v>
      </c>
      <c r="K148" s="127">
        <v>5</v>
      </c>
      <c r="L148" s="127">
        <v>29.251282051282001</v>
      </c>
      <c r="M148" s="127">
        <v>52.9538461538462</v>
      </c>
      <c r="N148" s="127">
        <v>35.2871794871795</v>
      </c>
      <c r="O148" s="127">
        <v>265.80512820513002</v>
      </c>
      <c r="P148" s="127">
        <v>4.6871794871794901</v>
      </c>
      <c r="Q148" s="127">
        <v>31.589743589743499</v>
      </c>
      <c r="R148" s="127">
        <v>15.435897435897401</v>
      </c>
      <c r="S148" s="127">
        <v>9.6717948717948694</v>
      </c>
      <c r="T148" s="127">
        <v>9.0717948717948698</v>
      </c>
      <c r="U148" s="127">
        <v>303.18974358974498</v>
      </c>
      <c r="V148" s="127">
        <v>194.17435897436101</v>
      </c>
      <c r="W148" s="127">
        <v>250</v>
      </c>
      <c r="X148" s="128" t="s">
        <v>52</v>
      </c>
      <c r="Y148" s="126">
        <v>45694</v>
      </c>
      <c r="Z148" s="126"/>
      <c r="AA148" s="126" t="s">
        <v>53</v>
      </c>
      <c r="AB148" s="129" t="s">
        <v>54</v>
      </c>
    </row>
    <row r="149" spans="1:28" x14ac:dyDescent="0.3">
      <c r="A149" s="128" t="s">
        <v>549</v>
      </c>
      <c r="B149" s="128" t="s">
        <v>550</v>
      </c>
      <c r="C149" s="128" t="s">
        <v>551</v>
      </c>
      <c r="D149" s="128" t="s">
        <v>72</v>
      </c>
      <c r="E149" s="146">
        <v>71483</v>
      </c>
      <c r="F149" s="128" t="s">
        <v>49</v>
      </c>
      <c r="G149" s="128" t="s">
        <v>50</v>
      </c>
      <c r="H149" s="128" t="s">
        <v>74</v>
      </c>
      <c r="I149" s="147">
        <v>105.03051643192499</v>
      </c>
      <c r="J149" s="127">
        <v>1006.91794871795</v>
      </c>
      <c r="K149" s="127">
        <v>216.27179487179501</v>
      </c>
      <c r="L149" s="127">
        <v>194.733333333334</v>
      </c>
      <c r="M149" s="127">
        <v>103.661538461539</v>
      </c>
      <c r="N149" s="127">
        <v>299.82564102564203</v>
      </c>
      <c r="O149" s="127">
        <v>1221.1487179487201</v>
      </c>
      <c r="P149" s="127">
        <v>0.517948717948718</v>
      </c>
      <c r="Q149" s="127">
        <v>9.2307692307692299E-2</v>
      </c>
      <c r="R149" s="127">
        <v>56.958974358974402</v>
      </c>
      <c r="S149" s="127">
        <v>44.964102564102603</v>
      </c>
      <c r="T149" s="127">
        <v>42.543589743589799</v>
      </c>
      <c r="U149" s="127">
        <v>1377.11794871796</v>
      </c>
      <c r="V149" s="127">
        <v>901.44102564103002</v>
      </c>
      <c r="W149" s="127">
        <v>946</v>
      </c>
      <c r="X149" s="125" t="s">
        <v>52</v>
      </c>
      <c r="Y149" s="126">
        <v>45673</v>
      </c>
      <c r="Z149" s="129"/>
      <c r="AA149" s="126" t="s">
        <v>53</v>
      </c>
      <c r="AB149" s="126" t="s">
        <v>54</v>
      </c>
    </row>
    <row r="150" spans="1:28" x14ac:dyDescent="0.3">
      <c r="A150" s="128" t="s">
        <v>552</v>
      </c>
      <c r="B150" s="128" t="s">
        <v>553</v>
      </c>
      <c r="C150" s="128" t="s">
        <v>554</v>
      </c>
      <c r="D150" s="128" t="s">
        <v>463</v>
      </c>
      <c r="E150" s="146">
        <v>51101</v>
      </c>
      <c r="F150" s="128" t="s">
        <v>199</v>
      </c>
      <c r="G150" s="128" t="s">
        <v>110</v>
      </c>
      <c r="H150" s="128" t="s">
        <v>51</v>
      </c>
      <c r="I150" s="148"/>
      <c r="J150" s="127">
        <v>0.43076923076923102</v>
      </c>
      <c r="K150" s="127">
        <v>0.22051282051282101</v>
      </c>
      <c r="L150" s="127">
        <v>0.94871794871794901</v>
      </c>
      <c r="M150" s="127">
        <v>1.2</v>
      </c>
      <c r="N150" s="127">
        <v>2.4</v>
      </c>
      <c r="O150" s="127">
        <v>0.36923076923076897</v>
      </c>
      <c r="P150" s="127">
        <v>0</v>
      </c>
      <c r="Q150" s="127">
        <v>3.0769230769230799E-2</v>
      </c>
      <c r="R150" s="127">
        <v>0.98974358974359</v>
      </c>
      <c r="S150" s="127">
        <v>0.41538461538461502</v>
      </c>
      <c r="T150" s="127">
        <v>0.266666666666667</v>
      </c>
      <c r="U150" s="127">
        <v>1.12820512820513</v>
      </c>
      <c r="V150" s="127">
        <v>2.02564102564103</v>
      </c>
      <c r="W150" s="127" t="s">
        <v>75</v>
      </c>
      <c r="X150" s="128" t="s">
        <v>158</v>
      </c>
      <c r="Y150" s="126">
        <v>45377</v>
      </c>
      <c r="Z150" s="126" t="s">
        <v>143</v>
      </c>
      <c r="AA150" s="126" t="s">
        <v>159</v>
      </c>
      <c r="AB150" s="129" t="s">
        <v>54</v>
      </c>
    </row>
    <row r="151" spans="1:28" x14ac:dyDescent="0.3">
      <c r="A151" s="128" t="s">
        <v>555</v>
      </c>
      <c r="B151" s="128" t="s">
        <v>556</v>
      </c>
      <c r="C151" s="128" t="s">
        <v>557</v>
      </c>
      <c r="D151" s="128" t="s">
        <v>558</v>
      </c>
      <c r="E151" s="146">
        <v>2863</v>
      </c>
      <c r="F151" s="128" t="s">
        <v>99</v>
      </c>
      <c r="G151" s="128" t="s">
        <v>110</v>
      </c>
      <c r="H151" s="128" t="s">
        <v>74</v>
      </c>
      <c r="I151" s="148">
        <v>67.9375</v>
      </c>
      <c r="J151" s="127">
        <v>13.8923076923077</v>
      </c>
      <c r="K151" s="127">
        <v>3.4923076923076901</v>
      </c>
      <c r="L151" s="127">
        <v>45.723076923077002</v>
      </c>
      <c r="M151" s="127">
        <v>49.317948717948703</v>
      </c>
      <c r="N151" s="127">
        <v>58.625641025641002</v>
      </c>
      <c r="O151" s="127">
        <v>50.276923076923197</v>
      </c>
      <c r="P151" s="127">
        <v>1.5692307692307701</v>
      </c>
      <c r="Q151" s="127">
        <v>1.95384615384615</v>
      </c>
      <c r="R151" s="127">
        <v>20.538461538461501</v>
      </c>
      <c r="S151" s="127">
        <v>2.5897435897435899</v>
      </c>
      <c r="T151" s="127">
        <v>3.4102564102564101</v>
      </c>
      <c r="U151" s="127">
        <v>85.887179487179793</v>
      </c>
      <c r="V151" s="127">
        <v>71.569230769230998</v>
      </c>
      <c r="W151" s="127" t="s">
        <v>75</v>
      </c>
      <c r="X151" s="128" t="s">
        <v>52</v>
      </c>
      <c r="Y151" s="126">
        <v>45554</v>
      </c>
      <c r="Z151" s="126" t="s">
        <v>61</v>
      </c>
      <c r="AA151" s="126" t="s">
        <v>68</v>
      </c>
      <c r="AB151" s="129" t="s">
        <v>54</v>
      </c>
    </row>
  </sheetData>
  <mergeCells count="13">
    <mergeCell ref="A1:D1"/>
    <mergeCell ref="A2:D2"/>
    <mergeCell ref="A3:D3"/>
    <mergeCell ref="E3:H3"/>
    <mergeCell ref="I3:L3"/>
    <mergeCell ref="Q3:T3"/>
    <mergeCell ref="U3:X3"/>
    <mergeCell ref="Y3:AB3"/>
    <mergeCell ref="J5:M5"/>
    <mergeCell ref="N5:Q5"/>
    <mergeCell ref="R5:U5"/>
    <mergeCell ref="W5:AB5"/>
    <mergeCell ref="M3:P3"/>
  </mergeCells>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7AAB-5F2A-4F78-8EA1-94B3EE97FF70}">
  <dimension ref="A1:X721"/>
  <sheetViews>
    <sheetView workbookViewId="0">
      <selection sqref="A1:B2"/>
    </sheetView>
  </sheetViews>
  <sheetFormatPr defaultRowHeight="14.4" x14ac:dyDescent="0.3"/>
  <cols>
    <col min="1" max="1" width="52.21875" customWidth="1"/>
    <col min="2" max="2" width="22.21875" customWidth="1"/>
  </cols>
  <sheetData>
    <row r="1" spans="1:6" ht="25.8" x14ac:dyDescent="0.3">
      <c r="A1" s="365" t="s">
        <v>559</v>
      </c>
      <c r="B1" s="365"/>
      <c r="C1" s="23"/>
      <c r="D1" s="23"/>
      <c r="E1" s="23"/>
      <c r="F1" s="23"/>
    </row>
    <row r="2" spans="1:6" ht="15" thickBot="1" x14ac:dyDescent="0.35">
      <c r="A2" s="437"/>
      <c r="B2" s="437"/>
    </row>
    <row r="3" spans="1:6" ht="15" thickBot="1" x14ac:dyDescent="0.35">
      <c r="A3" s="438" t="s">
        <v>615</v>
      </c>
      <c r="B3" s="439"/>
    </row>
    <row r="4" spans="1:6" x14ac:dyDescent="0.3">
      <c r="A4" s="48" t="s">
        <v>616</v>
      </c>
      <c r="B4" s="49" t="s">
        <v>617</v>
      </c>
    </row>
    <row r="5" spans="1:6" x14ac:dyDescent="0.3">
      <c r="A5" s="46" t="s">
        <v>389</v>
      </c>
      <c r="B5" s="47">
        <v>121</v>
      </c>
    </row>
    <row r="6" spans="1:6" x14ac:dyDescent="0.3">
      <c r="A6" s="46" t="s">
        <v>387</v>
      </c>
      <c r="B6" s="47">
        <v>76</v>
      </c>
    </row>
    <row r="7" spans="1:6" x14ac:dyDescent="0.3">
      <c r="A7" s="46" t="s">
        <v>117</v>
      </c>
      <c r="B7" s="47">
        <v>69</v>
      </c>
    </row>
    <row r="8" spans="1:6" x14ac:dyDescent="0.3">
      <c r="A8" s="46" t="s">
        <v>243</v>
      </c>
      <c r="B8" s="47">
        <v>63</v>
      </c>
    </row>
    <row r="9" spans="1:6" x14ac:dyDescent="0.3">
      <c r="A9" s="46" t="s">
        <v>230</v>
      </c>
      <c r="B9" s="47">
        <v>60</v>
      </c>
    </row>
    <row r="10" spans="1:6" x14ac:dyDescent="0.3">
      <c r="A10" s="46" t="s">
        <v>514</v>
      </c>
      <c r="B10" s="47">
        <v>55</v>
      </c>
    </row>
    <row r="11" spans="1:6" x14ac:dyDescent="0.3">
      <c r="A11" s="46" t="s">
        <v>144</v>
      </c>
      <c r="B11" s="47">
        <v>46</v>
      </c>
    </row>
    <row r="12" spans="1:6" x14ac:dyDescent="0.3">
      <c r="A12" s="46" t="s">
        <v>260</v>
      </c>
      <c r="B12" s="47">
        <v>39</v>
      </c>
    </row>
    <row r="13" spans="1:6" x14ac:dyDescent="0.3">
      <c r="A13" s="46" t="s">
        <v>473</v>
      </c>
      <c r="B13" s="47">
        <v>38</v>
      </c>
    </row>
    <row r="14" spans="1:6" x14ac:dyDescent="0.3">
      <c r="A14" s="46" t="s">
        <v>133</v>
      </c>
      <c r="B14" s="47">
        <v>34</v>
      </c>
    </row>
    <row r="15" spans="1:6" x14ac:dyDescent="0.3">
      <c r="A15" s="46" t="s">
        <v>100</v>
      </c>
      <c r="B15" s="47">
        <v>32</v>
      </c>
    </row>
    <row r="16" spans="1:6" x14ac:dyDescent="0.3">
      <c r="A16" s="46" t="s">
        <v>203</v>
      </c>
      <c r="B16" s="47">
        <v>31</v>
      </c>
    </row>
    <row r="17" spans="1:2" x14ac:dyDescent="0.3">
      <c r="A17" s="46" t="s">
        <v>446</v>
      </c>
      <c r="B17" s="47">
        <v>29</v>
      </c>
    </row>
    <row r="18" spans="1:2" x14ac:dyDescent="0.3">
      <c r="A18" s="46" t="s">
        <v>470</v>
      </c>
      <c r="B18" s="47">
        <v>21</v>
      </c>
    </row>
    <row r="19" spans="1:2" x14ac:dyDescent="0.3">
      <c r="A19" s="46" t="s">
        <v>456</v>
      </c>
      <c r="B19" s="47">
        <v>20</v>
      </c>
    </row>
    <row r="20" spans="1:2" x14ac:dyDescent="0.3">
      <c r="A20" s="46" t="s">
        <v>262</v>
      </c>
      <c r="B20" s="47">
        <v>20</v>
      </c>
    </row>
    <row r="21" spans="1:2" x14ac:dyDescent="0.3">
      <c r="A21" s="46" t="s">
        <v>396</v>
      </c>
      <c r="B21" s="47">
        <v>17</v>
      </c>
    </row>
    <row r="22" spans="1:2" x14ac:dyDescent="0.3">
      <c r="A22" s="46" t="s">
        <v>55</v>
      </c>
      <c r="B22" s="47">
        <v>17</v>
      </c>
    </row>
    <row r="23" spans="1:2" x14ac:dyDescent="0.3">
      <c r="A23" s="46" t="s">
        <v>312</v>
      </c>
      <c r="B23" s="47">
        <v>16</v>
      </c>
    </row>
    <row r="24" spans="1:2" x14ac:dyDescent="0.3">
      <c r="A24" s="46" t="s">
        <v>343</v>
      </c>
      <c r="B24" s="47">
        <v>14</v>
      </c>
    </row>
    <row r="25" spans="1:2" x14ac:dyDescent="0.3">
      <c r="A25" s="46" t="s">
        <v>138</v>
      </c>
      <c r="B25" s="47">
        <v>13</v>
      </c>
    </row>
    <row r="26" spans="1:2" x14ac:dyDescent="0.3">
      <c r="A26" s="46" t="s">
        <v>238</v>
      </c>
      <c r="B26" s="47">
        <v>9</v>
      </c>
    </row>
    <row r="27" spans="1:2" x14ac:dyDescent="0.3">
      <c r="A27" s="46" t="s">
        <v>523</v>
      </c>
      <c r="B27" s="47">
        <v>9</v>
      </c>
    </row>
    <row r="28" spans="1:2" x14ac:dyDescent="0.3">
      <c r="A28" s="46" t="s">
        <v>278</v>
      </c>
      <c r="B28" s="47">
        <v>9</v>
      </c>
    </row>
    <row r="29" spans="1:2" x14ac:dyDescent="0.3">
      <c r="A29" s="46" t="s">
        <v>305</v>
      </c>
      <c r="B29" s="47">
        <v>7</v>
      </c>
    </row>
    <row r="30" spans="1:2" x14ac:dyDescent="0.3">
      <c r="A30" s="46" t="s">
        <v>407</v>
      </c>
      <c r="B30" s="47">
        <v>7</v>
      </c>
    </row>
    <row r="31" spans="1:2" x14ac:dyDescent="0.3">
      <c r="A31" s="46" t="s">
        <v>526</v>
      </c>
      <c r="B31" s="47">
        <v>6</v>
      </c>
    </row>
    <row r="32" spans="1:2" x14ac:dyDescent="0.3">
      <c r="A32" s="46" t="s">
        <v>213</v>
      </c>
      <c r="B32" s="47">
        <v>6</v>
      </c>
    </row>
    <row r="33" spans="1:2" x14ac:dyDescent="0.3">
      <c r="A33" s="46" t="s">
        <v>549</v>
      </c>
      <c r="B33" s="47">
        <v>6</v>
      </c>
    </row>
    <row r="34" spans="1:2" x14ac:dyDescent="0.3">
      <c r="A34" s="46" t="s">
        <v>296</v>
      </c>
      <c r="B34" s="47">
        <v>6</v>
      </c>
    </row>
    <row r="35" spans="1:2" x14ac:dyDescent="0.3">
      <c r="A35" s="46" t="s">
        <v>268</v>
      </c>
      <c r="B35" s="47">
        <v>5</v>
      </c>
    </row>
    <row r="36" spans="1:2" x14ac:dyDescent="0.3">
      <c r="A36" s="46" t="s">
        <v>147</v>
      </c>
      <c r="B36" s="47">
        <v>5</v>
      </c>
    </row>
    <row r="37" spans="1:2" x14ac:dyDescent="0.3">
      <c r="A37" s="46" t="s">
        <v>467</v>
      </c>
      <c r="B37" s="47">
        <v>5</v>
      </c>
    </row>
    <row r="38" spans="1:2" x14ac:dyDescent="0.3">
      <c r="A38" s="46" t="s">
        <v>555</v>
      </c>
      <c r="B38" s="47">
        <v>4</v>
      </c>
    </row>
    <row r="39" spans="1:2" x14ac:dyDescent="0.3">
      <c r="A39" s="46" t="s">
        <v>511</v>
      </c>
      <c r="B39" s="47">
        <v>4</v>
      </c>
    </row>
    <row r="40" spans="1:2" x14ac:dyDescent="0.3">
      <c r="A40" s="46" t="s">
        <v>191</v>
      </c>
      <c r="B40" s="47">
        <v>4</v>
      </c>
    </row>
    <row r="41" spans="1:2" x14ac:dyDescent="0.3">
      <c r="A41" s="46" t="s">
        <v>126</v>
      </c>
      <c r="B41" s="47">
        <v>4</v>
      </c>
    </row>
    <row r="42" spans="1:2" x14ac:dyDescent="0.3">
      <c r="A42" s="46" t="s">
        <v>349</v>
      </c>
      <c r="B42" s="47">
        <v>4</v>
      </c>
    </row>
    <row r="43" spans="1:2" x14ac:dyDescent="0.3">
      <c r="A43" s="46" t="s">
        <v>330</v>
      </c>
      <c r="B43" s="47">
        <v>4</v>
      </c>
    </row>
    <row r="44" spans="1:2" x14ac:dyDescent="0.3">
      <c r="A44" s="46" t="s">
        <v>266</v>
      </c>
      <c r="B44" s="47">
        <v>3</v>
      </c>
    </row>
    <row r="45" spans="1:2" x14ac:dyDescent="0.3">
      <c r="A45" s="46" t="s">
        <v>90</v>
      </c>
      <c r="B45" s="47">
        <v>3</v>
      </c>
    </row>
    <row r="46" spans="1:2" x14ac:dyDescent="0.3">
      <c r="A46" s="46" t="s">
        <v>373</v>
      </c>
      <c r="B46" s="47">
        <v>3</v>
      </c>
    </row>
    <row r="47" spans="1:2" x14ac:dyDescent="0.3">
      <c r="A47" s="46" t="s">
        <v>427</v>
      </c>
      <c r="B47" s="47">
        <v>3</v>
      </c>
    </row>
    <row r="48" spans="1:2" x14ac:dyDescent="0.3">
      <c r="A48" s="46" t="s">
        <v>45</v>
      </c>
      <c r="B48" s="47">
        <v>3</v>
      </c>
    </row>
    <row r="49" spans="1:2" x14ac:dyDescent="0.3">
      <c r="A49" s="46" t="s">
        <v>478</v>
      </c>
      <c r="B49" s="47">
        <v>3</v>
      </c>
    </row>
    <row r="50" spans="1:2" x14ac:dyDescent="0.3">
      <c r="A50" s="46" t="s">
        <v>501</v>
      </c>
      <c r="B50" s="47">
        <v>2</v>
      </c>
    </row>
    <row r="51" spans="1:2" x14ac:dyDescent="0.3">
      <c r="A51" s="46" t="s">
        <v>532</v>
      </c>
      <c r="B51" s="47">
        <v>2</v>
      </c>
    </row>
    <row r="52" spans="1:2" x14ac:dyDescent="0.3">
      <c r="A52" s="46" t="s">
        <v>460</v>
      </c>
      <c r="B52" s="47">
        <v>2</v>
      </c>
    </row>
    <row r="53" spans="1:2" x14ac:dyDescent="0.3">
      <c r="A53" s="46" t="s">
        <v>336</v>
      </c>
      <c r="B53" s="47">
        <v>2</v>
      </c>
    </row>
    <row r="54" spans="1:2" x14ac:dyDescent="0.3">
      <c r="A54" s="46" t="s">
        <v>82</v>
      </c>
      <c r="B54" s="47">
        <v>2</v>
      </c>
    </row>
    <row r="55" spans="1:2" x14ac:dyDescent="0.3">
      <c r="A55" s="46" t="s">
        <v>443</v>
      </c>
      <c r="B55" s="47">
        <v>2</v>
      </c>
    </row>
    <row r="56" spans="1:2" x14ac:dyDescent="0.3">
      <c r="A56" s="46" t="s">
        <v>358</v>
      </c>
      <c r="B56" s="47">
        <v>2</v>
      </c>
    </row>
    <row r="57" spans="1:2" x14ac:dyDescent="0.3">
      <c r="A57" s="46" t="s">
        <v>504</v>
      </c>
      <c r="B57" s="47">
        <v>1</v>
      </c>
    </row>
    <row r="58" spans="1:2" x14ac:dyDescent="0.3">
      <c r="A58" s="46" t="s">
        <v>272</v>
      </c>
      <c r="B58" s="47">
        <v>1</v>
      </c>
    </row>
    <row r="59" spans="1:2" x14ac:dyDescent="0.3">
      <c r="A59" s="46" t="s">
        <v>618</v>
      </c>
      <c r="B59" s="47">
        <v>1</v>
      </c>
    </row>
    <row r="60" spans="1:2" x14ac:dyDescent="0.3">
      <c r="A60" s="46" t="s">
        <v>361</v>
      </c>
      <c r="B60" s="47">
        <v>1</v>
      </c>
    </row>
    <row r="61" spans="1:2" x14ac:dyDescent="0.3">
      <c r="A61" s="46" t="s">
        <v>121</v>
      </c>
      <c r="B61" s="47">
        <v>1</v>
      </c>
    </row>
    <row r="62" spans="1:2" x14ac:dyDescent="0.3">
      <c r="A62" s="46" t="s">
        <v>517</v>
      </c>
      <c r="B62" s="47">
        <v>1</v>
      </c>
    </row>
    <row r="63" spans="1:2" x14ac:dyDescent="0.3">
      <c r="A63" s="46" t="s">
        <v>105</v>
      </c>
      <c r="B63" s="47">
        <v>1</v>
      </c>
    </row>
    <row r="64" spans="1:2" x14ac:dyDescent="0.3">
      <c r="A64" s="46" t="s">
        <v>323</v>
      </c>
      <c r="B64" s="47">
        <v>1</v>
      </c>
    </row>
    <row r="65" spans="1:2" x14ac:dyDescent="0.3">
      <c r="A65" s="50" t="s">
        <v>619</v>
      </c>
      <c r="B65" s="51">
        <v>975</v>
      </c>
    </row>
    <row r="67" spans="1:2" ht="15" thickBot="1" x14ac:dyDescent="0.35"/>
    <row r="68" spans="1:2" ht="15" thickBot="1" x14ac:dyDescent="0.35">
      <c r="A68" s="440" t="s">
        <v>620</v>
      </c>
      <c r="B68" s="441"/>
    </row>
    <row r="69" spans="1:2" x14ac:dyDescent="0.3">
      <c r="A69" s="46" t="s">
        <v>389</v>
      </c>
      <c r="B69" s="47">
        <v>121</v>
      </c>
    </row>
    <row r="70" spans="1:2" x14ac:dyDescent="0.3">
      <c r="A70" s="46" t="s">
        <v>387</v>
      </c>
      <c r="B70" s="47">
        <v>69</v>
      </c>
    </row>
    <row r="71" spans="1:2" x14ac:dyDescent="0.3">
      <c r="A71" s="46" t="s">
        <v>514</v>
      </c>
      <c r="B71" s="47">
        <v>66</v>
      </c>
    </row>
    <row r="72" spans="1:2" x14ac:dyDescent="0.3">
      <c r="A72" s="46" t="s">
        <v>230</v>
      </c>
      <c r="B72" s="47">
        <v>63</v>
      </c>
    </row>
    <row r="73" spans="1:2" x14ac:dyDescent="0.3">
      <c r="A73" s="46" t="s">
        <v>117</v>
      </c>
      <c r="B73" s="47">
        <v>60</v>
      </c>
    </row>
    <row r="74" spans="1:2" x14ac:dyDescent="0.3">
      <c r="A74" s="46" t="s">
        <v>243</v>
      </c>
      <c r="B74" s="47">
        <v>56</v>
      </c>
    </row>
    <row r="75" spans="1:2" x14ac:dyDescent="0.3">
      <c r="A75" s="46" t="s">
        <v>144</v>
      </c>
      <c r="B75" s="47">
        <v>49</v>
      </c>
    </row>
    <row r="76" spans="1:2" x14ac:dyDescent="0.3">
      <c r="A76" s="46" t="s">
        <v>473</v>
      </c>
      <c r="B76" s="47">
        <v>48</v>
      </c>
    </row>
    <row r="77" spans="1:2" x14ac:dyDescent="0.3">
      <c r="A77" s="46" t="s">
        <v>133</v>
      </c>
      <c r="B77" s="47">
        <v>35</v>
      </c>
    </row>
    <row r="78" spans="1:2" x14ac:dyDescent="0.3">
      <c r="A78" s="46" t="s">
        <v>260</v>
      </c>
      <c r="B78" s="47">
        <v>32</v>
      </c>
    </row>
    <row r="79" spans="1:2" x14ac:dyDescent="0.3">
      <c r="A79" s="46" t="s">
        <v>262</v>
      </c>
      <c r="B79" s="47">
        <v>30</v>
      </c>
    </row>
    <row r="80" spans="1:2" x14ac:dyDescent="0.3">
      <c r="A80" s="46" t="s">
        <v>100</v>
      </c>
      <c r="B80" s="47">
        <v>23</v>
      </c>
    </row>
    <row r="81" spans="1:2" x14ac:dyDescent="0.3">
      <c r="A81" s="46" t="s">
        <v>446</v>
      </c>
      <c r="B81" s="47">
        <v>22</v>
      </c>
    </row>
    <row r="82" spans="1:2" x14ac:dyDescent="0.3">
      <c r="A82" s="46" t="s">
        <v>138</v>
      </c>
      <c r="B82" s="47">
        <v>19</v>
      </c>
    </row>
    <row r="83" spans="1:2" x14ac:dyDescent="0.3">
      <c r="A83" s="46" t="s">
        <v>312</v>
      </c>
      <c r="B83" s="47">
        <v>18</v>
      </c>
    </row>
    <row r="84" spans="1:2" x14ac:dyDescent="0.3">
      <c r="A84" s="46" t="s">
        <v>203</v>
      </c>
      <c r="B84" s="47">
        <v>18</v>
      </c>
    </row>
    <row r="85" spans="1:2" x14ac:dyDescent="0.3">
      <c r="A85" s="46" t="s">
        <v>456</v>
      </c>
      <c r="B85" s="47">
        <v>17</v>
      </c>
    </row>
    <row r="86" spans="1:2" x14ac:dyDescent="0.3">
      <c r="A86" s="46" t="s">
        <v>343</v>
      </c>
      <c r="B86" s="47">
        <v>16</v>
      </c>
    </row>
    <row r="87" spans="1:2" x14ac:dyDescent="0.3">
      <c r="A87" s="46" t="s">
        <v>147</v>
      </c>
      <c r="B87" s="47">
        <v>13</v>
      </c>
    </row>
    <row r="88" spans="1:2" x14ac:dyDescent="0.3">
      <c r="A88" s="46" t="s">
        <v>396</v>
      </c>
      <c r="B88" s="47">
        <v>12</v>
      </c>
    </row>
    <row r="89" spans="1:2" x14ac:dyDescent="0.3">
      <c r="A89" s="46" t="s">
        <v>470</v>
      </c>
      <c r="B89" s="47">
        <v>12</v>
      </c>
    </row>
    <row r="90" spans="1:2" x14ac:dyDescent="0.3">
      <c r="A90" s="46" t="s">
        <v>126</v>
      </c>
      <c r="B90" s="47">
        <v>9</v>
      </c>
    </row>
    <row r="91" spans="1:2" x14ac:dyDescent="0.3">
      <c r="A91" s="46" t="s">
        <v>526</v>
      </c>
      <c r="B91" s="47">
        <v>9</v>
      </c>
    </row>
    <row r="92" spans="1:2" x14ac:dyDescent="0.3">
      <c r="A92" s="46" t="s">
        <v>555</v>
      </c>
      <c r="B92" s="47">
        <v>9</v>
      </c>
    </row>
    <row r="93" spans="1:2" x14ac:dyDescent="0.3">
      <c r="A93" s="46" t="s">
        <v>278</v>
      </c>
      <c r="B93" s="47">
        <v>7</v>
      </c>
    </row>
    <row r="94" spans="1:2" x14ac:dyDescent="0.3">
      <c r="A94" s="46" t="s">
        <v>296</v>
      </c>
      <c r="B94" s="47">
        <v>7</v>
      </c>
    </row>
    <row r="95" spans="1:2" x14ac:dyDescent="0.3">
      <c r="A95" s="46" t="s">
        <v>549</v>
      </c>
      <c r="B95" s="47">
        <v>6</v>
      </c>
    </row>
    <row r="96" spans="1:2" x14ac:dyDescent="0.3">
      <c r="A96" s="46" t="s">
        <v>238</v>
      </c>
      <c r="B96" s="47">
        <v>6</v>
      </c>
    </row>
    <row r="97" spans="1:2" x14ac:dyDescent="0.3">
      <c r="A97" s="46" t="s">
        <v>55</v>
      </c>
      <c r="B97" s="47">
        <v>6</v>
      </c>
    </row>
    <row r="98" spans="1:2" x14ac:dyDescent="0.3">
      <c r="A98" s="46" t="s">
        <v>511</v>
      </c>
      <c r="B98" s="47">
        <v>5</v>
      </c>
    </row>
    <row r="99" spans="1:2" x14ac:dyDescent="0.3">
      <c r="A99" s="46" t="s">
        <v>407</v>
      </c>
      <c r="B99" s="47">
        <v>4</v>
      </c>
    </row>
    <row r="100" spans="1:2" x14ac:dyDescent="0.3">
      <c r="A100" s="46" t="s">
        <v>501</v>
      </c>
      <c r="B100" s="47">
        <v>4</v>
      </c>
    </row>
    <row r="101" spans="1:2" x14ac:dyDescent="0.3">
      <c r="A101" s="46" t="s">
        <v>427</v>
      </c>
      <c r="B101" s="47">
        <v>4</v>
      </c>
    </row>
    <row r="102" spans="1:2" x14ac:dyDescent="0.3">
      <c r="A102" s="46" t="s">
        <v>45</v>
      </c>
      <c r="B102" s="47">
        <v>4</v>
      </c>
    </row>
    <row r="103" spans="1:2" x14ac:dyDescent="0.3">
      <c r="A103" s="46" t="s">
        <v>268</v>
      </c>
      <c r="B103" s="47">
        <v>4</v>
      </c>
    </row>
    <row r="104" spans="1:2" x14ac:dyDescent="0.3">
      <c r="A104" s="46" t="s">
        <v>151</v>
      </c>
      <c r="B104" s="47">
        <v>3</v>
      </c>
    </row>
    <row r="105" spans="1:2" x14ac:dyDescent="0.3">
      <c r="A105" s="46" t="s">
        <v>336</v>
      </c>
      <c r="B105" s="47">
        <v>3</v>
      </c>
    </row>
    <row r="106" spans="1:2" x14ac:dyDescent="0.3">
      <c r="A106" s="46" t="s">
        <v>191</v>
      </c>
      <c r="B106" s="47">
        <v>3</v>
      </c>
    </row>
    <row r="107" spans="1:2" x14ac:dyDescent="0.3">
      <c r="A107" s="46" t="s">
        <v>90</v>
      </c>
      <c r="B107" s="47">
        <v>3</v>
      </c>
    </row>
    <row r="108" spans="1:2" x14ac:dyDescent="0.3">
      <c r="A108" s="46" t="s">
        <v>373</v>
      </c>
      <c r="B108" s="47">
        <v>3</v>
      </c>
    </row>
    <row r="109" spans="1:2" x14ac:dyDescent="0.3">
      <c r="A109" s="46" t="s">
        <v>69</v>
      </c>
      <c r="B109" s="47">
        <v>3</v>
      </c>
    </row>
    <row r="110" spans="1:2" x14ac:dyDescent="0.3">
      <c r="A110" s="46" t="s">
        <v>305</v>
      </c>
      <c r="B110" s="47">
        <v>3</v>
      </c>
    </row>
    <row r="111" spans="1:2" x14ac:dyDescent="0.3">
      <c r="A111" s="46" t="s">
        <v>523</v>
      </c>
      <c r="B111" s="47">
        <v>2</v>
      </c>
    </row>
    <row r="112" spans="1:2" x14ac:dyDescent="0.3">
      <c r="A112" s="46" t="s">
        <v>82</v>
      </c>
      <c r="B112" s="47">
        <v>2</v>
      </c>
    </row>
    <row r="113" spans="1:2" x14ac:dyDescent="0.3">
      <c r="A113" s="46" t="s">
        <v>263</v>
      </c>
      <c r="B113" s="47">
        <v>2</v>
      </c>
    </row>
    <row r="114" spans="1:2" x14ac:dyDescent="0.3">
      <c r="A114" s="46" t="s">
        <v>266</v>
      </c>
      <c r="B114" s="47">
        <v>2</v>
      </c>
    </row>
    <row r="115" spans="1:2" x14ac:dyDescent="0.3">
      <c r="A115" s="46" t="s">
        <v>517</v>
      </c>
      <c r="B115" s="47">
        <v>2</v>
      </c>
    </row>
    <row r="116" spans="1:2" x14ac:dyDescent="0.3">
      <c r="A116" s="46" t="s">
        <v>235</v>
      </c>
      <c r="B116" s="47">
        <v>2</v>
      </c>
    </row>
    <row r="117" spans="1:2" x14ac:dyDescent="0.3">
      <c r="A117" s="46" t="s">
        <v>213</v>
      </c>
      <c r="B117" s="47">
        <v>2</v>
      </c>
    </row>
    <row r="118" spans="1:2" x14ac:dyDescent="0.3">
      <c r="A118" s="46" t="s">
        <v>330</v>
      </c>
      <c r="B118" s="47">
        <v>2</v>
      </c>
    </row>
    <row r="119" spans="1:2" x14ac:dyDescent="0.3">
      <c r="A119" s="46" t="s">
        <v>443</v>
      </c>
      <c r="B119" s="47">
        <v>2</v>
      </c>
    </row>
    <row r="120" spans="1:2" x14ac:dyDescent="0.3">
      <c r="A120" s="46" t="s">
        <v>272</v>
      </c>
      <c r="B120" s="47">
        <v>2</v>
      </c>
    </row>
    <row r="121" spans="1:2" x14ac:dyDescent="0.3">
      <c r="A121" s="46" t="s">
        <v>316</v>
      </c>
      <c r="B121" s="47">
        <v>2</v>
      </c>
    </row>
    <row r="122" spans="1:2" x14ac:dyDescent="0.3">
      <c r="A122" s="46" t="s">
        <v>532</v>
      </c>
      <c r="B122" s="47">
        <v>1</v>
      </c>
    </row>
    <row r="123" spans="1:2" x14ac:dyDescent="0.3">
      <c r="A123" s="46" t="s">
        <v>478</v>
      </c>
      <c r="B123" s="47">
        <v>1</v>
      </c>
    </row>
    <row r="124" spans="1:2" x14ac:dyDescent="0.3">
      <c r="A124" s="46" t="s">
        <v>547</v>
      </c>
      <c r="B124" s="47">
        <v>1</v>
      </c>
    </row>
    <row r="125" spans="1:2" x14ac:dyDescent="0.3">
      <c r="A125" s="46" t="s">
        <v>504</v>
      </c>
      <c r="B125" s="47">
        <v>1</v>
      </c>
    </row>
    <row r="126" spans="1:2" x14ac:dyDescent="0.3">
      <c r="A126" s="46" t="s">
        <v>621</v>
      </c>
      <c r="B126" s="47">
        <v>1</v>
      </c>
    </row>
    <row r="127" spans="1:2" x14ac:dyDescent="0.3">
      <c r="A127" s="46" t="s">
        <v>622</v>
      </c>
      <c r="B127" s="47">
        <v>1</v>
      </c>
    </row>
    <row r="128" spans="1:2" x14ac:dyDescent="0.3">
      <c r="A128" s="46" t="s">
        <v>623</v>
      </c>
      <c r="B128" s="47">
        <v>1</v>
      </c>
    </row>
    <row r="129" spans="1:2" x14ac:dyDescent="0.3">
      <c r="A129" s="46" t="s">
        <v>326</v>
      </c>
      <c r="B129" s="47">
        <v>1</v>
      </c>
    </row>
    <row r="130" spans="1:2" x14ac:dyDescent="0.3">
      <c r="A130" s="46" t="s">
        <v>476</v>
      </c>
      <c r="B130" s="47">
        <v>1</v>
      </c>
    </row>
    <row r="131" spans="1:2" x14ac:dyDescent="0.3">
      <c r="A131" s="46" t="s">
        <v>460</v>
      </c>
      <c r="B131" s="47">
        <v>1</v>
      </c>
    </row>
    <row r="132" spans="1:2" x14ac:dyDescent="0.3">
      <c r="A132" s="46" t="s">
        <v>349</v>
      </c>
      <c r="B132" s="47">
        <v>1</v>
      </c>
    </row>
    <row r="133" spans="1:2" x14ac:dyDescent="0.3">
      <c r="A133" s="46" t="s">
        <v>105</v>
      </c>
      <c r="B133" s="47">
        <v>1</v>
      </c>
    </row>
    <row r="134" spans="1:2" x14ac:dyDescent="0.3">
      <c r="A134" s="52" t="s">
        <v>619</v>
      </c>
      <c r="B134" s="51">
        <v>938</v>
      </c>
    </row>
    <row r="136" spans="1:2" ht="15" thickBot="1" x14ac:dyDescent="0.35"/>
    <row r="137" spans="1:2" ht="15" thickBot="1" x14ac:dyDescent="0.35">
      <c r="A137" s="440" t="s">
        <v>624</v>
      </c>
      <c r="B137" s="441"/>
    </row>
    <row r="138" spans="1:2" x14ac:dyDescent="0.3">
      <c r="A138" s="48" t="s">
        <v>616</v>
      </c>
      <c r="B138" s="49" t="s">
        <v>617</v>
      </c>
    </row>
    <row r="139" spans="1:2" x14ac:dyDescent="0.3">
      <c r="A139" s="46" t="s">
        <v>389</v>
      </c>
      <c r="B139" s="47">
        <v>140</v>
      </c>
    </row>
    <row r="140" spans="1:2" x14ac:dyDescent="0.3">
      <c r="A140" s="46" t="s">
        <v>387</v>
      </c>
      <c r="B140" s="47">
        <v>91</v>
      </c>
    </row>
    <row r="141" spans="1:2" x14ac:dyDescent="0.3">
      <c r="A141" s="46" t="s">
        <v>514</v>
      </c>
      <c r="B141" s="47">
        <v>66</v>
      </c>
    </row>
    <row r="142" spans="1:2" x14ac:dyDescent="0.3">
      <c r="A142" s="46" t="s">
        <v>117</v>
      </c>
      <c r="B142" s="47">
        <v>63</v>
      </c>
    </row>
    <row r="143" spans="1:2" x14ac:dyDescent="0.3">
      <c r="A143" s="46" t="s">
        <v>230</v>
      </c>
      <c r="B143" s="47">
        <v>57</v>
      </c>
    </row>
    <row r="144" spans="1:2" x14ac:dyDescent="0.3">
      <c r="A144" s="46" t="s">
        <v>144</v>
      </c>
      <c r="B144" s="47">
        <v>51</v>
      </c>
    </row>
    <row r="145" spans="1:2" x14ac:dyDescent="0.3">
      <c r="A145" s="46" t="s">
        <v>243</v>
      </c>
      <c r="B145" s="47">
        <v>40</v>
      </c>
    </row>
    <row r="146" spans="1:2" x14ac:dyDescent="0.3">
      <c r="A146" s="46" t="s">
        <v>133</v>
      </c>
      <c r="B146" s="47">
        <v>38</v>
      </c>
    </row>
    <row r="147" spans="1:2" x14ac:dyDescent="0.3">
      <c r="A147" s="46" t="s">
        <v>396</v>
      </c>
      <c r="B147" s="47">
        <v>33</v>
      </c>
    </row>
    <row r="148" spans="1:2" x14ac:dyDescent="0.3">
      <c r="A148" s="46" t="s">
        <v>473</v>
      </c>
      <c r="B148" s="47">
        <v>29</v>
      </c>
    </row>
    <row r="149" spans="1:2" x14ac:dyDescent="0.3">
      <c r="A149" s="46" t="s">
        <v>100</v>
      </c>
      <c r="B149" s="47">
        <v>26</v>
      </c>
    </row>
    <row r="150" spans="1:2" x14ac:dyDescent="0.3">
      <c r="A150" s="46" t="s">
        <v>312</v>
      </c>
      <c r="B150" s="47">
        <v>25</v>
      </c>
    </row>
    <row r="151" spans="1:2" x14ac:dyDescent="0.3">
      <c r="A151" s="46" t="s">
        <v>203</v>
      </c>
      <c r="B151" s="47">
        <v>24</v>
      </c>
    </row>
    <row r="152" spans="1:2" x14ac:dyDescent="0.3">
      <c r="A152" s="46" t="s">
        <v>456</v>
      </c>
      <c r="B152" s="47">
        <v>24</v>
      </c>
    </row>
    <row r="153" spans="1:2" x14ac:dyDescent="0.3">
      <c r="A153" s="46" t="s">
        <v>260</v>
      </c>
      <c r="B153" s="47">
        <v>24</v>
      </c>
    </row>
    <row r="154" spans="1:2" x14ac:dyDescent="0.3">
      <c r="A154" s="46" t="s">
        <v>138</v>
      </c>
      <c r="B154" s="47">
        <v>21</v>
      </c>
    </row>
    <row r="155" spans="1:2" x14ac:dyDescent="0.3">
      <c r="A155" s="46" t="s">
        <v>262</v>
      </c>
      <c r="B155" s="47">
        <v>21</v>
      </c>
    </row>
    <row r="156" spans="1:2" x14ac:dyDescent="0.3">
      <c r="A156" s="46" t="s">
        <v>343</v>
      </c>
      <c r="B156" s="47">
        <v>16</v>
      </c>
    </row>
    <row r="157" spans="1:2" x14ac:dyDescent="0.3">
      <c r="A157" s="46" t="s">
        <v>446</v>
      </c>
      <c r="B157" s="47">
        <v>15</v>
      </c>
    </row>
    <row r="158" spans="1:2" x14ac:dyDescent="0.3">
      <c r="A158" s="46" t="s">
        <v>296</v>
      </c>
      <c r="B158" s="47">
        <v>13</v>
      </c>
    </row>
    <row r="159" spans="1:2" x14ac:dyDescent="0.3">
      <c r="A159" s="46" t="s">
        <v>266</v>
      </c>
      <c r="B159" s="47">
        <v>12</v>
      </c>
    </row>
    <row r="160" spans="1:2" x14ac:dyDescent="0.3">
      <c r="A160" s="46" t="s">
        <v>407</v>
      </c>
      <c r="B160" s="47">
        <v>12</v>
      </c>
    </row>
    <row r="161" spans="1:2" x14ac:dyDescent="0.3">
      <c r="A161" s="46" t="s">
        <v>555</v>
      </c>
      <c r="B161" s="47">
        <v>11</v>
      </c>
    </row>
    <row r="162" spans="1:2" x14ac:dyDescent="0.3">
      <c r="A162" s="46" t="s">
        <v>278</v>
      </c>
      <c r="B162" s="47">
        <v>11</v>
      </c>
    </row>
    <row r="163" spans="1:2" x14ac:dyDescent="0.3">
      <c r="A163" s="46" t="s">
        <v>526</v>
      </c>
      <c r="B163" s="47">
        <v>10</v>
      </c>
    </row>
    <row r="164" spans="1:2" x14ac:dyDescent="0.3">
      <c r="A164" s="46" t="s">
        <v>147</v>
      </c>
      <c r="B164" s="47">
        <v>9</v>
      </c>
    </row>
    <row r="165" spans="1:2" x14ac:dyDescent="0.3">
      <c r="A165" s="46" t="s">
        <v>238</v>
      </c>
      <c r="B165" s="47">
        <v>8</v>
      </c>
    </row>
    <row r="166" spans="1:2" x14ac:dyDescent="0.3">
      <c r="A166" s="46" t="s">
        <v>470</v>
      </c>
      <c r="B166" s="47">
        <v>7</v>
      </c>
    </row>
    <row r="167" spans="1:2" x14ac:dyDescent="0.3">
      <c r="A167" s="46" t="s">
        <v>213</v>
      </c>
      <c r="B167" s="47">
        <v>7</v>
      </c>
    </row>
    <row r="168" spans="1:2" x14ac:dyDescent="0.3">
      <c r="A168" s="46" t="s">
        <v>549</v>
      </c>
      <c r="B168" s="47">
        <v>6</v>
      </c>
    </row>
    <row r="169" spans="1:2" x14ac:dyDescent="0.3">
      <c r="A169" s="46" t="s">
        <v>523</v>
      </c>
      <c r="B169" s="47">
        <v>6</v>
      </c>
    </row>
    <row r="170" spans="1:2" x14ac:dyDescent="0.3">
      <c r="A170" s="46" t="s">
        <v>330</v>
      </c>
      <c r="B170" s="47">
        <v>6</v>
      </c>
    </row>
    <row r="171" spans="1:2" x14ac:dyDescent="0.3">
      <c r="A171" s="46" t="s">
        <v>126</v>
      </c>
      <c r="B171" s="47">
        <v>6</v>
      </c>
    </row>
    <row r="172" spans="1:2" x14ac:dyDescent="0.3">
      <c r="A172" s="46" t="s">
        <v>90</v>
      </c>
      <c r="B172" s="47">
        <v>5</v>
      </c>
    </row>
    <row r="173" spans="1:2" x14ac:dyDescent="0.3">
      <c r="A173" s="46" t="s">
        <v>467</v>
      </c>
      <c r="B173" s="47">
        <v>5</v>
      </c>
    </row>
    <row r="174" spans="1:2" x14ac:dyDescent="0.3">
      <c r="A174" s="46" t="s">
        <v>336</v>
      </c>
      <c r="B174" s="47">
        <v>5</v>
      </c>
    </row>
    <row r="175" spans="1:2" x14ac:dyDescent="0.3">
      <c r="A175" s="46" t="s">
        <v>45</v>
      </c>
      <c r="B175" s="47">
        <v>5</v>
      </c>
    </row>
    <row r="176" spans="1:2" x14ac:dyDescent="0.3">
      <c r="A176" s="46" t="s">
        <v>532</v>
      </c>
      <c r="B176" s="47">
        <v>4</v>
      </c>
    </row>
    <row r="177" spans="1:2" x14ac:dyDescent="0.3">
      <c r="A177" s="46" t="s">
        <v>443</v>
      </c>
      <c r="B177" s="47">
        <v>4</v>
      </c>
    </row>
    <row r="178" spans="1:2" x14ac:dyDescent="0.3">
      <c r="A178" s="46" t="s">
        <v>305</v>
      </c>
      <c r="B178" s="47">
        <v>3</v>
      </c>
    </row>
    <row r="179" spans="1:2" x14ac:dyDescent="0.3">
      <c r="A179" s="46" t="s">
        <v>263</v>
      </c>
      <c r="B179" s="47">
        <v>3</v>
      </c>
    </row>
    <row r="180" spans="1:2" x14ac:dyDescent="0.3">
      <c r="A180" s="46" t="s">
        <v>373</v>
      </c>
      <c r="B180" s="47">
        <v>3</v>
      </c>
    </row>
    <row r="181" spans="1:2" x14ac:dyDescent="0.3">
      <c r="A181" s="46" t="s">
        <v>501</v>
      </c>
      <c r="B181" s="47">
        <v>2</v>
      </c>
    </row>
    <row r="182" spans="1:2" x14ac:dyDescent="0.3">
      <c r="A182" s="46" t="s">
        <v>517</v>
      </c>
      <c r="B182" s="47">
        <v>2</v>
      </c>
    </row>
    <row r="183" spans="1:2" x14ac:dyDescent="0.3">
      <c r="A183" s="46" t="s">
        <v>235</v>
      </c>
      <c r="B183" s="47">
        <v>2</v>
      </c>
    </row>
    <row r="184" spans="1:2" x14ac:dyDescent="0.3">
      <c r="A184" s="46" t="s">
        <v>511</v>
      </c>
      <c r="B184" s="47">
        <v>1</v>
      </c>
    </row>
    <row r="185" spans="1:2" x14ac:dyDescent="0.3">
      <c r="A185" s="46" t="s">
        <v>191</v>
      </c>
      <c r="B185" s="47">
        <v>1</v>
      </c>
    </row>
    <row r="186" spans="1:2" x14ac:dyDescent="0.3">
      <c r="A186" s="46" t="s">
        <v>272</v>
      </c>
      <c r="B186" s="47">
        <v>1</v>
      </c>
    </row>
    <row r="187" spans="1:2" x14ac:dyDescent="0.3">
      <c r="A187" s="46" t="s">
        <v>460</v>
      </c>
      <c r="B187" s="47">
        <v>1</v>
      </c>
    </row>
    <row r="188" spans="1:2" x14ac:dyDescent="0.3">
      <c r="A188" s="46" t="s">
        <v>55</v>
      </c>
      <c r="B188" s="47">
        <v>1</v>
      </c>
    </row>
    <row r="189" spans="1:2" x14ac:dyDescent="0.3">
      <c r="A189" s="46" t="s">
        <v>622</v>
      </c>
      <c r="B189" s="47">
        <v>1</v>
      </c>
    </row>
    <row r="190" spans="1:2" x14ac:dyDescent="0.3">
      <c r="A190" s="46" t="s">
        <v>625</v>
      </c>
      <c r="B190" s="47">
        <v>1</v>
      </c>
    </row>
    <row r="191" spans="1:2" x14ac:dyDescent="0.3">
      <c r="A191" s="46" t="s">
        <v>626</v>
      </c>
      <c r="B191" s="47">
        <v>1</v>
      </c>
    </row>
    <row r="192" spans="1:2" x14ac:dyDescent="0.3">
      <c r="A192" s="46" t="s">
        <v>69</v>
      </c>
      <c r="B192" s="47">
        <v>1</v>
      </c>
    </row>
    <row r="193" spans="1:2" x14ac:dyDescent="0.3">
      <c r="A193" s="46" t="s">
        <v>105</v>
      </c>
      <c r="B193" s="47">
        <v>1</v>
      </c>
    </row>
    <row r="194" spans="1:2" x14ac:dyDescent="0.3">
      <c r="A194" s="46" t="s">
        <v>82</v>
      </c>
      <c r="B194" s="47">
        <v>1</v>
      </c>
    </row>
    <row r="195" spans="1:2" x14ac:dyDescent="0.3">
      <c r="A195" s="46" t="s">
        <v>424</v>
      </c>
      <c r="B195" s="47">
        <v>1</v>
      </c>
    </row>
    <row r="196" spans="1:2" x14ac:dyDescent="0.3">
      <c r="A196" s="46" t="s">
        <v>268</v>
      </c>
      <c r="B196" s="47">
        <v>1</v>
      </c>
    </row>
    <row r="197" spans="1:2" x14ac:dyDescent="0.3">
      <c r="A197" s="46" t="s">
        <v>427</v>
      </c>
      <c r="B197" s="47">
        <v>1</v>
      </c>
    </row>
    <row r="198" spans="1:2" x14ac:dyDescent="0.3">
      <c r="A198" s="46" t="s">
        <v>478</v>
      </c>
      <c r="B198" s="47">
        <v>1</v>
      </c>
    </row>
    <row r="199" spans="1:2" x14ac:dyDescent="0.3">
      <c r="A199" s="52" t="s">
        <v>619</v>
      </c>
      <c r="B199" s="51">
        <v>986</v>
      </c>
    </row>
    <row r="201" spans="1:2" ht="15" thickBot="1" x14ac:dyDescent="0.35"/>
    <row r="202" spans="1:2" ht="15" thickBot="1" x14ac:dyDescent="0.35">
      <c r="A202" s="440" t="s">
        <v>627</v>
      </c>
      <c r="B202" s="441"/>
    </row>
    <row r="203" spans="1:2" x14ac:dyDescent="0.3">
      <c r="A203" s="48" t="s">
        <v>616</v>
      </c>
      <c r="B203" s="49" t="s">
        <v>617</v>
      </c>
    </row>
    <row r="204" spans="1:2" x14ac:dyDescent="0.3">
      <c r="A204" s="19" t="s">
        <v>389</v>
      </c>
      <c r="B204" s="19">
        <v>134</v>
      </c>
    </row>
    <row r="205" spans="1:2" x14ac:dyDescent="0.3">
      <c r="A205" s="19" t="s">
        <v>387</v>
      </c>
      <c r="B205" s="19">
        <v>104</v>
      </c>
    </row>
    <row r="206" spans="1:2" x14ac:dyDescent="0.3">
      <c r="A206" s="19" t="s">
        <v>117</v>
      </c>
      <c r="B206" s="19">
        <v>69</v>
      </c>
    </row>
    <row r="207" spans="1:2" x14ac:dyDescent="0.3">
      <c r="A207" s="19" t="s">
        <v>243</v>
      </c>
      <c r="B207" s="19">
        <v>44</v>
      </c>
    </row>
    <row r="208" spans="1:2" x14ac:dyDescent="0.3">
      <c r="A208" s="19" t="s">
        <v>144</v>
      </c>
      <c r="B208" s="19">
        <v>40</v>
      </c>
    </row>
    <row r="209" spans="1:2" x14ac:dyDescent="0.3">
      <c r="A209" s="19" t="s">
        <v>133</v>
      </c>
      <c r="B209" s="19">
        <v>35</v>
      </c>
    </row>
    <row r="210" spans="1:2" x14ac:dyDescent="0.3">
      <c r="A210" s="19" t="s">
        <v>230</v>
      </c>
      <c r="B210" s="19">
        <v>35</v>
      </c>
    </row>
    <row r="211" spans="1:2" x14ac:dyDescent="0.3">
      <c r="A211" s="19" t="s">
        <v>396</v>
      </c>
      <c r="B211" s="19">
        <v>27</v>
      </c>
    </row>
    <row r="212" spans="1:2" x14ac:dyDescent="0.3">
      <c r="A212" s="19" t="s">
        <v>473</v>
      </c>
      <c r="B212" s="19">
        <v>26</v>
      </c>
    </row>
    <row r="213" spans="1:2" x14ac:dyDescent="0.3">
      <c r="A213" s="19" t="s">
        <v>203</v>
      </c>
      <c r="B213" s="19">
        <v>23</v>
      </c>
    </row>
    <row r="214" spans="1:2" x14ac:dyDescent="0.3">
      <c r="A214" s="19" t="s">
        <v>456</v>
      </c>
      <c r="B214" s="19">
        <v>18</v>
      </c>
    </row>
    <row r="215" spans="1:2" x14ac:dyDescent="0.3">
      <c r="A215" s="19" t="s">
        <v>260</v>
      </c>
      <c r="B215" s="19">
        <v>18</v>
      </c>
    </row>
    <row r="216" spans="1:2" x14ac:dyDescent="0.3">
      <c r="A216" s="19" t="s">
        <v>100</v>
      </c>
      <c r="B216" s="19">
        <v>17</v>
      </c>
    </row>
    <row r="217" spans="1:2" x14ac:dyDescent="0.3">
      <c r="A217" s="19" t="s">
        <v>343</v>
      </c>
      <c r="B217" s="19">
        <v>17</v>
      </c>
    </row>
    <row r="218" spans="1:2" x14ac:dyDescent="0.3">
      <c r="A218" s="19" t="s">
        <v>514</v>
      </c>
      <c r="B218" s="19">
        <v>15</v>
      </c>
    </row>
    <row r="219" spans="1:2" x14ac:dyDescent="0.3">
      <c r="A219" s="19" t="s">
        <v>312</v>
      </c>
      <c r="B219" s="19">
        <v>15</v>
      </c>
    </row>
    <row r="220" spans="1:2" x14ac:dyDescent="0.3">
      <c r="A220" s="19" t="s">
        <v>138</v>
      </c>
      <c r="B220" s="19">
        <v>13</v>
      </c>
    </row>
    <row r="221" spans="1:2" x14ac:dyDescent="0.3">
      <c r="A221" s="19" t="s">
        <v>213</v>
      </c>
      <c r="B221" s="19">
        <v>12</v>
      </c>
    </row>
    <row r="222" spans="1:2" x14ac:dyDescent="0.3">
      <c r="A222" s="19" t="s">
        <v>296</v>
      </c>
      <c r="B222" s="19">
        <v>12</v>
      </c>
    </row>
    <row r="223" spans="1:2" x14ac:dyDescent="0.3">
      <c r="A223" s="19" t="s">
        <v>262</v>
      </c>
      <c r="B223" s="19">
        <v>12</v>
      </c>
    </row>
    <row r="224" spans="1:2" x14ac:dyDescent="0.3">
      <c r="A224" s="19" t="s">
        <v>266</v>
      </c>
      <c r="B224" s="19">
        <v>12</v>
      </c>
    </row>
    <row r="225" spans="1:2" x14ac:dyDescent="0.3">
      <c r="A225" s="19" t="s">
        <v>407</v>
      </c>
      <c r="B225" s="19">
        <v>11</v>
      </c>
    </row>
    <row r="226" spans="1:2" x14ac:dyDescent="0.3">
      <c r="A226" s="19" t="s">
        <v>278</v>
      </c>
      <c r="B226" s="19">
        <v>9</v>
      </c>
    </row>
    <row r="227" spans="1:2" x14ac:dyDescent="0.3">
      <c r="A227" s="19" t="s">
        <v>549</v>
      </c>
      <c r="B227" s="19">
        <v>9</v>
      </c>
    </row>
    <row r="228" spans="1:2" x14ac:dyDescent="0.3">
      <c r="A228" s="19" t="s">
        <v>126</v>
      </c>
      <c r="B228" s="19">
        <v>8</v>
      </c>
    </row>
    <row r="229" spans="1:2" x14ac:dyDescent="0.3">
      <c r="A229" s="19" t="s">
        <v>238</v>
      </c>
      <c r="B229" s="19">
        <v>7</v>
      </c>
    </row>
    <row r="230" spans="1:2" x14ac:dyDescent="0.3">
      <c r="A230" s="19" t="s">
        <v>523</v>
      </c>
      <c r="B230" s="19">
        <v>6</v>
      </c>
    </row>
    <row r="231" spans="1:2" x14ac:dyDescent="0.3">
      <c r="A231" s="19" t="s">
        <v>532</v>
      </c>
      <c r="B231" s="19">
        <v>6</v>
      </c>
    </row>
    <row r="232" spans="1:2" x14ac:dyDescent="0.3">
      <c r="A232" s="19" t="s">
        <v>555</v>
      </c>
      <c r="B232" s="19">
        <v>6</v>
      </c>
    </row>
    <row r="233" spans="1:2" x14ac:dyDescent="0.3">
      <c r="A233" s="19" t="s">
        <v>147</v>
      </c>
      <c r="B233" s="19">
        <v>5</v>
      </c>
    </row>
    <row r="234" spans="1:2" x14ac:dyDescent="0.3">
      <c r="A234" s="19" t="s">
        <v>443</v>
      </c>
      <c r="B234" s="19">
        <v>4</v>
      </c>
    </row>
    <row r="235" spans="1:2" x14ac:dyDescent="0.3">
      <c r="A235" s="19" t="s">
        <v>305</v>
      </c>
      <c r="B235" s="19">
        <v>4</v>
      </c>
    </row>
    <row r="236" spans="1:2" x14ac:dyDescent="0.3">
      <c r="A236" s="19" t="s">
        <v>90</v>
      </c>
      <c r="B236" s="19">
        <v>4</v>
      </c>
    </row>
    <row r="237" spans="1:2" x14ac:dyDescent="0.3">
      <c r="A237" s="19" t="s">
        <v>82</v>
      </c>
      <c r="B237" s="19">
        <v>3</v>
      </c>
    </row>
    <row r="238" spans="1:2" x14ac:dyDescent="0.3">
      <c r="A238" s="19" t="s">
        <v>263</v>
      </c>
      <c r="B238" s="19">
        <v>3</v>
      </c>
    </row>
    <row r="239" spans="1:2" x14ac:dyDescent="0.3">
      <c r="A239" s="19" t="s">
        <v>470</v>
      </c>
      <c r="B239" s="19">
        <v>2</v>
      </c>
    </row>
    <row r="240" spans="1:2" x14ac:dyDescent="0.3">
      <c r="A240" s="19" t="s">
        <v>526</v>
      </c>
      <c r="B240" s="19">
        <v>2</v>
      </c>
    </row>
    <row r="241" spans="1:2" x14ac:dyDescent="0.3">
      <c r="A241" s="19" t="s">
        <v>501</v>
      </c>
      <c r="B241" s="19">
        <v>2</v>
      </c>
    </row>
    <row r="242" spans="1:2" x14ac:dyDescent="0.3">
      <c r="A242" s="19" t="s">
        <v>69</v>
      </c>
      <c r="B242" s="19">
        <v>2</v>
      </c>
    </row>
    <row r="243" spans="1:2" x14ac:dyDescent="0.3">
      <c r="A243" s="19" t="s">
        <v>373</v>
      </c>
      <c r="B243" s="19">
        <v>2</v>
      </c>
    </row>
    <row r="244" spans="1:2" x14ac:dyDescent="0.3">
      <c r="A244" s="19" t="s">
        <v>330</v>
      </c>
      <c r="B244" s="19">
        <v>2</v>
      </c>
    </row>
    <row r="245" spans="1:2" x14ac:dyDescent="0.3">
      <c r="A245" s="19" t="s">
        <v>105</v>
      </c>
      <c r="B245" s="19">
        <v>2</v>
      </c>
    </row>
    <row r="246" spans="1:2" x14ac:dyDescent="0.3">
      <c r="A246" s="19" t="s">
        <v>424</v>
      </c>
      <c r="B246" s="19">
        <v>2</v>
      </c>
    </row>
    <row r="247" spans="1:2" x14ac:dyDescent="0.3">
      <c r="A247" s="19" t="s">
        <v>517</v>
      </c>
      <c r="B247" s="19">
        <v>2</v>
      </c>
    </row>
    <row r="248" spans="1:2" x14ac:dyDescent="0.3">
      <c r="A248" s="19" t="s">
        <v>336</v>
      </c>
      <c r="B248" s="19">
        <v>2</v>
      </c>
    </row>
    <row r="249" spans="1:2" x14ac:dyDescent="0.3">
      <c r="A249" s="19" t="s">
        <v>446</v>
      </c>
      <c r="B249" s="19">
        <v>2</v>
      </c>
    </row>
    <row r="250" spans="1:2" x14ac:dyDescent="0.3">
      <c r="A250" s="19" t="s">
        <v>547</v>
      </c>
      <c r="B250" s="19">
        <v>2</v>
      </c>
    </row>
    <row r="251" spans="1:2" x14ac:dyDescent="0.3">
      <c r="A251" s="19" t="s">
        <v>235</v>
      </c>
      <c r="B251" s="19">
        <v>1</v>
      </c>
    </row>
    <row r="252" spans="1:2" x14ac:dyDescent="0.3">
      <c r="A252" s="19" t="s">
        <v>626</v>
      </c>
      <c r="B252" s="19">
        <v>1</v>
      </c>
    </row>
    <row r="253" spans="1:2" x14ac:dyDescent="0.3">
      <c r="A253" s="19" t="s">
        <v>272</v>
      </c>
      <c r="B253" s="19">
        <v>1</v>
      </c>
    </row>
    <row r="254" spans="1:2" x14ac:dyDescent="0.3">
      <c r="A254" s="19" t="s">
        <v>151</v>
      </c>
      <c r="B254" s="19">
        <v>1</v>
      </c>
    </row>
    <row r="255" spans="1:2" x14ac:dyDescent="0.3">
      <c r="A255" s="19" t="s">
        <v>173</v>
      </c>
      <c r="B255" s="19">
        <v>1</v>
      </c>
    </row>
    <row r="256" spans="1:2" x14ac:dyDescent="0.3">
      <c r="A256" s="19" t="s">
        <v>511</v>
      </c>
      <c r="B256" s="19">
        <v>1</v>
      </c>
    </row>
    <row r="257" spans="1:2" x14ac:dyDescent="0.3">
      <c r="A257" s="19" t="s">
        <v>622</v>
      </c>
      <c r="B257" s="19">
        <v>1</v>
      </c>
    </row>
    <row r="258" spans="1:2" x14ac:dyDescent="0.3">
      <c r="A258" s="19" t="s">
        <v>191</v>
      </c>
      <c r="B258" s="19">
        <v>1</v>
      </c>
    </row>
    <row r="259" spans="1:2" x14ac:dyDescent="0.3">
      <c r="A259" s="19" t="s">
        <v>384</v>
      </c>
      <c r="B259" s="19">
        <v>1</v>
      </c>
    </row>
    <row r="260" spans="1:2" x14ac:dyDescent="0.3">
      <c r="A260" s="19" t="s">
        <v>467</v>
      </c>
      <c r="B260" s="19">
        <v>1</v>
      </c>
    </row>
    <row r="261" spans="1:2" x14ac:dyDescent="0.3">
      <c r="A261" s="19" t="s">
        <v>625</v>
      </c>
      <c r="B261" s="19">
        <v>1</v>
      </c>
    </row>
    <row r="262" spans="1:2" x14ac:dyDescent="0.3">
      <c r="A262" s="20" t="s">
        <v>619</v>
      </c>
      <c r="B262" s="20">
        <v>818</v>
      </c>
    </row>
    <row r="264" spans="1:2" ht="15" thickBot="1" x14ac:dyDescent="0.35"/>
    <row r="265" spans="1:2" ht="15" thickBot="1" x14ac:dyDescent="0.35">
      <c r="A265" s="433" t="s">
        <v>628</v>
      </c>
      <c r="B265" s="434"/>
    </row>
    <row r="266" spans="1:2" x14ac:dyDescent="0.3">
      <c r="A266" s="48" t="s">
        <v>616</v>
      </c>
      <c r="B266" s="49" t="s">
        <v>617</v>
      </c>
    </row>
    <row r="267" spans="1:2" x14ac:dyDescent="0.3">
      <c r="A267" s="19" t="s">
        <v>389</v>
      </c>
      <c r="B267" s="19">
        <v>121</v>
      </c>
    </row>
    <row r="268" spans="1:2" x14ac:dyDescent="0.3">
      <c r="A268" s="19" t="s">
        <v>387</v>
      </c>
      <c r="B268" s="19">
        <v>88</v>
      </c>
    </row>
    <row r="269" spans="1:2" x14ac:dyDescent="0.3">
      <c r="A269" s="19" t="s">
        <v>117</v>
      </c>
      <c r="B269" s="19">
        <v>36</v>
      </c>
    </row>
    <row r="270" spans="1:2" x14ac:dyDescent="0.3">
      <c r="A270" s="19" t="s">
        <v>133</v>
      </c>
      <c r="B270" s="19">
        <v>33</v>
      </c>
    </row>
    <row r="271" spans="1:2" x14ac:dyDescent="0.3">
      <c r="A271" s="19" t="s">
        <v>243</v>
      </c>
      <c r="B271" s="19">
        <v>18</v>
      </c>
    </row>
    <row r="272" spans="1:2" x14ac:dyDescent="0.3">
      <c r="A272" s="19" t="s">
        <v>230</v>
      </c>
      <c r="B272" s="19">
        <v>18</v>
      </c>
    </row>
    <row r="273" spans="1:2" x14ac:dyDescent="0.3">
      <c r="A273" s="19" t="s">
        <v>343</v>
      </c>
      <c r="B273" s="19">
        <v>17</v>
      </c>
    </row>
    <row r="274" spans="1:2" x14ac:dyDescent="0.3">
      <c r="A274" s="19" t="s">
        <v>260</v>
      </c>
      <c r="B274" s="19">
        <v>17</v>
      </c>
    </row>
    <row r="275" spans="1:2" x14ac:dyDescent="0.3">
      <c r="A275" s="19" t="s">
        <v>144</v>
      </c>
      <c r="B275" s="19">
        <v>16</v>
      </c>
    </row>
    <row r="276" spans="1:2" x14ac:dyDescent="0.3">
      <c r="A276" s="19" t="s">
        <v>203</v>
      </c>
      <c r="B276" s="19">
        <v>15</v>
      </c>
    </row>
    <row r="277" spans="1:2" x14ac:dyDescent="0.3">
      <c r="A277" s="19" t="s">
        <v>266</v>
      </c>
      <c r="B277" s="19">
        <v>12</v>
      </c>
    </row>
    <row r="278" spans="1:2" x14ac:dyDescent="0.3">
      <c r="A278" s="19" t="s">
        <v>514</v>
      </c>
      <c r="B278" s="19">
        <v>11</v>
      </c>
    </row>
    <row r="279" spans="1:2" x14ac:dyDescent="0.3">
      <c r="A279" s="19" t="s">
        <v>473</v>
      </c>
      <c r="B279" s="19">
        <v>11</v>
      </c>
    </row>
    <row r="280" spans="1:2" x14ac:dyDescent="0.3">
      <c r="A280" s="19" t="s">
        <v>407</v>
      </c>
      <c r="B280" s="19">
        <v>11</v>
      </c>
    </row>
    <row r="281" spans="1:2" x14ac:dyDescent="0.3">
      <c r="A281" s="19" t="s">
        <v>549</v>
      </c>
      <c r="B281" s="19">
        <v>11</v>
      </c>
    </row>
    <row r="282" spans="1:2" x14ac:dyDescent="0.3">
      <c r="A282" s="19" t="s">
        <v>312</v>
      </c>
      <c r="B282" s="19">
        <v>11</v>
      </c>
    </row>
    <row r="283" spans="1:2" x14ac:dyDescent="0.3">
      <c r="A283" s="19" t="s">
        <v>443</v>
      </c>
      <c r="B283" s="19">
        <v>9</v>
      </c>
    </row>
    <row r="284" spans="1:2" x14ac:dyDescent="0.3">
      <c r="A284" s="19" t="s">
        <v>278</v>
      </c>
      <c r="B284" s="19">
        <v>9</v>
      </c>
    </row>
    <row r="285" spans="1:2" x14ac:dyDescent="0.3">
      <c r="A285" s="19" t="s">
        <v>396</v>
      </c>
      <c r="B285" s="19">
        <v>9</v>
      </c>
    </row>
    <row r="286" spans="1:2" x14ac:dyDescent="0.3">
      <c r="A286" s="19" t="s">
        <v>213</v>
      </c>
      <c r="B286" s="19">
        <v>9</v>
      </c>
    </row>
    <row r="287" spans="1:2" x14ac:dyDescent="0.3">
      <c r="A287" s="19" t="s">
        <v>100</v>
      </c>
      <c r="B287" s="19">
        <v>7</v>
      </c>
    </row>
    <row r="288" spans="1:2" x14ac:dyDescent="0.3">
      <c r="A288" s="19" t="s">
        <v>138</v>
      </c>
      <c r="B288" s="19">
        <v>7</v>
      </c>
    </row>
    <row r="289" spans="1:2" x14ac:dyDescent="0.3">
      <c r="A289" s="19" t="s">
        <v>532</v>
      </c>
      <c r="B289" s="19">
        <v>7</v>
      </c>
    </row>
    <row r="290" spans="1:2" x14ac:dyDescent="0.3">
      <c r="A290" s="19" t="s">
        <v>424</v>
      </c>
      <c r="B290" s="19">
        <v>4</v>
      </c>
    </row>
    <row r="291" spans="1:2" x14ac:dyDescent="0.3">
      <c r="A291" s="19" t="s">
        <v>446</v>
      </c>
      <c r="B291" s="19">
        <v>4</v>
      </c>
    </row>
    <row r="292" spans="1:2" x14ac:dyDescent="0.3">
      <c r="A292" s="19" t="s">
        <v>263</v>
      </c>
      <c r="B292" s="19">
        <v>3</v>
      </c>
    </row>
    <row r="293" spans="1:2" x14ac:dyDescent="0.3">
      <c r="A293" s="19" t="s">
        <v>173</v>
      </c>
      <c r="B293" s="19">
        <v>3</v>
      </c>
    </row>
    <row r="294" spans="1:2" x14ac:dyDescent="0.3">
      <c r="A294" s="19" t="s">
        <v>296</v>
      </c>
      <c r="B294" s="19">
        <v>3</v>
      </c>
    </row>
    <row r="295" spans="1:2" x14ac:dyDescent="0.3">
      <c r="A295" s="19" t="s">
        <v>90</v>
      </c>
      <c r="B295" s="19">
        <v>3</v>
      </c>
    </row>
    <row r="296" spans="1:2" x14ac:dyDescent="0.3">
      <c r="A296" s="19" t="s">
        <v>373</v>
      </c>
      <c r="B296" s="19">
        <v>3</v>
      </c>
    </row>
    <row r="297" spans="1:2" x14ac:dyDescent="0.3">
      <c r="A297" s="19" t="s">
        <v>105</v>
      </c>
      <c r="B297" s="19">
        <v>3</v>
      </c>
    </row>
    <row r="298" spans="1:2" x14ac:dyDescent="0.3">
      <c r="A298" s="19" t="s">
        <v>69</v>
      </c>
      <c r="B298" s="19">
        <v>2</v>
      </c>
    </row>
    <row r="299" spans="1:2" x14ac:dyDescent="0.3">
      <c r="A299" s="19" t="s">
        <v>147</v>
      </c>
      <c r="B299" s="19">
        <v>2</v>
      </c>
    </row>
    <row r="300" spans="1:2" x14ac:dyDescent="0.3">
      <c r="A300" s="19" t="s">
        <v>626</v>
      </c>
      <c r="B300" s="19">
        <v>2</v>
      </c>
    </row>
    <row r="301" spans="1:2" x14ac:dyDescent="0.3">
      <c r="A301" s="19" t="s">
        <v>305</v>
      </c>
      <c r="B301" s="19">
        <v>2</v>
      </c>
    </row>
    <row r="302" spans="1:2" x14ac:dyDescent="0.3">
      <c r="A302" s="19" t="s">
        <v>501</v>
      </c>
      <c r="B302" s="19">
        <v>1</v>
      </c>
    </row>
    <row r="303" spans="1:2" x14ac:dyDescent="0.3">
      <c r="A303" s="19" t="s">
        <v>629</v>
      </c>
      <c r="B303" s="19">
        <v>1</v>
      </c>
    </row>
    <row r="304" spans="1:2" x14ac:dyDescent="0.3">
      <c r="A304" s="19" t="s">
        <v>235</v>
      </c>
      <c r="B304" s="19">
        <v>1</v>
      </c>
    </row>
    <row r="305" spans="1:2" x14ac:dyDescent="0.3">
      <c r="A305" s="19" t="s">
        <v>220</v>
      </c>
      <c r="B305" s="19">
        <v>1</v>
      </c>
    </row>
    <row r="306" spans="1:2" x14ac:dyDescent="0.3">
      <c r="A306" s="19" t="s">
        <v>272</v>
      </c>
      <c r="B306" s="19">
        <v>1</v>
      </c>
    </row>
    <row r="307" spans="1:2" x14ac:dyDescent="0.3">
      <c r="A307" s="19" t="s">
        <v>625</v>
      </c>
      <c r="B307" s="19">
        <v>1</v>
      </c>
    </row>
    <row r="308" spans="1:2" x14ac:dyDescent="0.3">
      <c r="A308" s="19" t="s">
        <v>511</v>
      </c>
      <c r="B308" s="19">
        <v>1</v>
      </c>
    </row>
    <row r="309" spans="1:2" x14ac:dyDescent="0.3">
      <c r="A309" s="19" t="s">
        <v>467</v>
      </c>
      <c r="B309" s="19">
        <v>1</v>
      </c>
    </row>
    <row r="310" spans="1:2" x14ac:dyDescent="0.3">
      <c r="A310" s="19" t="s">
        <v>526</v>
      </c>
      <c r="B310" s="19">
        <v>1</v>
      </c>
    </row>
    <row r="311" spans="1:2" x14ac:dyDescent="0.3">
      <c r="A311" s="19" t="s">
        <v>470</v>
      </c>
      <c r="B311" s="19">
        <v>1</v>
      </c>
    </row>
    <row r="312" spans="1:2" x14ac:dyDescent="0.3">
      <c r="A312" s="19" t="s">
        <v>336</v>
      </c>
      <c r="B312" s="19">
        <v>1</v>
      </c>
    </row>
    <row r="313" spans="1:2" x14ac:dyDescent="0.3">
      <c r="A313" s="19" t="s">
        <v>169</v>
      </c>
      <c r="B313" s="19">
        <v>1</v>
      </c>
    </row>
    <row r="314" spans="1:2" x14ac:dyDescent="0.3">
      <c r="A314" s="19" t="s">
        <v>191</v>
      </c>
      <c r="B314" s="19">
        <v>1</v>
      </c>
    </row>
    <row r="315" spans="1:2" x14ac:dyDescent="0.3">
      <c r="A315" s="19" t="s">
        <v>476</v>
      </c>
      <c r="B315" s="19">
        <v>1</v>
      </c>
    </row>
    <row r="316" spans="1:2" x14ac:dyDescent="0.3">
      <c r="A316" s="20" t="s">
        <v>619</v>
      </c>
      <c r="B316" s="20">
        <v>551</v>
      </c>
    </row>
    <row r="317" spans="1:2" x14ac:dyDescent="0.3">
      <c r="A317" s="45"/>
      <c r="B317" s="45"/>
    </row>
    <row r="318" spans="1:2" ht="15" thickBot="1" x14ac:dyDescent="0.35"/>
    <row r="319" spans="1:2" ht="15" thickBot="1" x14ac:dyDescent="0.35">
      <c r="A319" s="433" t="s">
        <v>630</v>
      </c>
      <c r="B319" s="434"/>
    </row>
    <row r="320" spans="1:2" x14ac:dyDescent="0.3">
      <c r="A320" s="48" t="s">
        <v>616</v>
      </c>
      <c r="B320" s="49" t="s">
        <v>617</v>
      </c>
    </row>
    <row r="321" spans="1:2" x14ac:dyDescent="0.3">
      <c r="A321" s="19" t="s">
        <v>389</v>
      </c>
      <c r="B321" s="19">
        <v>134</v>
      </c>
    </row>
    <row r="322" spans="1:2" x14ac:dyDescent="0.3">
      <c r="A322" s="19" t="s">
        <v>387</v>
      </c>
      <c r="B322" s="19">
        <v>83</v>
      </c>
    </row>
    <row r="323" spans="1:2" x14ac:dyDescent="0.3">
      <c r="A323" s="19" t="s">
        <v>133</v>
      </c>
      <c r="B323" s="19">
        <v>40</v>
      </c>
    </row>
    <row r="324" spans="1:2" x14ac:dyDescent="0.3">
      <c r="A324" s="19" t="s">
        <v>117</v>
      </c>
      <c r="B324" s="19">
        <v>32</v>
      </c>
    </row>
    <row r="325" spans="1:2" x14ac:dyDescent="0.3">
      <c r="A325" s="19" t="s">
        <v>144</v>
      </c>
      <c r="B325" s="19">
        <v>29</v>
      </c>
    </row>
    <row r="326" spans="1:2" x14ac:dyDescent="0.3">
      <c r="A326" s="19" t="s">
        <v>243</v>
      </c>
      <c r="B326" s="19">
        <v>21</v>
      </c>
    </row>
    <row r="327" spans="1:2" x14ac:dyDescent="0.3">
      <c r="A327" s="19" t="s">
        <v>343</v>
      </c>
      <c r="B327" s="19">
        <v>15</v>
      </c>
    </row>
    <row r="328" spans="1:2" x14ac:dyDescent="0.3">
      <c r="A328" s="19" t="s">
        <v>473</v>
      </c>
      <c r="B328" s="19">
        <v>14</v>
      </c>
    </row>
    <row r="329" spans="1:2" x14ac:dyDescent="0.3">
      <c r="A329" s="19" t="s">
        <v>312</v>
      </c>
      <c r="B329" s="19">
        <v>14</v>
      </c>
    </row>
    <row r="330" spans="1:2" x14ac:dyDescent="0.3">
      <c r="A330" s="19" t="s">
        <v>203</v>
      </c>
      <c r="B330" s="19">
        <v>13</v>
      </c>
    </row>
    <row r="331" spans="1:2" x14ac:dyDescent="0.3">
      <c r="A331" s="19" t="s">
        <v>631</v>
      </c>
      <c r="B331" s="19">
        <v>12</v>
      </c>
    </row>
    <row r="332" spans="1:2" x14ac:dyDescent="0.3">
      <c r="A332" s="19" t="s">
        <v>230</v>
      </c>
      <c r="B332" s="19">
        <v>12</v>
      </c>
    </row>
    <row r="333" spans="1:2" x14ac:dyDescent="0.3">
      <c r="A333" s="19" t="s">
        <v>266</v>
      </c>
      <c r="B333" s="19">
        <v>11</v>
      </c>
    </row>
    <row r="334" spans="1:2" x14ac:dyDescent="0.3">
      <c r="A334" s="19" t="s">
        <v>396</v>
      </c>
      <c r="B334" s="19">
        <v>10</v>
      </c>
    </row>
    <row r="335" spans="1:2" x14ac:dyDescent="0.3">
      <c r="A335" s="19" t="s">
        <v>443</v>
      </c>
      <c r="B335" s="19">
        <v>9</v>
      </c>
    </row>
    <row r="336" spans="1:2" x14ac:dyDescent="0.3">
      <c r="A336" s="19" t="s">
        <v>514</v>
      </c>
      <c r="B336" s="19">
        <v>9</v>
      </c>
    </row>
    <row r="337" spans="1:2" x14ac:dyDescent="0.3">
      <c r="A337" s="19" t="s">
        <v>523</v>
      </c>
      <c r="B337" s="19">
        <v>9</v>
      </c>
    </row>
    <row r="338" spans="1:2" x14ac:dyDescent="0.3">
      <c r="A338" s="19" t="s">
        <v>278</v>
      </c>
      <c r="B338" s="19">
        <v>9</v>
      </c>
    </row>
    <row r="339" spans="1:2" x14ac:dyDescent="0.3">
      <c r="A339" s="19" t="s">
        <v>100</v>
      </c>
      <c r="B339" s="19">
        <v>8</v>
      </c>
    </row>
    <row r="340" spans="1:2" x14ac:dyDescent="0.3">
      <c r="A340" s="19" t="s">
        <v>138</v>
      </c>
      <c r="B340" s="19">
        <v>8</v>
      </c>
    </row>
    <row r="341" spans="1:2" x14ac:dyDescent="0.3">
      <c r="A341" s="19" t="s">
        <v>160</v>
      </c>
      <c r="B341" s="19">
        <v>7</v>
      </c>
    </row>
    <row r="342" spans="1:2" x14ac:dyDescent="0.3">
      <c r="A342" s="19" t="s">
        <v>213</v>
      </c>
      <c r="B342" s="19">
        <v>7</v>
      </c>
    </row>
    <row r="343" spans="1:2" x14ac:dyDescent="0.3">
      <c r="A343" s="19" t="s">
        <v>549</v>
      </c>
      <c r="B343" s="19">
        <v>7</v>
      </c>
    </row>
    <row r="344" spans="1:2" x14ac:dyDescent="0.3">
      <c r="A344" s="19" t="s">
        <v>470</v>
      </c>
      <c r="B344" s="19">
        <v>6</v>
      </c>
    </row>
    <row r="345" spans="1:2" x14ac:dyDescent="0.3">
      <c r="A345" s="19" t="s">
        <v>260</v>
      </c>
      <c r="B345" s="19">
        <v>6</v>
      </c>
    </row>
    <row r="346" spans="1:2" x14ac:dyDescent="0.3">
      <c r="A346" s="19" t="s">
        <v>263</v>
      </c>
      <c r="B346" s="19">
        <v>5</v>
      </c>
    </row>
    <row r="347" spans="1:2" x14ac:dyDescent="0.3">
      <c r="A347" s="19" t="s">
        <v>424</v>
      </c>
      <c r="B347" s="19">
        <v>5</v>
      </c>
    </row>
    <row r="348" spans="1:2" x14ac:dyDescent="0.3">
      <c r="A348" s="19" t="s">
        <v>532</v>
      </c>
      <c r="B348" s="19">
        <v>3</v>
      </c>
    </row>
    <row r="349" spans="1:2" x14ac:dyDescent="0.3">
      <c r="A349" s="19" t="s">
        <v>296</v>
      </c>
      <c r="B349" s="19">
        <v>3</v>
      </c>
    </row>
    <row r="350" spans="1:2" x14ac:dyDescent="0.3">
      <c r="A350" s="19" t="s">
        <v>105</v>
      </c>
      <c r="B350" s="19">
        <v>3</v>
      </c>
    </row>
    <row r="351" spans="1:2" x14ac:dyDescent="0.3">
      <c r="A351" s="19" t="s">
        <v>90</v>
      </c>
      <c r="B351" s="19">
        <v>3</v>
      </c>
    </row>
    <row r="352" spans="1:2" x14ac:dyDescent="0.3">
      <c r="A352" s="19" t="s">
        <v>446</v>
      </c>
      <c r="B352" s="19">
        <v>3</v>
      </c>
    </row>
    <row r="353" spans="1:2" x14ac:dyDescent="0.3">
      <c r="A353" s="19" t="s">
        <v>632</v>
      </c>
      <c r="B353" s="19">
        <v>3</v>
      </c>
    </row>
    <row r="354" spans="1:2" x14ac:dyDescent="0.3">
      <c r="A354" s="19" t="s">
        <v>69</v>
      </c>
      <c r="B354" s="19">
        <v>2</v>
      </c>
    </row>
    <row r="355" spans="1:2" x14ac:dyDescent="0.3">
      <c r="A355" s="19" t="s">
        <v>262</v>
      </c>
      <c r="B355" s="19">
        <v>2</v>
      </c>
    </row>
    <row r="356" spans="1:2" x14ac:dyDescent="0.3">
      <c r="A356" s="19" t="s">
        <v>147</v>
      </c>
      <c r="B356" s="19">
        <v>2</v>
      </c>
    </row>
    <row r="357" spans="1:2" x14ac:dyDescent="0.3">
      <c r="A357" s="19" t="s">
        <v>501</v>
      </c>
      <c r="B357" s="19">
        <v>2</v>
      </c>
    </row>
    <row r="358" spans="1:2" x14ac:dyDescent="0.3">
      <c r="A358" s="19" t="s">
        <v>626</v>
      </c>
      <c r="B358" s="19">
        <v>2</v>
      </c>
    </row>
    <row r="359" spans="1:2" x14ac:dyDescent="0.3">
      <c r="A359" s="19" t="s">
        <v>305</v>
      </c>
      <c r="B359" s="19">
        <v>2</v>
      </c>
    </row>
    <row r="360" spans="1:2" x14ac:dyDescent="0.3">
      <c r="A360" s="19" t="s">
        <v>526</v>
      </c>
      <c r="B360" s="19">
        <v>1</v>
      </c>
    </row>
    <row r="361" spans="1:2" x14ac:dyDescent="0.3">
      <c r="A361" s="19" t="s">
        <v>169</v>
      </c>
      <c r="B361" s="19">
        <v>1</v>
      </c>
    </row>
    <row r="362" spans="1:2" x14ac:dyDescent="0.3">
      <c r="A362" s="19" t="s">
        <v>625</v>
      </c>
      <c r="B362" s="19">
        <v>1</v>
      </c>
    </row>
    <row r="363" spans="1:2" x14ac:dyDescent="0.3">
      <c r="A363" s="19" t="s">
        <v>173</v>
      </c>
      <c r="B363" s="19">
        <v>1</v>
      </c>
    </row>
    <row r="364" spans="1:2" x14ac:dyDescent="0.3">
      <c r="A364" s="19" t="s">
        <v>373</v>
      </c>
      <c r="B364" s="19">
        <v>1</v>
      </c>
    </row>
    <row r="365" spans="1:2" x14ac:dyDescent="0.3">
      <c r="A365" s="19" t="s">
        <v>476</v>
      </c>
      <c r="B365" s="19">
        <v>1</v>
      </c>
    </row>
    <row r="366" spans="1:2" x14ac:dyDescent="0.3">
      <c r="A366" s="19" t="s">
        <v>629</v>
      </c>
      <c r="B366" s="19">
        <v>1</v>
      </c>
    </row>
    <row r="367" spans="1:2" x14ac:dyDescent="0.3">
      <c r="A367" s="19" t="s">
        <v>349</v>
      </c>
      <c r="B367" s="19">
        <v>1</v>
      </c>
    </row>
    <row r="368" spans="1:2" x14ac:dyDescent="0.3">
      <c r="A368" s="19" t="s">
        <v>191</v>
      </c>
      <c r="B368" s="19">
        <v>1</v>
      </c>
    </row>
    <row r="369" spans="1:2" x14ac:dyDescent="0.3">
      <c r="A369" s="19" t="s">
        <v>511</v>
      </c>
      <c r="B369" s="19">
        <v>1</v>
      </c>
    </row>
    <row r="370" spans="1:2" x14ac:dyDescent="0.3">
      <c r="A370" s="19" t="s">
        <v>220</v>
      </c>
      <c r="B370" s="19">
        <v>1</v>
      </c>
    </row>
    <row r="371" spans="1:2" x14ac:dyDescent="0.3">
      <c r="A371" s="20" t="s">
        <v>619</v>
      </c>
      <c r="B371" s="20">
        <v>576</v>
      </c>
    </row>
    <row r="372" spans="1:2" x14ac:dyDescent="0.3">
      <c r="A372" s="45"/>
      <c r="B372" s="45"/>
    </row>
    <row r="373" spans="1:2" ht="15" thickBot="1" x14ac:dyDescent="0.35"/>
    <row r="374" spans="1:2" ht="15" thickBot="1" x14ac:dyDescent="0.35">
      <c r="A374" s="433" t="s">
        <v>633</v>
      </c>
      <c r="B374" s="434"/>
    </row>
    <row r="375" spans="1:2" x14ac:dyDescent="0.3">
      <c r="A375" s="48" t="s">
        <v>616</v>
      </c>
      <c r="B375" s="49" t="s">
        <v>617</v>
      </c>
    </row>
    <row r="376" spans="1:2" x14ac:dyDescent="0.3">
      <c r="A376" s="19" t="s">
        <v>389</v>
      </c>
      <c r="B376" s="19">
        <v>140</v>
      </c>
    </row>
    <row r="377" spans="1:2" x14ac:dyDescent="0.3">
      <c r="A377" s="19" t="s">
        <v>387</v>
      </c>
      <c r="B377" s="19">
        <v>100</v>
      </c>
    </row>
    <row r="378" spans="1:2" x14ac:dyDescent="0.3">
      <c r="A378" s="19" t="s">
        <v>133</v>
      </c>
      <c r="B378" s="19">
        <v>47</v>
      </c>
    </row>
    <row r="379" spans="1:2" x14ac:dyDescent="0.3">
      <c r="A379" s="19" t="s">
        <v>117</v>
      </c>
      <c r="B379" s="19">
        <v>35</v>
      </c>
    </row>
    <row r="380" spans="1:2" x14ac:dyDescent="0.3">
      <c r="A380" s="19" t="s">
        <v>144</v>
      </c>
      <c r="B380" s="19">
        <v>28</v>
      </c>
    </row>
    <row r="381" spans="1:2" x14ac:dyDescent="0.3">
      <c r="A381" s="19" t="s">
        <v>470</v>
      </c>
      <c r="B381" s="19">
        <v>26</v>
      </c>
    </row>
    <row r="382" spans="1:2" x14ac:dyDescent="0.3">
      <c r="A382" s="19" t="s">
        <v>312</v>
      </c>
      <c r="B382" s="19">
        <v>18</v>
      </c>
    </row>
    <row r="383" spans="1:2" x14ac:dyDescent="0.3">
      <c r="A383" s="19" t="s">
        <v>514</v>
      </c>
      <c r="B383" s="19">
        <v>17</v>
      </c>
    </row>
    <row r="384" spans="1:2" x14ac:dyDescent="0.3">
      <c r="A384" s="19" t="s">
        <v>278</v>
      </c>
      <c r="B384" s="19">
        <v>14</v>
      </c>
    </row>
    <row r="385" spans="1:2" x14ac:dyDescent="0.3">
      <c r="A385" s="19" t="s">
        <v>230</v>
      </c>
      <c r="B385" s="19">
        <v>13</v>
      </c>
    </row>
    <row r="386" spans="1:2" x14ac:dyDescent="0.3">
      <c r="A386" s="19" t="s">
        <v>243</v>
      </c>
      <c r="B386" s="19">
        <v>13</v>
      </c>
    </row>
    <row r="387" spans="1:2" x14ac:dyDescent="0.3">
      <c r="A387" s="19" t="s">
        <v>631</v>
      </c>
      <c r="B387" s="19">
        <v>12</v>
      </c>
    </row>
    <row r="388" spans="1:2" x14ac:dyDescent="0.3">
      <c r="A388" s="19" t="s">
        <v>473</v>
      </c>
      <c r="B388" s="19">
        <v>11</v>
      </c>
    </row>
    <row r="389" spans="1:2" x14ac:dyDescent="0.3">
      <c r="A389" s="19" t="s">
        <v>266</v>
      </c>
      <c r="B389" s="19">
        <v>11</v>
      </c>
    </row>
    <row r="390" spans="1:2" x14ac:dyDescent="0.3">
      <c r="A390" s="19" t="s">
        <v>343</v>
      </c>
      <c r="B390" s="19">
        <v>11</v>
      </c>
    </row>
    <row r="391" spans="1:2" x14ac:dyDescent="0.3">
      <c r="A391" s="19" t="s">
        <v>213</v>
      </c>
      <c r="B391" s="19">
        <v>9</v>
      </c>
    </row>
    <row r="392" spans="1:2" x14ac:dyDescent="0.3">
      <c r="A392" s="19" t="s">
        <v>523</v>
      </c>
      <c r="B392" s="19">
        <v>9</v>
      </c>
    </row>
    <row r="393" spans="1:2" x14ac:dyDescent="0.3">
      <c r="A393" s="19" t="s">
        <v>138</v>
      </c>
      <c r="B393" s="19">
        <v>9</v>
      </c>
    </row>
    <row r="394" spans="1:2" x14ac:dyDescent="0.3">
      <c r="A394" s="19" t="s">
        <v>203</v>
      </c>
      <c r="B394" s="19">
        <v>8</v>
      </c>
    </row>
    <row r="395" spans="1:2" x14ac:dyDescent="0.3">
      <c r="A395" s="19" t="s">
        <v>549</v>
      </c>
      <c r="B395" s="19">
        <v>8</v>
      </c>
    </row>
    <row r="396" spans="1:2" x14ac:dyDescent="0.3">
      <c r="A396" s="19" t="s">
        <v>260</v>
      </c>
      <c r="B396" s="19">
        <v>7</v>
      </c>
    </row>
    <row r="397" spans="1:2" x14ac:dyDescent="0.3">
      <c r="A397" s="19" t="s">
        <v>100</v>
      </c>
      <c r="B397" s="19">
        <v>6</v>
      </c>
    </row>
    <row r="398" spans="1:2" x14ac:dyDescent="0.3">
      <c r="A398" s="19" t="s">
        <v>396</v>
      </c>
      <c r="B398" s="19">
        <v>5</v>
      </c>
    </row>
    <row r="399" spans="1:2" x14ac:dyDescent="0.3">
      <c r="A399" s="19" t="s">
        <v>263</v>
      </c>
      <c r="B399" s="19">
        <v>5</v>
      </c>
    </row>
    <row r="400" spans="1:2" x14ac:dyDescent="0.3">
      <c r="A400" s="19" t="s">
        <v>443</v>
      </c>
      <c r="B400" s="19">
        <v>5</v>
      </c>
    </row>
    <row r="401" spans="1:2" x14ac:dyDescent="0.3">
      <c r="A401" s="19" t="s">
        <v>424</v>
      </c>
      <c r="B401" s="19">
        <v>5</v>
      </c>
    </row>
    <row r="402" spans="1:2" x14ac:dyDescent="0.3">
      <c r="A402" s="19" t="s">
        <v>296</v>
      </c>
      <c r="B402" s="19">
        <v>4</v>
      </c>
    </row>
    <row r="403" spans="1:2" x14ac:dyDescent="0.3">
      <c r="A403" s="19" t="s">
        <v>90</v>
      </c>
      <c r="B403" s="19">
        <v>4</v>
      </c>
    </row>
    <row r="404" spans="1:2" x14ac:dyDescent="0.3">
      <c r="A404" s="19" t="s">
        <v>446</v>
      </c>
      <c r="B404" s="19">
        <v>3</v>
      </c>
    </row>
    <row r="405" spans="1:2" x14ac:dyDescent="0.3">
      <c r="A405" s="19" t="s">
        <v>532</v>
      </c>
      <c r="B405" s="19">
        <v>3</v>
      </c>
    </row>
    <row r="406" spans="1:2" x14ac:dyDescent="0.3">
      <c r="A406" s="19" t="s">
        <v>160</v>
      </c>
      <c r="B406" s="19">
        <v>3</v>
      </c>
    </row>
    <row r="407" spans="1:2" x14ac:dyDescent="0.3">
      <c r="A407" s="19" t="s">
        <v>105</v>
      </c>
      <c r="B407" s="19">
        <v>3</v>
      </c>
    </row>
    <row r="408" spans="1:2" x14ac:dyDescent="0.3">
      <c r="A408" s="19" t="s">
        <v>69</v>
      </c>
      <c r="B408" s="19">
        <v>2</v>
      </c>
    </row>
    <row r="409" spans="1:2" x14ac:dyDescent="0.3">
      <c r="A409" s="19" t="s">
        <v>173</v>
      </c>
      <c r="B409" s="19">
        <v>2</v>
      </c>
    </row>
    <row r="410" spans="1:2" x14ac:dyDescent="0.3">
      <c r="A410" s="19" t="s">
        <v>629</v>
      </c>
      <c r="B410" s="19">
        <v>2</v>
      </c>
    </row>
    <row r="411" spans="1:2" x14ac:dyDescent="0.3">
      <c r="A411" s="19" t="s">
        <v>262</v>
      </c>
      <c r="B411" s="19">
        <v>2</v>
      </c>
    </row>
    <row r="412" spans="1:2" x14ac:dyDescent="0.3">
      <c r="A412" s="19" t="s">
        <v>626</v>
      </c>
      <c r="B412" s="19">
        <v>2</v>
      </c>
    </row>
    <row r="413" spans="1:2" x14ac:dyDescent="0.3">
      <c r="A413" s="19" t="s">
        <v>305</v>
      </c>
      <c r="B413" s="19">
        <v>2</v>
      </c>
    </row>
    <row r="414" spans="1:2" x14ac:dyDescent="0.3">
      <c r="A414" s="19" t="s">
        <v>147</v>
      </c>
      <c r="B414" s="19">
        <v>2</v>
      </c>
    </row>
    <row r="415" spans="1:2" x14ac:dyDescent="0.3">
      <c r="A415" s="19" t="s">
        <v>478</v>
      </c>
      <c r="B415" s="19">
        <v>1</v>
      </c>
    </row>
    <row r="416" spans="1:2" x14ac:dyDescent="0.3">
      <c r="A416" s="19" t="s">
        <v>349</v>
      </c>
      <c r="B416" s="19">
        <v>1</v>
      </c>
    </row>
    <row r="417" spans="1:2" x14ac:dyDescent="0.3">
      <c r="A417" s="19" t="s">
        <v>169</v>
      </c>
      <c r="B417" s="19">
        <v>1</v>
      </c>
    </row>
    <row r="418" spans="1:2" x14ac:dyDescent="0.3">
      <c r="A418" s="19" t="s">
        <v>476</v>
      </c>
      <c r="B418" s="19">
        <v>1</v>
      </c>
    </row>
    <row r="419" spans="1:2" x14ac:dyDescent="0.3">
      <c r="A419" s="19" t="s">
        <v>373</v>
      </c>
      <c r="B419" s="19">
        <v>1</v>
      </c>
    </row>
    <row r="420" spans="1:2" x14ac:dyDescent="0.3">
      <c r="A420" s="19" t="s">
        <v>501</v>
      </c>
      <c r="B420" s="19">
        <v>1</v>
      </c>
    </row>
    <row r="421" spans="1:2" x14ac:dyDescent="0.3">
      <c r="A421" s="19" t="s">
        <v>456</v>
      </c>
      <c r="B421" s="19">
        <v>1</v>
      </c>
    </row>
    <row r="422" spans="1:2" x14ac:dyDescent="0.3">
      <c r="A422" s="19" t="s">
        <v>511</v>
      </c>
      <c r="B422" s="19">
        <v>1</v>
      </c>
    </row>
    <row r="423" spans="1:2" x14ac:dyDescent="0.3">
      <c r="A423" s="19" t="s">
        <v>220</v>
      </c>
      <c r="B423" s="19">
        <v>1</v>
      </c>
    </row>
    <row r="424" spans="1:2" x14ac:dyDescent="0.3">
      <c r="A424" s="19" t="s">
        <v>330</v>
      </c>
      <c r="B424" s="19">
        <v>1</v>
      </c>
    </row>
    <row r="425" spans="1:2" x14ac:dyDescent="0.3">
      <c r="A425" s="19" t="s">
        <v>268</v>
      </c>
      <c r="B425" s="19">
        <v>1</v>
      </c>
    </row>
    <row r="426" spans="1:2" x14ac:dyDescent="0.3">
      <c r="A426" s="19" t="s">
        <v>625</v>
      </c>
      <c r="B426" s="19">
        <v>1</v>
      </c>
    </row>
    <row r="427" spans="1:2" x14ac:dyDescent="0.3">
      <c r="A427" s="19" t="s">
        <v>526</v>
      </c>
      <c r="B427" s="19">
        <v>1</v>
      </c>
    </row>
    <row r="428" spans="1:2" x14ac:dyDescent="0.3">
      <c r="A428" s="19" t="s">
        <v>632</v>
      </c>
      <c r="B428" s="19">
        <v>1</v>
      </c>
    </row>
    <row r="429" spans="1:2" x14ac:dyDescent="0.3">
      <c r="A429" s="20" t="s">
        <v>619</v>
      </c>
      <c r="B429" s="20">
        <v>620</v>
      </c>
    </row>
    <row r="431" spans="1:2" ht="15" thickBot="1" x14ac:dyDescent="0.35"/>
    <row r="432" spans="1:2" ht="15" thickBot="1" x14ac:dyDescent="0.35">
      <c r="A432" s="433" t="s">
        <v>634</v>
      </c>
      <c r="B432" s="434"/>
    </row>
    <row r="433" spans="1:2" x14ac:dyDescent="0.3">
      <c r="A433" s="48" t="s">
        <v>616</v>
      </c>
      <c r="B433" s="49" t="s">
        <v>617</v>
      </c>
    </row>
    <row r="434" spans="1:2" x14ac:dyDescent="0.3">
      <c r="A434" s="19" t="s">
        <v>389</v>
      </c>
      <c r="B434" s="19">
        <v>152</v>
      </c>
    </row>
    <row r="435" spans="1:2" x14ac:dyDescent="0.3">
      <c r="A435" s="19" t="s">
        <v>387</v>
      </c>
      <c r="B435" s="19">
        <v>82</v>
      </c>
    </row>
    <row r="436" spans="1:2" x14ac:dyDescent="0.3">
      <c r="A436" s="19" t="s">
        <v>117</v>
      </c>
      <c r="B436" s="19">
        <v>35</v>
      </c>
    </row>
    <row r="437" spans="1:2" x14ac:dyDescent="0.3">
      <c r="A437" s="19" t="s">
        <v>144</v>
      </c>
      <c r="B437" s="19">
        <v>29</v>
      </c>
    </row>
    <row r="438" spans="1:2" x14ac:dyDescent="0.3">
      <c r="A438" s="19" t="s">
        <v>470</v>
      </c>
      <c r="B438" s="19">
        <v>27</v>
      </c>
    </row>
    <row r="439" spans="1:2" x14ac:dyDescent="0.3">
      <c r="A439" s="19" t="s">
        <v>133</v>
      </c>
      <c r="B439" s="19">
        <v>22</v>
      </c>
    </row>
    <row r="440" spans="1:2" x14ac:dyDescent="0.3">
      <c r="A440" s="19" t="s">
        <v>343</v>
      </c>
      <c r="B440" s="19">
        <v>20</v>
      </c>
    </row>
    <row r="441" spans="1:2" x14ac:dyDescent="0.3">
      <c r="A441" s="19" t="s">
        <v>230</v>
      </c>
      <c r="B441" s="19">
        <v>15</v>
      </c>
    </row>
    <row r="442" spans="1:2" x14ac:dyDescent="0.3">
      <c r="A442" s="19" t="s">
        <v>514</v>
      </c>
      <c r="B442" s="19">
        <v>14</v>
      </c>
    </row>
    <row r="443" spans="1:2" x14ac:dyDescent="0.3">
      <c r="A443" s="19" t="s">
        <v>260</v>
      </c>
      <c r="B443" s="19">
        <v>12</v>
      </c>
    </row>
    <row r="444" spans="1:2" x14ac:dyDescent="0.3">
      <c r="A444" s="19" t="s">
        <v>635</v>
      </c>
      <c r="B444" s="19">
        <v>12</v>
      </c>
    </row>
    <row r="445" spans="1:2" x14ac:dyDescent="0.3">
      <c r="A445" s="19" t="s">
        <v>243</v>
      </c>
      <c r="B445" s="19">
        <v>12</v>
      </c>
    </row>
    <row r="446" spans="1:2" x14ac:dyDescent="0.3">
      <c r="A446" s="19" t="s">
        <v>312</v>
      </c>
      <c r="B446" s="19">
        <v>12</v>
      </c>
    </row>
    <row r="447" spans="1:2" x14ac:dyDescent="0.3">
      <c r="A447" s="19" t="s">
        <v>396</v>
      </c>
      <c r="B447" s="19">
        <v>11</v>
      </c>
    </row>
    <row r="448" spans="1:2" x14ac:dyDescent="0.3">
      <c r="A448" s="19" t="s">
        <v>266</v>
      </c>
      <c r="B448" s="19">
        <v>11</v>
      </c>
    </row>
    <row r="449" spans="1:2" x14ac:dyDescent="0.3">
      <c r="A449" s="19" t="s">
        <v>473</v>
      </c>
      <c r="B449" s="19">
        <v>10</v>
      </c>
    </row>
    <row r="450" spans="1:2" x14ac:dyDescent="0.3">
      <c r="A450" s="19" t="s">
        <v>278</v>
      </c>
      <c r="B450" s="19">
        <v>10</v>
      </c>
    </row>
    <row r="451" spans="1:2" x14ac:dyDescent="0.3">
      <c r="A451" s="19" t="s">
        <v>549</v>
      </c>
      <c r="B451" s="19">
        <v>9</v>
      </c>
    </row>
    <row r="452" spans="1:2" x14ac:dyDescent="0.3">
      <c r="A452" s="19" t="s">
        <v>90</v>
      </c>
      <c r="B452" s="19">
        <v>7</v>
      </c>
    </row>
    <row r="453" spans="1:2" x14ac:dyDescent="0.3">
      <c r="A453" s="19" t="s">
        <v>203</v>
      </c>
      <c r="B453" s="19">
        <v>7</v>
      </c>
    </row>
    <row r="454" spans="1:2" x14ac:dyDescent="0.3">
      <c r="A454" s="19" t="s">
        <v>296</v>
      </c>
      <c r="B454" s="19">
        <v>6</v>
      </c>
    </row>
    <row r="455" spans="1:2" x14ac:dyDescent="0.3">
      <c r="A455" s="19" t="s">
        <v>100</v>
      </c>
      <c r="B455" s="19">
        <v>6</v>
      </c>
    </row>
    <row r="456" spans="1:2" x14ac:dyDescent="0.3">
      <c r="A456" s="19" t="s">
        <v>213</v>
      </c>
      <c r="B456" s="19">
        <v>5</v>
      </c>
    </row>
    <row r="457" spans="1:2" x14ac:dyDescent="0.3">
      <c r="A457" s="19" t="s">
        <v>263</v>
      </c>
      <c r="B457" s="19">
        <v>5</v>
      </c>
    </row>
    <row r="458" spans="1:2" x14ac:dyDescent="0.3">
      <c r="A458" s="19" t="s">
        <v>424</v>
      </c>
      <c r="B458" s="19">
        <v>5</v>
      </c>
    </row>
    <row r="459" spans="1:2" x14ac:dyDescent="0.3">
      <c r="A459" s="19" t="s">
        <v>105</v>
      </c>
      <c r="B459" s="19">
        <v>4</v>
      </c>
    </row>
    <row r="460" spans="1:2" x14ac:dyDescent="0.3">
      <c r="A460" s="19" t="s">
        <v>330</v>
      </c>
      <c r="B460" s="19">
        <v>4</v>
      </c>
    </row>
    <row r="461" spans="1:2" x14ac:dyDescent="0.3">
      <c r="A461" s="19" t="s">
        <v>532</v>
      </c>
      <c r="B461" s="19">
        <v>3</v>
      </c>
    </row>
    <row r="462" spans="1:2" x14ac:dyDescent="0.3">
      <c r="A462" s="19" t="s">
        <v>305</v>
      </c>
      <c r="B462" s="19">
        <v>3</v>
      </c>
    </row>
    <row r="463" spans="1:2" x14ac:dyDescent="0.3">
      <c r="A463" s="19" t="s">
        <v>526</v>
      </c>
      <c r="B463" s="19">
        <v>3</v>
      </c>
    </row>
    <row r="464" spans="1:2" x14ac:dyDescent="0.3">
      <c r="A464" s="19" t="s">
        <v>138</v>
      </c>
      <c r="B464" s="19">
        <v>3</v>
      </c>
    </row>
    <row r="465" spans="1:2" x14ac:dyDescent="0.3">
      <c r="A465" s="19" t="s">
        <v>262</v>
      </c>
      <c r="B465" s="19">
        <v>3</v>
      </c>
    </row>
    <row r="466" spans="1:2" x14ac:dyDescent="0.3">
      <c r="A466" s="19" t="s">
        <v>446</v>
      </c>
      <c r="B466" s="19">
        <v>3</v>
      </c>
    </row>
    <row r="467" spans="1:2" x14ac:dyDescent="0.3">
      <c r="A467" s="19" t="s">
        <v>629</v>
      </c>
      <c r="B467" s="19">
        <v>2</v>
      </c>
    </row>
    <row r="468" spans="1:2" x14ac:dyDescent="0.3">
      <c r="A468" s="19" t="s">
        <v>501</v>
      </c>
      <c r="B468" s="19">
        <v>2</v>
      </c>
    </row>
    <row r="469" spans="1:2" x14ac:dyDescent="0.3">
      <c r="A469" s="19" t="s">
        <v>147</v>
      </c>
      <c r="B469" s="19">
        <v>2</v>
      </c>
    </row>
    <row r="470" spans="1:2" x14ac:dyDescent="0.3">
      <c r="A470" s="19" t="s">
        <v>632</v>
      </c>
      <c r="B470" s="19">
        <v>2</v>
      </c>
    </row>
    <row r="471" spans="1:2" x14ac:dyDescent="0.3">
      <c r="A471" s="19" t="s">
        <v>523</v>
      </c>
      <c r="B471" s="19">
        <v>2</v>
      </c>
    </row>
    <row r="472" spans="1:2" x14ac:dyDescent="0.3">
      <c r="A472" s="19" t="s">
        <v>626</v>
      </c>
      <c r="B472" s="19">
        <v>2</v>
      </c>
    </row>
    <row r="473" spans="1:2" x14ac:dyDescent="0.3">
      <c r="A473" s="19" t="s">
        <v>69</v>
      </c>
      <c r="B473" s="19">
        <v>2</v>
      </c>
    </row>
    <row r="474" spans="1:2" x14ac:dyDescent="0.3">
      <c r="A474" s="19" t="s">
        <v>373</v>
      </c>
      <c r="B474" s="19">
        <v>2</v>
      </c>
    </row>
    <row r="475" spans="1:2" x14ac:dyDescent="0.3">
      <c r="A475" s="19" t="s">
        <v>160</v>
      </c>
      <c r="B475" s="19">
        <v>1</v>
      </c>
    </row>
    <row r="476" spans="1:2" x14ac:dyDescent="0.3">
      <c r="A476" s="19" t="s">
        <v>456</v>
      </c>
      <c r="B476" s="19">
        <v>1</v>
      </c>
    </row>
    <row r="477" spans="1:2" x14ac:dyDescent="0.3">
      <c r="A477" s="19" t="s">
        <v>82</v>
      </c>
      <c r="B477" s="19">
        <v>1</v>
      </c>
    </row>
    <row r="478" spans="1:2" x14ac:dyDescent="0.3">
      <c r="A478" s="19" t="s">
        <v>443</v>
      </c>
      <c r="B478" s="19">
        <v>1</v>
      </c>
    </row>
    <row r="479" spans="1:2" x14ac:dyDescent="0.3">
      <c r="A479" s="19" t="s">
        <v>625</v>
      </c>
      <c r="B479" s="19">
        <v>1</v>
      </c>
    </row>
    <row r="480" spans="1:2" x14ac:dyDescent="0.3">
      <c r="A480" s="19" t="s">
        <v>336</v>
      </c>
      <c r="B480" s="19">
        <v>1</v>
      </c>
    </row>
    <row r="481" spans="1:2" x14ac:dyDescent="0.3">
      <c r="A481" s="19" t="s">
        <v>173</v>
      </c>
      <c r="B481" s="19">
        <v>1</v>
      </c>
    </row>
    <row r="482" spans="1:2" x14ac:dyDescent="0.3">
      <c r="A482" s="19" t="s">
        <v>511</v>
      </c>
      <c r="B482" s="19">
        <v>1</v>
      </c>
    </row>
    <row r="483" spans="1:2" x14ac:dyDescent="0.3">
      <c r="A483" s="19" t="s">
        <v>220</v>
      </c>
      <c r="B483" s="19">
        <v>1</v>
      </c>
    </row>
    <row r="484" spans="1:2" x14ac:dyDescent="0.3">
      <c r="A484" s="19" t="s">
        <v>169</v>
      </c>
      <c r="B484" s="19">
        <v>1</v>
      </c>
    </row>
    <row r="485" spans="1:2" x14ac:dyDescent="0.3">
      <c r="A485" s="19" t="s">
        <v>476</v>
      </c>
      <c r="B485" s="19">
        <v>1</v>
      </c>
    </row>
    <row r="486" spans="1:2" x14ac:dyDescent="0.3">
      <c r="A486" s="20" t="s">
        <v>619</v>
      </c>
      <c r="B486" s="20">
        <v>589</v>
      </c>
    </row>
    <row r="488" spans="1:2" ht="15" thickBot="1" x14ac:dyDescent="0.35"/>
    <row r="489" spans="1:2" ht="15" thickBot="1" x14ac:dyDescent="0.35">
      <c r="A489" s="435" t="s">
        <v>636</v>
      </c>
      <c r="B489" s="436"/>
    </row>
    <row r="490" spans="1:2" x14ac:dyDescent="0.3">
      <c r="A490" s="48" t="s">
        <v>616</v>
      </c>
      <c r="B490" s="49" t="s">
        <v>617</v>
      </c>
    </row>
    <row r="491" spans="1:2" x14ac:dyDescent="0.3">
      <c r="A491" s="19" t="s">
        <v>389</v>
      </c>
      <c r="B491" s="19">
        <v>132</v>
      </c>
    </row>
    <row r="492" spans="1:2" x14ac:dyDescent="0.3">
      <c r="A492" s="19" t="s">
        <v>637</v>
      </c>
      <c r="B492" s="19">
        <v>60</v>
      </c>
    </row>
    <row r="493" spans="1:2" x14ac:dyDescent="0.3">
      <c r="A493" s="19" t="s">
        <v>117</v>
      </c>
      <c r="B493" s="19">
        <v>33</v>
      </c>
    </row>
    <row r="494" spans="1:2" x14ac:dyDescent="0.3">
      <c r="A494" s="19" t="s">
        <v>144</v>
      </c>
      <c r="B494" s="19">
        <v>26</v>
      </c>
    </row>
    <row r="495" spans="1:2" x14ac:dyDescent="0.3">
      <c r="A495" s="19" t="s">
        <v>343</v>
      </c>
      <c r="B495" s="19">
        <v>24</v>
      </c>
    </row>
    <row r="496" spans="1:2" x14ac:dyDescent="0.3">
      <c r="A496" s="19" t="s">
        <v>133</v>
      </c>
      <c r="B496" s="19">
        <v>22</v>
      </c>
    </row>
    <row r="497" spans="1:2" x14ac:dyDescent="0.3">
      <c r="A497" s="19" t="s">
        <v>549</v>
      </c>
      <c r="B497" s="19">
        <v>18</v>
      </c>
    </row>
    <row r="498" spans="1:2" x14ac:dyDescent="0.3">
      <c r="A498" s="19" t="s">
        <v>243</v>
      </c>
      <c r="B498" s="19">
        <v>18</v>
      </c>
    </row>
    <row r="499" spans="1:2" x14ac:dyDescent="0.3">
      <c r="A499" s="19" t="s">
        <v>470</v>
      </c>
      <c r="B499" s="19">
        <v>13</v>
      </c>
    </row>
    <row r="500" spans="1:2" x14ac:dyDescent="0.3">
      <c r="A500" s="19" t="s">
        <v>638</v>
      </c>
      <c r="B500" s="19">
        <v>13</v>
      </c>
    </row>
    <row r="501" spans="1:2" x14ac:dyDescent="0.3">
      <c r="A501" s="19" t="s">
        <v>312</v>
      </c>
      <c r="B501" s="19">
        <v>12</v>
      </c>
    </row>
    <row r="502" spans="1:2" x14ac:dyDescent="0.3">
      <c r="A502" s="19" t="s">
        <v>230</v>
      </c>
      <c r="B502" s="19">
        <v>12</v>
      </c>
    </row>
    <row r="503" spans="1:2" x14ac:dyDescent="0.3">
      <c r="A503" s="19" t="s">
        <v>266</v>
      </c>
      <c r="B503" s="19">
        <v>12</v>
      </c>
    </row>
    <row r="504" spans="1:2" x14ac:dyDescent="0.3">
      <c r="A504" s="19" t="s">
        <v>396</v>
      </c>
      <c r="B504" s="19">
        <v>11</v>
      </c>
    </row>
    <row r="505" spans="1:2" x14ac:dyDescent="0.3">
      <c r="A505" s="19" t="s">
        <v>635</v>
      </c>
      <c r="B505" s="19">
        <v>10</v>
      </c>
    </row>
    <row r="506" spans="1:2" x14ac:dyDescent="0.3">
      <c r="A506" s="19" t="s">
        <v>90</v>
      </c>
      <c r="B506" s="19">
        <v>10</v>
      </c>
    </row>
    <row r="507" spans="1:2" x14ac:dyDescent="0.3">
      <c r="A507" s="19" t="s">
        <v>260</v>
      </c>
      <c r="B507" s="19">
        <v>9</v>
      </c>
    </row>
    <row r="508" spans="1:2" x14ac:dyDescent="0.3">
      <c r="A508" s="19" t="s">
        <v>514</v>
      </c>
      <c r="B508" s="19">
        <v>9</v>
      </c>
    </row>
    <row r="509" spans="1:2" x14ac:dyDescent="0.3">
      <c r="A509" s="19" t="s">
        <v>278</v>
      </c>
      <c r="B509" s="19">
        <v>8</v>
      </c>
    </row>
    <row r="510" spans="1:2" x14ac:dyDescent="0.3">
      <c r="A510" s="19" t="s">
        <v>213</v>
      </c>
      <c r="B510" s="19">
        <v>8</v>
      </c>
    </row>
    <row r="511" spans="1:2" x14ac:dyDescent="0.3">
      <c r="A511" s="19" t="s">
        <v>203</v>
      </c>
      <c r="B511" s="19">
        <v>7</v>
      </c>
    </row>
    <row r="512" spans="1:2" x14ac:dyDescent="0.3">
      <c r="A512" s="19" t="s">
        <v>100</v>
      </c>
      <c r="B512" s="19">
        <v>6</v>
      </c>
    </row>
    <row r="513" spans="1:2" x14ac:dyDescent="0.3">
      <c r="A513" s="19" t="s">
        <v>263</v>
      </c>
      <c r="B513" s="19">
        <v>6</v>
      </c>
    </row>
    <row r="514" spans="1:2" x14ac:dyDescent="0.3">
      <c r="A514" s="19" t="s">
        <v>424</v>
      </c>
      <c r="B514" s="19">
        <v>5</v>
      </c>
    </row>
    <row r="515" spans="1:2" x14ac:dyDescent="0.3">
      <c r="A515" s="19" t="s">
        <v>296</v>
      </c>
      <c r="B515" s="19">
        <v>5</v>
      </c>
    </row>
    <row r="516" spans="1:2" x14ac:dyDescent="0.3">
      <c r="A516" s="19" t="s">
        <v>105</v>
      </c>
      <c r="B516" s="19">
        <v>4</v>
      </c>
    </row>
    <row r="517" spans="1:2" x14ac:dyDescent="0.3">
      <c r="A517" s="19" t="s">
        <v>138</v>
      </c>
      <c r="B517" s="19">
        <v>4</v>
      </c>
    </row>
    <row r="518" spans="1:2" x14ac:dyDescent="0.3">
      <c r="A518" s="19" t="s">
        <v>639</v>
      </c>
      <c r="B518" s="19">
        <v>4</v>
      </c>
    </row>
    <row r="519" spans="1:2" x14ac:dyDescent="0.3">
      <c r="A519" s="19" t="s">
        <v>532</v>
      </c>
      <c r="B519" s="19">
        <v>3</v>
      </c>
    </row>
    <row r="520" spans="1:2" x14ac:dyDescent="0.3">
      <c r="A520" s="19" t="s">
        <v>305</v>
      </c>
      <c r="B520" s="19">
        <v>3</v>
      </c>
    </row>
    <row r="521" spans="1:2" x14ac:dyDescent="0.3">
      <c r="A521" s="19" t="s">
        <v>262</v>
      </c>
      <c r="B521" s="19">
        <v>3</v>
      </c>
    </row>
    <row r="522" spans="1:2" x14ac:dyDescent="0.3">
      <c r="A522" s="19" t="s">
        <v>446</v>
      </c>
      <c r="B522" s="19">
        <v>3</v>
      </c>
    </row>
    <row r="523" spans="1:2" x14ac:dyDescent="0.3">
      <c r="A523" s="19" t="s">
        <v>629</v>
      </c>
      <c r="B523" s="19">
        <v>2</v>
      </c>
    </row>
    <row r="524" spans="1:2" x14ac:dyDescent="0.3">
      <c r="A524" s="19" t="s">
        <v>126</v>
      </c>
      <c r="B524" s="19">
        <v>2</v>
      </c>
    </row>
    <row r="525" spans="1:2" x14ac:dyDescent="0.3">
      <c r="A525" s="19" t="s">
        <v>501</v>
      </c>
      <c r="B525" s="19">
        <v>2</v>
      </c>
    </row>
    <row r="526" spans="1:2" x14ac:dyDescent="0.3">
      <c r="A526" s="19" t="s">
        <v>69</v>
      </c>
      <c r="B526" s="19">
        <v>2</v>
      </c>
    </row>
    <row r="527" spans="1:2" x14ac:dyDescent="0.3">
      <c r="A527" s="19" t="s">
        <v>235</v>
      </c>
      <c r="B527" s="19">
        <v>2</v>
      </c>
    </row>
    <row r="528" spans="1:2" x14ac:dyDescent="0.3">
      <c r="A528" s="19" t="s">
        <v>640</v>
      </c>
      <c r="B528" s="19">
        <v>2</v>
      </c>
    </row>
    <row r="529" spans="1:2" x14ac:dyDescent="0.3">
      <c r="A529" s="19" t="s">
        <v>626</v>
      </c>
      <c r="B529" s="19">
        <v>2</v>
      </c>
    </row>
    <row r="530" spans="1:2" x14ac:dyDescent="0.3">
      <c r="A530" s="19" t="s">
        <v>641</v>
      </c>
      <c r="B530" s="19">
        <v>2</v>
      </c>
    </row>
    <row r="531" spans="1:2" x14ac:dyDescent="0.3">
      <c r="A531" s="19" t="s">
        <v>642</v>
      </c>
      <c r="B531" s="19">
        <v>1</v>
      </c>
    </row>
    <row r="532" spans="1:2" x14ac:dyDescent="0.3">
      <c r="A532" s="19" t="s">
        <v>349</v>
      </c>
      <c r="B532" s="19">
        <v>1</v>
      </c>
    </row>
    <row r="533" spans="1:2" x14ac:dyDescent="0.3">
      <c r="A533" s="19" t="s">
        <v>632</v>
      </c>
      <c r="B533" s="19">
        <v>1</v>
      </c>
    </row>
    <row r="534" spans="1:2" x14ac:dyDescent="0.3">
      <c r="A534" s="19" t="s">
        <v>169</v>
      </c>
      <c r="B534" s="19">
        <v>1</v>
      </c>
    </row>
    <row r="535" spans="1:2" x14ac:dyDescent="0.3">
      <c r="A535" s="19" t="s">
        <v>643</v>
      </c>
      <c r="B535" s="19">
        <v>1</v>
      </c>
    </row>
    <row r="536" spans="1:2" x14ac:dyDescent="0.3">
      <c r="A536" s="19" t="s">
        <v>160</v>
      </c>
      <c r="B536" s="19">
        <v>1</v>
      </c>
    </row>
    <row r="537" spans="1:2" x14ac:dyDescent="0.3">
      <c r="A537" s="19" t="s">
        <v>644</v>
      </c>
      <c r="B537" s="19">
        <v>1</v>
      </c>
    </row>
    <row r="538" spans="1:2" x14ac:dyDescent="0.3">
      <c r="A538" s="19" t="s">
        <v>147</v>
      </c>
      <c r="B538" s="19">
        <v>1</v>
      </c>
    </row>
    <row r="539" spans="1:2" x14ac:dyDescent="0.3">
      <c r="A539" s="19" t="s">
        <v>373</v>
      </c>
      <c r="B539" s="19">
        <v>1</v>
      </c>
    </row>
    <row r="540" spans="1:2" x14ac:dyDescent="0.3">
      <c r="A540" s="19" t="s">
        <v>511</v>
      </c>
      <c r="B540" s="19">
        <v>1</v>
      </c>
    </row>
    <row r="541" spans="1:2" x14ac:dyDescent="0.3">
      <c r="A541" s="19" t="s">
        <v>82</v>
      </c>
      <c r="B541" s="19">
        <v>1</v>
      </c>
    </row>
    <row r="542" spans="1:2" x14ac:dyDescent="0.3">
      <c r="A542" s="19" t="s">
        <v>523</v>
      </c>
      <c r="B542" s="19">
        <v>1</v>
      </c>
    </row>
    <row r="543" spans="1:2" x14ac:dyDescent="0.3">
      <c r="A543" s="19" t="s">
        <v>443</v>
      </c>
      <c r="B543" s="19">
        <v>1</v>
      </c>
    </row>
    <row r="544" spans="1:2" x14ac:dyDescent="0.3">
      <c r="A544" s="19" t="s">
        <v>625</v>
      </c>
      <c r="B544" s="19">
        <v>1</v>
      </c>
    </row>
    <row r="545" spans="1:2" x14ac:dyDescent="0.3">
      <c r="A545" s="22" t="s">
        <v>619</v>
      </c>
      <c r="B545" s="21">
        <v>543</v>
      </c>
    </row>
    <row r="547" spans="1:2" ht="15" thickBot="1" x14ac:dyDescent="0.35"/>
    <row r="548" spans="1:2" ht="15" thickBot="1" x14ac:dyDescent="0.35">
      <c r="A548" s="435" t="s">
        <v>645</v>
      </c>
      <c r="B548" s="436"/>
    </row>
    <row r="549" spans="1:2" x14ac:dyDescent="0.3">
      <c r="A549" s="48" t="s">
        <v>616</v>
      </c>
      <c r="B549" s="49" t="s">
        <v>617</v>
      </c>
    </row>
    <row r="550" spans="1:2" x14ac:dyDescent="0.3">
      <c r="A550" s="15" t="s">
        <v>389</v>
      </c>
      <c r="B550" s="19">
        <v>148</v>
      </c>
    </row>
    <row r="551" spans="1:2" x14ac:dyDescent="0.3">
      <c r="A551" s="15" t="s">
        <v>637</v>
      </c>
      <c r="B551" s="19">
        <v>50</v>
      </c>
    </row>
    <row r="552" spans="1:2" x14ac:dyDescent="0.3">
      <c r="A552" s="15" t="s">
        <v>646</v>
      </c>
      <c r="B552" s="19">
        <v>40</v>
      </c>
    </row>
    <row r="553" spans="1:2" x14ac:dyDescent="0.3">
      <c r="A553" s="15" t="s">
        <v>133</v>
      </c>
      <c r="B553" s="19">
        <v>35</v>
      </c>
    </row>
    <row r="554" spans="1:2" x14ac:dyDescent="0.3">
      <c r="A554" s="15" t="s">
        <v>144</v>
      </c>
      <c r="B554" s="19">
        <v>26</v>
      </c>
    </row>
    <row r="555" spans="1:2" x14ac:dyDescent="0.3">
      <c r="A555" s="15" t="s">
        <v>266</v>
      </c>
      <c r="B555" s="19">
        <v>25</v>
      </c>
    </row>
    <row r="556" spans="1:2" x14ac:dyDescent="0.3">
      <c r="A556" s="15" t="s">
        <v>263</v>
      </c>
      <c r="B556" s="19">
        <v>21</v>
      </c>
    </row>
    <row r="557" spans="1:2" x14ac:dyDescent="0.3">
      <c r="A557" s="15" t="s">
        <v>243</v>
      </c>
      <c r="B557" s="19">
        <v>19</v>
      </c>
    </row>
    <row r="558" spans="1:2" x14ac:dyDescent="0.3">
      <c r="A558" s="15" t="s">
        <v>343</v>
      </c>
      <c r="B558" s="19">
        <v>19</v>
      </c>
    </row>
    <row r="559" spans="1:2" x14ac:dyDescent="0.3">
      <c r="A559" s="15" t="s">
        <v>470</v>
      </c>
      <c r="B559" s="19">
        <v>14</v>
      </c>
    </row>
    <row r="560" spans="1:2" x14ac:dyDescent="0.3">
      <c r="A560" s="15" t="s">
        <v>635</v>
      </c>
      <c r="B560" s="19">
        <v>14</v>
      </c>
    </row>
    <row r="561" spans="1:2" x14ac:dyDescent="0.3">
      <c r="A561" s="15" t="s">
        <v>312</v>
      </c>
      <c r="B561" s="19">
        <v>13</v>
      </c>
    </row>
    <row r="562" spans="1:2" x14ac:dyDescent="0.3">
      <c r="A562" s="15" t="s">
        <v>514</v>
      </c>
      <c r="B562" s="19">
        <v>12</v>
      </c>
    </row>
    <row r="563" spans="1:2" x14ac:dyDescent="0.3">
      <c r="A563" s="15" t="s">
        <v>549</v>
      </c>
      <c r="B563" s="19">
        <v>11</v>
      </c>
    </row>
    <row r="564" spans="1:2" x14ac:dyDescent="0.3">
      <c r="A564" s="15" t="s">
        <v>90</v>
      </c>
      <c r="B564" s="19">
        <v>11</v>
      </c>
    </row>
    <row r="565" spans="1:2" x14ac:dyDescent="0.3">
      <c r="A565" s="15" t="s">
        <v>647</v>
      </c>
      <c r="B565" s="19">
        <v>10</v>
      </c>
    </row>
    <row r="566" spans="1:2" x14ac:dyDescent="0.3">
      <c r="A566" s="15" t="s">
        <v>473</v>
      </c>
      <c r="B566" s="19">
        <v>10</v>
      </c>
    </row>
    <row r="567" spans="1:2" x14ac:dyDescent="0.3">
      <c r="A567" s="15" t="s">
        <v>278</v>
      </c>
      <c r="B567" s="19">
        <v>10</v>
      </c>
    </row>
    <row r="568" spans="1:2" x14ac:dyDescent="0.3">
      <c r="A568" s="15" t="s">
        <v>396</v>
      </c>
      <c r="B568" s="19">
        <v>9</v>
      </c>
    </row>
    <row r="569" spans="1:2" x14ac:dyDescent="0.3">
      <c r="A569" s="15" t="s">
        <v>296</v>
      </c>
      <c r="B569" s="19">
        <v>7</v>
      </c>
    </row>
    <row r="570" spans="1:2" x14ac:dyDescent="0.3">
      <c r="A570" s="15" t="s">
        <v>648</v>
      </c>
      <c r="B570" s="19">
        <v>7</v>
      </c>
    </row>
    <row r="571" spans="1:2" x14ac:dyDescent="0.3">
      <c r="A571" s="15" t="s">
        <v>100</v>
      </c>
      <c r="B571" s="19">
        <v>7</v>
      </c>
    </row>
    <row r="572" spans="1:2" x14ac:dyDescent="0.3">
      <c r="A572" s="15" t="s">
        <v>213</v>
      </c>
      <c r="B572" s="19">
        <v>6</v>
      </c>
    </row>
    <row r="573" spans="1:2" x14ac:dyDescent="0.3">
      <c r="A573" s="15" t="s">
        <v>203</v>
      </c>
      <c r="B573" s="19">
        <v>6</v>
      </c>
    </row>
    <row r="574" spans="1:2" x14ac:dyDescent="0.3">
      <c r="A574" s="15" t="s">
        <v>424</v>
      </c>
      <c r="B574" s="19">
        <v>6</v>
      </c>
    </row>
    <row r="575" spans="1:2" x14ac:dyDescent="0.3">
      <c r="A575" s="15" t="s">
        <v>523</v>
      </c>
      <c r="B575" s="19">
        <v>5</v>
      </c>
    </row>
    <row r="576" spans="1:2" x14ac:dyDescent="0.3">
      <c r="A576" s="15" t="s">
        <v>639</v>
      </c>
      <c r="B576" s="19">
        <v>4</v>
      </c>
    </row>
    <row r="577" spans="1:2" x14ac:dyDescent="0.3">
      <c r="A577" s="15" t="s">
        <v>138</v>
      </c>
      <c r="B577" s="19">
        <v>4</v>
      </c>
    </row>
    <row r="578" spans="1:2" x14ac:dyDescent="0.3">
      <c r="A578" s="15" t="s">
        <v>632</v>
      </c>
      <c r="B578" s="19">
        <v>3</v>
      </c>
    </row>
    <row r="579" spans="1:2" x14ac:dyDescent="0.3">
      <c r="A579" s="15" t="s">
        <v>446</v>
      </c>
      <c r="B579" s="19">
        <v>3</v>
      </c>
    </row>
    <row r="580" spans="1:2" x14ac:dyDescent="0.3">
      <c r="A580" s="15" t="s">
        <v>105</v>
      </c>
      <c r="B580" s="19">
        <v>3</v>
      </c>
    </row>
    <row r="581" spans="1:2" x14ac:dyDescent="0.3">
      <c r="A581" s="15" t="s">
        <v>532</v>
      </c>
      <c r="B581" s="19">
        <v>3</v>
      </c>
    </row>
    <row r="582" spans="1:2" x14ac:dyDescent="0.3">
      <c r="A582" s="15" t="s">
        <v>649</v>
      </c>
      <c r="B582" s="19">
        <v>3</v>
      </c>
    </row>
    <row r="583" spans="1:2" x14ac:dyDescent="0.3">
      <c r="A583" s="15" t="s">
        <v>511</v>
      </c>
      <c r="B583" s="19">
        <v>3</v>
      </c>
    </row>
    <row r="584" spans="1:2" x14ac:dyDescent="0.3">
      <c r="A584" s="15" t="s">
        <v>305</v>
      </c>
      <c r="B584" s="19">
        <v>3</v>
      </c>
    </row>
    <row r="585" spans="1:2" x14ac:dyDescent="0.3">
      <c r="A585" s="15" t="s">
        <v>169</v>
      </c>
      <c r="B585" s="19">
        <v>2</v>
      </c>
    </row>
    <row r="586" spans="1:2" x14ac:dyDescent="0.3">
      <c r="A586" s="15" t="s">
        <v>626</v>
      </c>
      <c r="B586" s="19">
        <v>2</v>
      </c>
    </row>
    <row r="587" spans="1:2" x14ac:dyDescent="0.3">
      <c r="A587" s="15" t="s">
        <v>629</v>
      </c>
      <c r="B587" s="19">
        <v>2</v>
      </c>
    </row>
    <row r="588" spans="1:2" x14ac:dyDescent="0.3">
      <c r="A588" s="15" t="s">
        <v>641</v>
      </c>
      <c r="B588" s="19">
        <v>2</v>
      </c>
    </row>
    <row r="589" spans="1:2" x14ac:dyDescent="0.3">
      <c r="A589" s="15" t="s">
        <v>501</v>
      </c>
      <c r="B589" s="19">
        <v>2</v>
      </c>
    </row>
    <row r="590" spans="1:2" x14ac:dyDescent="0.3">
      <c r="A590" s="15" t="s">
        <v>69</v>
      </c>
      <c r="B590" s="19">
        <v>2</v>
      </c>
    </row>
    <row r="591" spans="1:2" x14ac:dyDescent="0.3">
      <c r="A591" s="15" t="s">
        <v>336</v>
      </c>
      <c r="B591" s="19">
        <v>1</v>
      </c>
    </row>
    <row r="592" spans="1:2" x14ac:dyDescent="0.3">
      <c r="A592" s="15" t="s">
        <v>443</v>
      </c>
      <c r="B592" s="19">
        <v>1</v>
      </c>
    </row>
    <row r="593" spans="1:24" x14ac:dyDescent="0.3">
      <c r="A593" s="15" t="s">
        <v>640</v>
      </c>
      <c r="B593" s="19">
        <v>1</v>
      </c>
    </row>
    <row r="594" spans="1:24" x14ac:dyDescent="0.3">
      <c r="A594" s="15" t="s">
        <v>460</v>
      </c>
      <c r="B594" s="19">
        <v>1</v>
      </c>
    </row>
    <row r="595" spans="1:24" x14ac:dyDescent="0.3">
      <c r="A595" s="15" t="s">
        <v>160</v>
      </c>
      <c r="B595" s="19">
        <v>1</v>
      </c>
    </row>
    <row r="596" spans="1:24" x14ac:dyDescent="0.3">
      <c r="A596" s="15" t="s">
        <v>373</v>
      </c>
      <c r="B596" s="19">
        <v>1</v>
      </c>
    </row>
    <row r="597" spans="1:24" x14ac:dyDescent="0.3">
      <c r="A597" s="15" t="s">
        <v>82</v>
      </c>
      <c r="B597" s="19">
        <v>1</v>
      </c>
    </row>
    <row r="598" spans="1:24" x14ac:dyDescent="0.3">
      <c r="A598" s="15" t="s">
        <v>625</v>
      </c>
      <c r="B598" s="19">
        <v>1</v>
      </c>
    </row>
    <row r="599" spans="1:24" x14ac:dyDescent="0.3">
      <c r="A599" s="15" t="s">
        <v>643</v>
      </c>
      <c r="B599" s="19">
        <v>1</v>
      </c>
    </row>
    <row r="600" spans="1:24" x14ac:dyDescent="0.3">
      <c r="A600" s="15" t="s">
        <v>262</v>
      </c>
      <c r="B600" s="19">
        <v>1</v>
      </c>
    </row>
    <row r="601" spans="1:24" x14ac:dyDescent="0.3">
      <c r="A601" s="15" t="s">
        <v>147</v>
      </c>
      <c r="B601" s="19">
        <v>1</v>
      </c>
    </row>
    <row r="602" spans="1:24" x14ac:dyDescent="0.3">
      <c r="A602" s="15" t="s">
        <v>126</v>
      </c>
      <c r="B602" s="19">
        <v>1</v>
      </c>
    </row>
    <row r="603" spans="1:24" x14ac:dyDescent="0.3">
      <c r="A603" s="15" t="s">
        <v>235</v>
      </c>
      <c r="B603" s="19">
        <v>1</v>
      </c>
    </row>
    <row r="604" spans="1:24" x14ac:dyDescent="0.3">
      <c r="A604" s="15" t="s">
        <v>644</v>
      </c>
      <c r="B604" s="19">
        <v>1</v>
      </c>
    </row>
    <row r="605" spans="1:24" x14ac:dyDescent="0.3">
      <c r="A605" s="22" t="s">
        <v>619</v>
      </c>
      <c r="B605" s="21">
        <v>596</v>
      </c>
    </row>
    <row r="606" spans="1:24" s="7" customFormat="1" x14ac:dyDescent="0.3">
      <c r="A606"/>
      <c r="B606"/>
      <c r="C606"/>
      <c r="D606"/>
      <c r="E606"/>
      <c r="F606"/>
      <c r="G606"/>
      <c r="H606"/>
      <c r="I606"/>
      <c r="J606"/>
      <c r="K606"/>
      <c r="L606"/>
      <c r="M606"/>
      <c r="N606"/>
      <c r="O606"/>
      <c r="P606"/>
      <c r="Q606"/>
      <c r="R606"/>
      <c r="S606"/>
      <c r="T606"/>
      <c r="U606"/>
      <c r="V606"/>
      <c r="W606"/>
      <c r="X606"/>
    </row>
    <row r="607" spans="1:24" s="7" customFormat="1" ht="15" thickBot="1" x14ac:dyDescent="0.35">
      <c r="A607"/>
      <c r="B607"/>
      <c r="C607"/>
      <c r="D607"/>
      <c r="E607"/>
      <c r="F607"/>
      <c r="G607"/>
      <c r="H607"/>
      <c r="I607"/>
      <c r="J607"/>
      <c r="K607"/>
      <c r="L607"/>
      <c r="M607"/>
      <c r="N607"/>
      <c r="O607"/>
      <c r="P607"/>
      <c r="Q607"/>
      <c r="R607"/>
      <c r="S607"/>
      <c r="T607"/>
      <c r="U607"/>
      <c r="V607"/>
      <c r="W607"/>
      <c r="X607"/>
    </row>
    <row r="608" spans="1:24" ht="15" thickBot="1" x14ac:dyDescent="0.35">
      <c r="A608" s="435" t="s">
        <v>650</v>
      </c>
      <c r="B608" s="436"/>
    </row>
    <row r="609" spans="1:3" x14ac:dyDescent="0.3">
      <c r="A609" s="53" t="s">
        <v>616</v>
      </c>
      <c r="B609" s="54" t="s">
        <v>617</v>
      </c>
    </row>
    <row r="610" spans="1:3" x14ac:dyDescent="0.3">
      <c r="A610" s="19" t="s">
        <v>389</v>
      </c>
      <c r="B610" s="19">
        <v>139</v>
      </c>
    </row>
    <row r="611" spans="1:3" x14ac:dyDescent="0.3">
      <c r="A611" s="19" t="s">
        <v>637</v>
      </c>
      <c r="B611" s="19">
        <v>56</v>
      </c>
    </row>
    <row r="612" spans="1:3" x14ac:dyDescent="0.3">
      <c r="A612" s="19" t="s">
        <v>263</v>
      </c>
      <c r="B612" s="19">
        <v>31</v>
      </c>
      <c r="C612" s="17"/>
    </row>
    <row r="613" spans="1:3" x14ac:dyDescent="0.3">
      <c r="A613" s="19" t="s">
        <v>646</v>
      </c>
      <c r="B613" s="19">
        <v>27</v>
      </c>
    </row>
    <row r="614" spans="1:3" x14ac:dyDescent="0.3">
      <c r="A614" s="19" t="s">
        <v>144</v>
      </c>
      <c r="B614" s="19">
        <v>26</v>
      </c>
    </row>
    <row r="615" spans="1:3" x14ac:dyDescent="0.3">
      <c r="A615" s="19" t="s">
        <v>343</v>
      </c>
      <c r="B615" s="19">
        <v>22</v>
      </c>
    </row>
    <row r="616" spans="1:3" x14ac:dyDescent="0.3">
      <c r="A616" s="19" t="s">
        <v>133</v>
      </c>
      <c r="B616" s="19">
        <v>19</v>
      </c>
    </row>
    <row r="617" spans="1:3" x14ac:dyDescent="0.3">
      <c r="A617" s="19" t="s">
        <v>523</v>
      </c>
      <c r="B617" s="19">
        <v>17</v>
      </c>
    </row>
    <row r="618" spans="1:3" x14ac:dyDescent="0.3">
      <c r="A618" s="19" t="s">
        <v>635</v>
      </c>
      <c r="B618" s="19">
        <v>15</v>
      </c>
    </row>
    <row r="619" spans="1:3" x14ac:dyDescent="0.3">
      <c r="A619" s="19" t="s">
        <v>266</v>
      </c>
      <c r="B619" s="19">
        <v>15</v>
      </c>
    </row>
    <row r="620" spans="1:3" x14ac:dyDescent="0.3">
      <c r="A620" s="19" t="s">
        <v>296</v>
      </c>
      <c r="B620" s="19">
        <v>14</v>
      </c>
    </row>
    <row r="621" spans="1:3" x14ac:dyDescent="0.3">
      <c r="A621" s="19" t="s">
        <v>470</v>
      </c>
      <c r="B621" s="19">
        <v>14</v>
      </c>
    </row>
    <row r="622" spans="1:3" x14ac:dyDescent="0.3">
      <c r="A622" s="19" t="s">
        <v>312</v>
      </c>
      <c r="B622" s="19">
        <v>12</v>
      </c>
    </row>
    <row r="623" spans="1:3" x14ac:dyDescent="0.3">
      <c r="A623" s="19" t="s">
        <v>100</v>
      </c>
      <c r="B623" s="19">
        <v>11</v>
      </c>
    </row>
    <row r="624" spans="1:3" x14ac:dyDescent="0.3">
      <c r="A624" s="19" t="s">
        <v>647</v>
      </c>
      <c r="B624" s="19">
        <v>11</v>
      </c>
    </row>
    <row r="625" spans="1:2" x14ac:dyDescent="0.3">
      <c r="A625" s="19" t="s">
        <v>243</v>
      </c>
      <c r="B625" s="19">
        <v>11</v>
      </c>
    </row>
    <row r="626" spans="1:2" x14ac:dyDescent="0.3">
      <c r="A626" s="19" t="s">
        <v>549</v>
      </c>
      <c r="B626" s="19">
        <v>10</v>
      </c>
    </row>
    <row r="627" spans="1:2" x14ac:dyDescent="0.3">
      <c r="A627" s="19" t="s">
        <v>90</v>
      </c>
      <c r="B627" s="19">
        <v>10</v>
      </c>
    </row>
    <row r="628" spans="1:2" x14ac:dyDescent="0.3">
      <c r="A628" s="19" t="s">
        <v>514</v>
      </c>
      <c r="B628" s="19">
        <v>10</v>
      </c>
    </row>
    <row r="629" spans="1:2" x14ac:dyDescent="0.3">
      <c r="A629" s="19" t="s">
        <v>278</v>
      </c>
      <c r="B629" s="19">
        <v>9</v>
      </c>
    </row>
    <row r="630" spans="1:2" x14ac:dyDescent="0.3">
      <c r="A630" s="19" t="s">
        <v>648</v>
      </c>
      <c r="B630" s="19">
        <v>8</v>
      </c>
    </row>
    <row r="631" spans="1:2" x14ac:dyDescent="0.3">
      <c r="A631" s="19" t="s">
        <v>213</v>
      </c>
      <c r="B631" s="19">
        <v>8</v>
      </c>
    </row>
    <row r="632" spans="1:2" x14ac:dyDescent="0.3">
      <c r="A632" s="19" t="s">
        <v>396</v>
      </c>
      <c r="B632" s="19">
        <v>8</v>
      </c>
    </row>
    <row r="633" spans="1:2" x14ac:dyDescent="0.3">
      <c r="A633" s="19" t="s">
        <v>138</v>
      </c>
      <c r="B633" s="19">
        <v>8</v>
      </c>
    </row>
    <row r="634" spans="1:2" x14ac:dyDescent="0.3">
      <c r="A634" s="19" t="s">
        <v>473</v>
      </c>
      <c r="B634" s="19">
        <v>7</v>
      </c>
    </row>
    <row r="635" spans="1:2" x14ac:dyDescent="0.3">
      <c r="A635" s="19" t="s">
        <v>424</v>
      </c>
      <c r="B635" s="19">
        <v>6</v>
      </c>
    </row>
    <row r="636" spans="1:2" x14ac:dyDescent="0.3">
      <c r="A636" s="19" t="s">
        <v>632</v>
      </c>
      <c r="B636" s="19">
        <v>5</v>
      </c>
    </row>
    <row r="637" spans="1:2" x14ac:dyDescent="0.3">
      <c r="A637" s="19" t="s">
        <v>160</v>
      </c>
      <c r="B637" s="19">
        <v>4</v>
      </c>
    </row>
    <row r="638" spans="1:2" x14ac:dyDescent="0.3">
      <c r="A638" s="19" t="s">
        <v>511</v>
      </c>
      <c r="B638" s="19">
        <v>4</v>
      </c>
    </row>
    <row r="639" spans="1:2" x14ac:dyDescent="0.3">
      <c r="A639" s="19" t="s">
        <v>649</v>
      </c>
      <c r="B639" s="19">
        <v>3</v>
      </c>
    </row>
    <row r="640" spans="1:2" x14ac:dyDescent="0.3">
      <c r="A640" s="19" t="s">
        <v>105</v>
      </c>
      <c r="B640" s="19">
        <v>3</v>
      </c>
    </row>
    <row r="641" spans="1:6" x14ac:dyDescent="0.3">
      <c r="A641" s="19" t="s">
        <v>532</v>
      </c>
      <c r="B641" s="19">
        <v>3</v>
      </c>
    </row>
    <row r="642" spans="1:6" x14ac:dyDescent="0.3">
      <c r="A642" s="19" t="s">
        <v>446</v>
      </c>
      <c r="B642" s="19">
        <v>3</v>
      </c>
    </row>
    <row r="643" spans="1:6" x14ac:dyDescent="0.3">
      <c r="A643" s="19" t="s">
        <v>640</v>
      </c>
      <c r="B643" s="19">
        <v>3</v>
      </c>
    </row>
    <row r="644" spans="1:6" x14ac:dyDescent="0.3">
      <c r="A644" s="19" t="s">
        <v>305</v>
      </c>
      <c r="B644" s="19">
        <v>3</v>
      </c>
    </row>
    <row r="645" spans="1:6" x14ac:dyDescent="0.3">
      <c r="A645" s="19" t="s">
        <v>639</v>
      </c>
      <c r="B645" s="19">
        <v>2</v>
      </c>
    </row>
    <row r="646" spans="1:6" x14ac:dyDescent="0.3">
      <c r="A646" s="19" t="s">
        <v>478</v>
      </c>
      <c r="B646" s="19">
        <v>2</v>
      </c>
    </row>
    <row r="647" spans="1:6" x14ac:dyDescent="0.3">
      <c r="A647" s="19" t="s">
        <v>336</v>
      </c>
      <c r="B647" s="19">
        <v>2</v>
      </c>
    </row>
    <row r="648" spans="1:6" x14ac:dyDescent="0.3">
      <c r="A648" s="19" t="s">
        <v>203</v>
      </c>
      <c r="B648" s="19">
        <v>2</v>
      </c>
    </row>
    <row r="649" spans="1:6" x14ac:dyDescent="0.3">
      <c r="A649" s="19" t="s">
        <v>69</v>
      </c>
      <c r="B649" s="19">
        <v>2</v>
      </c>
    </row>
    <row r="650" spans="1:6" x14ac:dyDescent="0.3">
      <c r="A650" s="19" t="s">
        <v>443</v>
      </c>
      <c r="B650" s="19">
        <v>1</v>
      </c>
    </row>
    <row r="651" spans="1:6" x14ac:dyDescent="0.3">
      <c r="A651" s="19" t="s">
        <v>641</v>
      </c>
      <c r="B651" s="19">
        <v>1</v>
      </c>
    </row>
    <row r="652" spans="1:6" x14ac:dyDescent="0.3">
      <c r="A652" s="19" t="s">
        <v>316</v>
      </c>
      <c r="B652" s="19">
        <v>1</v>
      </c>
    </row>
    <row r="653" spans="1:6" x14ac:dyDescent="0.3">
      <c r="A653" s="19" t="s">
        <v>651</v>
      </c>
      <c r="B653" s="19">
        <v>1</v>
      </c>
    </row>
    <row r="654" spans="1:6" x14ac:dyDescent="0.3">
      <c r="A654" s="19" t="s">
        <v>126</v>
      </c>
      <c r="B654" s="19">
        <v>1</v>
      </c>
    </row>
    <row r="655" spans="1:6" x14ac:dyDescent="0.3">
      <c r="A655" s="19" t="s">
        <v>460</v>
      </c>
      <c r="B655" s="19">
        <v>1</v>
      </c>
    </row>
    <row r="656" spans="1:6" x14ac:dyDescent="0.3">
      <c r="A656" s="19" t="s">
        <v>147</v>
      </c>
      <c r="B656" s="19">
        <v>1</v>
      </c>
      <c r="F656" t="s">
        <v>652</v>
      </c>
    </row>
    <row r="657" spans="1:2" x14ac:dyDescent="0.3">
      <c r="A657" s="19" t="s">
        <v>653</v>
      </c>
      <c r="B657" s="19">
        <v>1</v>
      </c>
    </row>
    <row r="658" spans="1:2" x14ac:dyDescent="0.3">
      <c r="A658" s="19" t="s">
        <v>82</v>
      </c>
      <c r="B658" s="19">
        <v>1</v>
      </c>
    </row>
    <row r="659" spans="1:2" x14ac:dyDescent="0.3">
      <c r="A659" s="19" t="s">
        <v>373</v>
      </c>
      <c r="B659" s="19">
        <v>1</v>
      </c>
    </row>
    <row r="660" spans="1:2" x14ac:dyDescent="0.3">
      <c r="A660" s="19" t="s">
        <v>529</v>
      </c>
      <c r="B660" s="19">
        <v>1</v>
      </c>
    </row>
    <row r="661" spans="1:2" x14ac:dyDescent="0.3">
      <c r="A661" s="19" t="s">
        <v>169</v>
      </c>
      <c r="B661" s="19">
        <v>1</v>
      </c>
    </row>
    <row r="662" spans="1:2" x14ac:dyDescent="0.3">
      <c r="A662" s="19" t="s">
        <v>349</v>
      </c>
      <c r="B662" s="19">
        <v>1</v>
      </c>
    </row>
    <row r="663" spans="1:2" x14ac:dyDescent="0.3">
      <c r="A663" s="19" t="s">
        <v>643</v>
      </c>
      <c r="B663" s="19">
        <v>1</v>
      </c>
    </row>
    <row r="664" spans="1:2" x14ac:dyDescent="0.3">
      <c r="A664" s="19" t="s">
        <v>501</v>
      </c>
      <c r="B664" s="19">
        <v>1</v>
      </c>
    </row>
    <row r="665" spans="1:2" x14ac:dyDescent="0.3">
      <c r="A665" s="19" t="s">
        <v>644</v>
      </c>
      <c r="B665" s="19">
        <v>1</v>
      </c>
    </row>
    <row r="666" spans="1:2" x14ac:dyDescent="0.3">
      <c r="A666" s="20" t="s">
        <v>619</v>
      </c>
      <c r="B666" s="20">
        <v>581</v>
      </c>
    </row>
    <row r="668" spans="1:2" ht="15" thickBot="1" x14ac:dyDescent="0.35"/>
    <row r="669" spans="1:2" ht="15" thickBot="1" x14ac:dyDescent="0.35">
      <c r="A669" s="433" t="s">
        <v>654</v>
      </c>
      <c r="B669" s="434"/>
    </row>
    <row r="670" spans="1:2" x14ac:dyDescent="0.3">
      <c r="A670" s="48" t="s">
        <v>616</v>
      </c>
      <c r="B670" s="49" t="s">
        <v>617</v>
      </c>
    </row>
    <row r="671" spans="1:2" x14ac:dyDescent="0.3">
      <c r="A671" s="19" t="s">
        <v>389</v>
      </c>
      <c r="B671" s="19">
        <v>125</v>
      </c>
    </row>
    <row r="672" spans="1:2" x14ac:dyDescent="0.3">
      <c r="A672" s="19" t="s">
        <v>387</v>
      </c>
      <c r="B672" s="19">
        <v>51</v>
      </c>
    </row>
    <row r="673" spans="1:3" x14ac:dyDescent="0.3">
      <c r="A673" s="19" t="s">
        <v>646</v>
      </c>
      <c r="B673" s="19">
        <v>32</v>
      </c>
      <c r="C673" s="17"/>
    </row>
    <row r="674" spans="1:3" x14ac:dyDescent="0.3">
      <c r="A674" s="19" t="s">
        <v>343</v>
      </c>
      <c r="B674" s="19">
        <v>22</v>
      </c>
    </row>
    <row r="675" spans="1:3" x14ac:dyDescent="0.3">
      <c r="A675" s="19" t="s">
        <v>144</v>
      </c>
      <c r="B675" s="19">
        <v>18</v>
      </c>
    </row>
    <row r="676" spans="1:3" x14ac:dyDescent="0.3">
      <c r="A676" s="19" t="s">
        <v>266</v>
      </c>
      <c r="B676" s="19">
        <v>15</v>
      </c>
    </row>
    <row r="677" spans="1:3" x14ac:dyDescent="0.3">
      <c r="A677" s="19" t="s">
        <v>635</v>
      </c>
      <c r="B677" s="19">
        <v>15</v>
      </c>
    </row>
    <row r="678" spans="1:3" x14ac:dyDescent="0.3">
      <c r="A678" s="19" t="s">
        <v>263</v>
      </c>
      <c r="B678" s="19">
        <v>15</v>
      </c>
    </row>
    <row r="679" spans="1:3" x14ac:dyDescent="0.3">
      <c r="A679" s="19" t="s">
        <v>514</v>
      </c>
      <c r="B679" s="19">
        <v>14</v>
      </c>
    </row>
    <row r="680" spans="1:3" x14ac:dyDescent="0.3">
      <c r="A680" s="19" t="s">
        <v>133</v>
      </c>
      <c r="B680" s="19">
        <v>14</v>
      </c>
    </row>
    <row r="681" spans="1:3" x14ac:dyDescent="0.3">
      <c r="A681" s="19" t="s">
        <v>278</v>
      </c>
      <c r="B681" s="19">
        <v>14</v>
      </c>
    </row>
    <row r="682" spans="1:3" x14ac:dyDescent="0.3">
      <c r="A682" s="19" t="s">
        <v>138</v>
      </c>
      <c r="B682" s="19">
        <v>12</v>
      </c>
    </row>
    <row r="683" spans="1:3" x14ac:dyDescent="0.3">
      <c r="A683" s="19" t="s">
        <v>647</v>
      </c>
      <c r="B683" s="19">
        <v>12</v>
      </c>
    </row>
    <row r="684" spans="1:3" x14ac:dyDescent="0.3">
      <c r="A684" s="19" t="s">
        <v>549</v>
      </c>
      <c r="B684" s="19">
        <v>11</v>
      </c>
    </row>
    <row r="685" spans="1:3" x14ac:dyDescent="0.3">
      <c r="A685" s="19" t="s">
        <v>655</v>
      </c>
      <c r="B685" s="19">
        <v>10</v>
      </c>
    </row>
    <row r="686" spans="1:3" x14ac:dyDescent="0.3">
      <c r="A686" s="19" t="s">
        <v>243</v>
      </c>
      <c r="B686" s="19">
        <v>10</v>
      </c>
    </row>
    <row r="687" spans="1:3" x14ac:dyDescent="0.3">
      <c r="A687" s="19" t="s">
        <v>213</v>
      </c>
      <c r="B687" s="19">
        <v>9</v>
      </c>
    </row>
    <row r="688" spans="1:3" x14ac:dyDescent="0.3">
      <c r="A688" s="19" t="s">
        <v>396</v>
      </c>
      <c r="B688" s="19">
        <v>9</v>
      </c>
    </row>
    <row r="689" spans="1:2" x14ac:dyDescent="0.3">
      <c r="A689" s="19" t="s">
        <v>473</v>
      </c>
      <c r="B689" s="19">
        <v>8</v>
      </c>
    </row>
    <row r="690" spans="1:2" x14ac:dyDescent="0.3">
      <c r="A690" s="19" t="s">
        <v>656</v>
      </c>
      <c r="B690" s="19">
        <v>8</v>
      </c>
    </row>
    <row r="691" spans="1:2" x14ac:dyDescent="0.3">
      <c r="A691" s="19" t="s">
        <v>523</v>
      </c>
      <c r="B691" s="19">
        <v>8</v>
      </c>
    </row>
    <row r="692" spans="1:2" x14ac:dyDescent="0.3">
      <c r="A692" s="19" t="s">
        <v>312</v>
      </c>
      <c r="B692" s="19">
        <v>8</v>
      </c>
    </row>
    <row r="693" spans="1:2" x14ac:dyDescent="0.3">
      <c r="A693" s="19" t="s">
        <v>160</v>
      </c>
      <c r="B693" s="19">
        <v>8</v>
      </c>
    </row>
    <row r="694" spans="1:2" x14ac:dyDescent="0.3">
      <c r="A694" s="19" t="s">
        <v>648</v>
      </c>
      <c r="B694" s="19">
        <v>7</v>
      </c>
    </row>
    <row r="695" spans="1:2" x14ac:dyDescent="0.3">
      <c r="A695" s="19" t="s">
        <v>296</v>
      </c>
      <c r="B695" s="19">
        <v>7</v>
      </c>
    </row>
    <row r="696" spans="1:2" x14ac:dyDescent="0.3">
      <c r="A696" s="19" t="s">
        <v>657</v>
      </c>
      <c r="B696" s="19">
        <v>6</v>
      </c>
    </row>
    <row r="697" spans="1:2" x14ac:dyDescent="0.3">
      <c r="A697" s="19" t="s">
        <v>424</v>
      </c>
      <c r="B697" s="19">
        <v>5</v>
      </c>
    </row>
    <row r="698" spans="1:2" x14ac:dyDescent="0.3">
      <c r="A698" s="19" t="s">
        <v>330</v>
      </c>
      <c r="B698" s="19">
        <v>5</v>
      </c>
    </row>
    <row r="699" spans="1:2" x14ac:dyDescent="0.3">
      <c r="A699" s="19" t="s">
        <v>658</v>
      </c>
      <c r="B699" s="19">
        <v>4</v>
      </c>
    </row>
    <row r="700" spans="1:2" x14ac:dyDescent="0.3">
      <c r="A700" s="19" t="s">
        <v>262</v>
      </c>
      <c r="B700" s="19">
        <v>4</v>
      </c>
    </row>
    <row r="701" spans="1:2" x14ac:dyDescent="0.3">
      <c r="A701" s="19" t="s">
        <v>268</v>
      </c>
      <c r="B701" s="19">
        <v>4</v>
      </c>
    </row>
    <row r="702" spans="1:2" x14ac:dyDescent="0.3">
      <c r="A702" s="19" t="s">
        <v>478</v>
      </c>
      <c r="B702" s="19">
        <v>3</v>
      </c>
    </row>
    <row r="703" spans="1:2" x14ac:dyDescent="0.3">
      <c r="A703" s="19" t="s">
        <v>427</v>
      </c>
      <c r="B703" s="19">
        <v>3</v>
      </c>
    </row>
    <row r="704" spans="1:2" x14ac:dyDescent="0.3">
      <c r="A704" s="19" t="s">
        <v>446</v>
      </c>
      <c r="B704" s="19">
        <v>3</v>
      </c>
    </row>
    <row r="705" spans="1:6" x14ac:dyDescent="0.3">
      <c r="A705" s="19" t="s">
        <v>203</v>
      </c>
      <c r="B705" s="19">
        <v>2</v>
      </c>
    </row>
    <row r="706" spans="1:6" x14ac:dyDescent="0.3">
      <c r="A706" s="19" t="s">
        <v>69</v>
      </c>
      <c r="B706" s="19">
        <v>2</v>
      </c>
    </row>
    <row r="707" spans="1:6" x14ac:dyDescent="0.3">
      <c r="A707" s="19" t="s">
        <v>173</v>
      </c>
      <c r="B707" s="19">
        <v>2</v>
      </c>
    </row>
    <row r="708" spans="1:6" x14ac:dyDescent="0.3">
      <c r="A708" s="19" t="s">
        <v>460</v>
      </c>
      <c r="B708" s="19">
        <v>2</v>
      </c>
    </row>
    <row r="709" spans="1:6" x14ac:dyDescent="0.3">
      <c r="A709" s="19" t="s">
        <v>632</v>
      </c>
      <c r="B709" s="19">
        <v>2</v>
      </c>
    </row>
    <row r="710" spans="1:6" x14ac:dyDescent="0.3">
      <c r="A710" s="19" t="s">
        <v>105</v>
      </c>
      <c r="B710" s="19">
        <v>2</v>
      </c>
    </row>
    <row r="711" spans="1:6" x14ac:dyDescent="0.3">
      <c r="A711" s="19" t="s">
        <v>456</v>
      </c>
      <c r="B711" s="19">
        <v>2</v>
      </c>
    </row>
    <row r="712" spans="1:6" x14ac:dyDescent="0.3">
      <c r="A712" s="19" t="s">
        <v>305</v>
      </c>
      <c r="B712" s="19">
        <v>2</v>
      </c>
    </row>
    <row r="713" spans="1:6" x14ac:dyDescent="0.3">
      <c r="A713" s="19" t="s">
        <v>373</v>
      </c>
      <c r="B713" s="19">
        <v>1</v>
      </c>
    </row>
    <row r="714" spans="1:6" x14ac:dyDescent="0.3">
      <c r="A714" s="19" t="s">
        <v>100</v>
      </c>
      <c r="B714" s="19">
        <v>1</v>
      </c>
    </row>
    <row r="715" spans="1:6" x14ac:dyDescent="0.3">
      <c r="A715" s="19" t="s">
        <v>529</v>
      </c>
      <c r="B715" s="19">
        <v>1</v>
      </c>
    </row>
    <row r="716" spans="1:6" x14ac:dyDescent="0.3">
      <c r="A716" s="19" t="s">
        <v>220</v>
      </c>
      <c r="B716" s="19">
        <v>1</v>
      </c>
    </row>
    <row r="717" spans="1:6" x14ac:dyDescent="0.3">
      <c r="A717" s="19" t="s">
        <v>532</v>
      </c>
      <c r="B717" s="19">
        <v>1</v>
      </c>
      <c r="F717" t="s">
        <v>652</v>
      </c>
    </row>
    <row r="718" spans="1:6" x14ac:dyDescent="0.3">
      <c r="A718" s="19" t="s">
        <v>476</v>
      </c>
      <c r="B718" s="19">
        <v>1</v>
      </c>
    </row>
    <row r="719" spans="1:6" x14ac:dyDescent="0.3">
      <c r="A719" s="19" t="s">
        <v>501</v>
      </c>
      <c r="B719" s="19">
        <v>1</v>
      </c>
    </row>
    <row r="720" spans="1:6" x14ac:dyDescent="0.3">
      <c r="A720" s="19" t="s">
        <v>336</v>
      </c>
      <c r="B720" s="19">
        <v>1</v>
      </c>
    </row>
    <row r="721" spans="1:2" ht="15" thickBot="1" x14ac:dyDescent="0.35">
      <c r="A721" s="18" t="s">
        <v>619</v>
      </c>
      <c r="B721" s="18">
        <v>523</v>
      </c>
    </row>
  </sheetData>
  <mergeCells count="13">
    <mergeCell ref="A265:B265"/>
    <mergeCell ref="A1:B2"/>
    <mergeCell ref="A3:B3"/>
    <mergeCell ref="A68:B68"/>
    <mergeCell ref="A137:B137"/>
    <mergeCell ref="A202:B202"/>
    <mergeCell ref="A669:B669"/>
    <mergeCell ref="A319:B319"/>
    <mergeCell ref="A374:B374"/>
    <mergeCell ref="A432:B432"/>
    <mergeCell ref="A489:B489"/>
    <mergeCell ref="A548:B548"/>
    <mergeCell ref="A608:B60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F8A8D-A7A1-45D5-88F9-3CA690DCCFE3}">
  <sheetPr codeName="Sheet6"/>
  <dimension ref="A1:BD294"/>
  <sheetViews>
    <sheetView zoomScaleNormal="100" workbookViewId="0">
      <selection sqref="A1:D1"/>
    </sheetView>
  </sheetViews>
  <sheetFormatPr defaultRowHeight="15.6" x14ac:dyDescent="0.3"/>
  <cols>
    <col min="1" max="1" width="23.44140625" customWidth="1"/>
    <col min="2" max="2" width="16.77734375" customWidth="1"/>
    <col min="3" max="3" width="37.21875" bestFit="1" customWidth="1"/>
    <col min="4" max="4" width="34.77734375" customWidth="1"/>
    <col min="5" max="9" width="19.5546875" customWidth="1"/>
    <col min="10" max="10" width="15" customWidth="1"/>
    <col min="13" max="13" width="8.77734375" style="3"/>
  </cols>
  <sheetData>
    <row r="1" spans="1:56" ht="26.25" customHeight="1" thickBot="1" x14ac:dyDescent="0.35">
      <c r="A1" s="442" t="s">
        <v>659</v>
      </c>
      <c r="B1" s="443"/>
      <c r="C1" s="443"/>
      <c r="D1" s="443"/>
      <c r="E1" s="38"/>
      <c r="F1" s="38"/>
      <c r="G1" s="38"/>
      <c r="H1" s="37"/>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09.5" customHeight="1" thickBot="1" x14ac:dyDescent="0.35">
      <c r="A2" s="445" t="s">
        <v>660</v>
      </c>
      <c r="B2" s="446"/>
      <c r="C2" s="446"/>
      <c r="D2" s="446"/>
      <c r="E2" s="446"/>
      <c r="F2" s="446"/>
      <c r="G2" s="446"/>
      <c r="H2" s="447"/>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6.2" thickBot="1" x14ac:dyDescent="0.35">
      <c r="A4" s="36"/>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35">
      <c r="A5" s="442" t="s">
        <v>661</v>
      </c>
      <c r="B5" s="443"/>
      <c r="C5" s="443"/>
      <c r="D5" s="444"/>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35">
      <c r="A6" s="33" t="s">
        <v>662</v>
      </c>
      <c r="B6" s="32" t="s">
        <v>663</v>
      </c>
      <c r="C6" s="32" t="s">
        <v>664</v>
      </c>
      <c r="D6" s="32" t="s">
        <v>665</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6.2" thickBot="1" x14ac:dyDescent="0.35">
      <c r="A7" s="30" t="s">
        <v>666</v>
      </c>
      <c r="B7" s="29">
        <v>41</v>
      </c>
      <c r="C7" s="29">
        <v>14.46</v>
      </c>
      <c r="D7" s="29">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6.2" thickBot="1" x14ac:dyDescent="0.35">
      <c r="A8" s="30" t="s">
        <v>667</v>
      </c>
      <c r="B8" s="29">
        <v>10</v>
      </c>
      <c r="C8" s="29">
        <v>26.3</v>
      </c>
      <c r="D8" s="29">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6.2" thickBot="1" x14ac:dyDescent="0.35">
      <c r="A9" s="30" t="s">
        <v>668</v>
      </c>
      <c r="B9" s="29">
        <v>231</v>
      </c>
      <c r="C9" s="29">
        <v>10.48</v>
      </c>
      <c r="D9" s="29">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35">
      <c r="A10" s="31" t="s">
        <v>669</v>
      </c>
      <c r="B10" s="29">
        <v>12</v>
      </c>
      <c r="C10" s="29">
        <v>20.83</v>
      </c>
      <c r="D10" s="29">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6.2" thickBot="1" x14ac:dyDescent="0.35">
      <c r="A11" s="30" t="s">
        <v>670</v>
      </c>
      <c r="B11" s="29">
        <v>2</v>
      </c>
      <c r="C11" s="29">
        <v>11</v>
      </c>
      <c r="D11" s="29">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6.2" thickBot="1" x14ac:dyDescent="0.35">
      <c r="A12" s="27" t="s">
        <v>619</v>
      </c>
      <c r="B12" s="26">
        <v>296</v>
      </c>
      <c r="C12" s="26">
        <v>11.99</v>
      </c>
      <c r="D12" s="26">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
      <c r="A14" s="448" t="s">
        <v>671</v>
      </c>
      <c r="B14" s="448"/>
      <c r="C14" s="448"/>
      <c r="D14" s="448"/>
      <c r="E14" s="448"/>
      <c r="F14" s="448"/>
      <c r="G14" s="448"/>
      <c r="H14" s="448"/>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6.2" thickBot="1" x14ac:dyDescent="0.35">
      <c r="A15" s="144"/>
      <c r="B15" s="144"/>
      <c r="C15" s="144"/>
      <c r="D15" s="144"/>
      <c r="E15" s="144"/>
      <c r="F15" s="144"/>
      <c r="G15" s="144"/>
      <c r="H15" s="144"/>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35">
      <c r="A16" s="442" t="s">
        <v>672</v>
      </c>
      <c r="B16" s="443"/>
      <c r="C16" s="443"/>
      <c r="D16" s="444"/>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35">
      <c r="A17" s="33" t="s">
        <v>662</v>
      </c>
      <c r="B17" s="32" t="s">
        <v>663</v>
      </c>
      <c r="C17" s="32" t="s">
        <v>664</v>
      </c>
      <c r="D17" s="32" t="s">
        <v>665</v>
      </c>
      <c r="E17" s="35"/>
      <c r="F17" s="34"/>
      <c r="G17" s="34"/>
      <c r="H17" s="34"/>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6.2" thickBot="1" x14ac:dyDescent="0.35">
      <c r="A18" s="30" t="s">
        <v>666</v>
      </c>
      <c r="B18" s="29">
        <v>52</v>
      </c>
      <c r="C18" s="28">
        <v>9.884615385</v>
      </c>
      <c r="D18" s="28">
        <v>11.42222222</v>
      </c>
      <c r="E18" s="142"/>
      <c r="F18" s="143"/>
      <c r="G18" s="143"/>
      <c r="H18" s="143"/>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6.2" thickBot="1" x14ac:dyDescent="0.35">
      <c r="A19" s="30" t="s">
        <v>667</v>
      </c>
      <c r="B19" s="29">
        <v>5</v>
      </c>
      <c r="C19" s="28">
        <v>15.2</v>
      </c>
      <c r="D19" s="28">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6.2" thickBot="1" x14ac:dyDescent="0.35">
      <c r="A20" s="30" t="s">
        <v>668</v>
      </c>
      <c r="B20" s="29">
        <v>111</v>
      </c>
      <c r="C20" s="28">
        <v>7.4864864860000004</v>
      </c>
      <c r="D20" s="28">
        <v>7.6944444440000002</v>
      </c>
      <c r="E20" s="35"/>
      <c r="F20" s="34"/>
      <c r="G20" s="34"/>
      <c r="H20" s="34"/>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35" customHeight="1" thickBot="1" x14ac:dyDescent="0.35">
      <c r="A21" s="31" t="s">
        <v>669</v>
      </c>
      <c r="B21" s="29">
        <v>19</v>
      </c>
      <c r="C21" s="28">
        <v>7.0526315789999998</v>
      </c>
      <c r="D21" s="28">
        <v>7.4444444440000002</v>
      </c>
      <c r="E21" s="141"/>
      <c r="F21" s="141"/>
      <c r="G21" s="141"/>
      <c r="H21" s="141"/>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6.2" thickBot="1" x14ac:dyDescent="0.35">
      <c r="A22" s="30" t="s">
        <v>670</v>
      </c>
      <c r="B22" s="29">
        <v>39</v>
      </c>
      <c r="C22" s="28">
        <v>17.410256409999999</v>
      </c>
      <c r="D22" s="28">
        <v>19.399999999999999</v>
      </c>
      <c r="E22" s="8"/>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6.2" thickBot="1" x14ac:dyDescent="0.35">
      <c r="A23" s="27" t="s">
        <v>619</v>
      </c>
      <c r="B23" s="26">
        <v>226</v>
      </c>
      <c r="C23" s="25">
        <v>11.406797971999998</v>
      </c>
      <c r="D23" s="25">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
      <c r="A25" s="448" t="s">
        <v>673</v>
      </c>
      <c r="B25" s="448"/>
      <c r="C25" s="448"/>
      <c r="D25" s="448"/>
      <c r="E25" s="448"/>
      <c r="F25" s="448"/>
      <c r="G25" s="448"/>
      <c r="H25" s="448"/>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
      <c r="A26" s="144" t="s">
        <v>674</v>
      </c>
      <c r="B26" s="144"/>
      <c r="C26" s="144"/>
      <c r="D26" s="144"/>
      <c r="E26" s="144"/>
      <c r="F26" s="144"/>
      <c r="G26" s="144"/>
      <c r="H26" s="144"/>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6.2" thickBot="1" x14ac:dyDescent="0.35">
      <c r="A27" s="144"/>
      <c r="B27" s="144"/>
      <c r="C27" s="144"/>
      <c r="D27" s="144"/>
      <c r="E27" s="144"/>
      <c r="F27" s="144"/>
      <c r="G27" s="144"/>
      <c r="H27" s="144"/>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35">
      <c r="A28" s="442" t="s">
        <v>675</v>
      </c>
      <c r="B28" s="443"/>
      <c r="C28" s="443"/>
      <c r="D28" s="444"/>
      <c r="E28" s="144"/>
      <c r="F28" s="144"/>
      <c r="G28" s="144"/>
      <c r="H28" s="144"/>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35">
      <c r="A29" s="33" t="s">
        <v>662</v>
      </c>
      <c r="B29" s="32" t="s">
        <v>663</v>
      </c>
      <c r="C29" s="32" t="s">
        <v>664</v>
      </c>
      <c r="D29" s="32" t="s">
        <v>665</v>
      </c>
      <c r="E29" s="144"/>
      <c r="F29" s="144"/>
      <c r="G29" s="144"/>
      <c r="H29" s="144"/>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6.2" thickBot="1" x14ac:dyDescent="0.35">
      <c r="A30" s="30" t="s">
        <v>666</v>
      </c>
      <c r="B30" s="29">
        <v>59</v>
      </c>
      <c r="C30" s="28">
        <v>11.78</v>
      </c>
      <c r="D30" s="28">
        <v>35</v>
      </c>
      <c r="E30" s="144"/>
      <c r="F30" s="144"/>
      <c r="G30" s="144"/>
      <c r="H30" s="144"/>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6.2" thickBot="1" x14ac:dyDescent="0.35">
      <c r="A31" s="30" t="s">
        <v>667</v>
      </c>
      <c r="B31" s="29">
        <v>13</v>
      </c>
      <c r="C31" s="28">
        <v>17.079999999999998</v>
      </c>
      <c r="D31" s="28">
        <v>64.540000000000006</v>
      </c>
      <c r="E31" s="144"/>
      <c r="F31" s="144"/>
      <c r="G31" s="144"/>
      <c r="H31" s="144"/>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6.2" thickBot="1" x14ac:dyDescent="0.35">
      <c r="A32" s="30" t="s">
        <v>668</v>
      </c>
      <c r="B32" s="29">
        <v>146</v>
      </c>
      <c r="C32" s="28">
        <v>10.210000000000001</v>
      </c>
      <c r="D32" s="28">
        <v>18.420000000000002</v>
      </c>
      <c r="E32" s="144"/>
      <c r="F32" s="144"/>
      <c r="G32" s="144"/>
      <c r="H32" s="144"/>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85" customHeight="1" thickBot="1" x14ac:dyDescent="0.35">
      <c r="A33" s="31" t="s">
        <v>669</v>
      </c>
      <c r="B33" s="29">
        <v>32</v>
      </c>
      <c r="C33" s="28">
        <v>4.91</v>
      </c>
      <c r="D33" s="28">
        <v>9.9700000000000006</v>
      </c>
      <c r="E33" s="144"/>
      <c r="F33" s="144"/>
      <c r="G33" s="144"/>
      <c r="H33" s="144"/>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6.2" thickBot="1" x14ac:dyDescent="0.35">
      <c r="A34" s="30" t="s">
        <v>670</v>
      </c>
      <c r="B34" s="29">
        <v>61</v>
      </c>
      <c r="C34" s="28">
        <v>50.8</v>
      </c>
      <c r="D34" s="28">
        <v>87.23</v>
      </c>
      <c r="E34" s="144"/>
      <c r="F34" s="144"/>
      <c r="G34" s="144"/>
      <c r="H34" s="144"/>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6.2" thickBot="1" x14ac:dyDescent="0.35">
      <c r="A35" s="27" t="s">
        <v>619</v>
      </c>
      <c r="B35" s="26">
        <v>311</v>
      </c>
      <c r="C35" s="25">
        <v>18.21</v>
      </c>
      <c r="D35" s="25">
        <v>36.119999999999997</v>
      </c>
      <c r="E35" s="144"/>
      <c r="F35" s="144"/>
      <c r="G35" s="144"/>
      <c r="H35" s="144"/>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
      <c r="A37" s="24" t="s">
        <v>676</v>
      </c>
      <c r="B37" s="24"/>
      <c r="C37" s="24"/>
      <c r="D37" s="24"/>
      <c r="E37" s="24"/>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
      <c r="A38" s="24"/>
      <c r="B38" s="24"/>
      <c r="C38" s="24"/>
      <c r="D38" s="24"/>
      <c r="E38" s="24"/>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6.2" thickBot="1" x14ac:dyDescent="0.35">
      <c r="A39" s="24"/>
      <c r="B39" s="24"/>
      <c r="C39" s="24"/>
      <c r="D39" s="24"/>
      <c r="E39" s="24"/>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6.2" thickBot="1" x14ac:dyDescent="0.35">
      <c r="A40" s="442" t="s">
        <v>677</v>
      </c>
      <c r="B40" s="443"/>
      <c r="C40" s="443"/>
      <c r="D40" s="444"/>
      <c r="E40" s="24"/>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35">
      <c r="A41" s="33" t="s">
        <v>662</v>
      </c>
      <c r="B41" s="32" t="s">
        <v>663</v>
      </c>
      <c r="C41" s="32" t="s">
        <v>664</v>
      </c>
      <c r="D41" s="32" t="s">
        <v>665</v>
      </c>
      <c r="E41" s="24"/>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6.2" thickBot="1" x14ac:dyDescent="0.35">
      <c r="A42" s="30" t="s">
        <v>666</v>
      </c>
      <c r="B42" s="29">
        <v>96</v>
      </c>
      <c r="C42" s="28">
        <v>14.614583333333334</v>
      </c>
      <c r="D42" s="28">
        <v>32.385416666666664</v>
      </c>
      <c r="E42" s="24"/>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6.2" thickBot="1" x14ac:dyDescent="0.35">
      <c r="A43" s="30" t="s">
        <v>667</v>
      </c>
      <c r="B43" s="29">
        <v>5</v>
      </c>
      <c r="C43" s="28">
        <v>29</v>
      </c>
      <c r="D43" s="28">
        <v>57.6</v>
      </c>
      <c r="E43" s="24"/>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6.2" thickBot="1" x14ac:dyDescent="0.35">
      <c r="A44" s="30" t="s">
        <v>668</v>
      </c>
      <c r="B44" s="29">
        <v>200</v>
      </c>
      <c r="C44" s="28">
        <v>12.205</v>
      </c>
      <c r="D44" s="28">
        <v>17.045000000000002</v>
      </c>
      <c r="E44" s="24"/>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4" thickBot="1" x14ac:dyDescent="0.35">
      <c r="A45" s="31" t="s">
        <v>669</v>
      </c>
      <c r="B45" s="29">
        <v>19</v>
      </c>
      <c r="C45" s="28">
        <v>4.1052631578947372</v>
      </c>
      <c r="D45" s="28">
        <v>26</v>
      </c>
      <c r="E45" s="24"/>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6.2" thickBot="1" x14ac:dyDescent="0.35">
      <c r="A46" s="30" t="s">
        <v>670</v>
      </c>
      <c r="B46" s="29">
        <v>57</v>
      </c>
      <c r="C46" s="28">
        <v>43.210526315789473</v>
      </c>
      <c r="D46" s="28">
        <v>73.578947368421055</v>
      </c>
      <c r="E46" s="24"/>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6.2" thickBot="1" x14ac:dyDescent="0.35">
      <c r="A47" s="27" t="s">
        <v>619</v>
      </c>
      <c r="B47" s="26">
        <v>377</v>
      </c>
      <c r="C47" s="25">
        <v>17.320954907161802</v>
      </c>
      <c r="D47" s="25">
        <v>30.488063660477454</v>
      </c>
      <c r="E47" s="24"/>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
      <c r="E48" s="24"/>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
      <c r="A49" s="24" t="s">
        <v>678</v>
      </c>
      <c r="B49" s="24"/>
      <c r="C49" s="24"/>
      <c r="D49" s="24"/>
      <c r="E49" s="24"/>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
      <c r="A50" s="24"/>
      <c r="B50" s="24"/>
      <c r="C50" s="24"/>
      <c r="D50" s="24"/>
      <c r="E50" s="24"/>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6.2" thickBot="1" x14ac:dyDescent="0.35">
      <c r="A51" s="24"/>
      <c r="B51" s="24"/>
      <c r="C51" s="24"/>
      <c r="D51" s="24"/>
      <c r="E51" s="24"/>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6.2" thickBot="1" x14ac:dyDescent="0.35">
      <c r="A52" s="442" t="s">
        <v>679</v>
      </c>
      <c r="B52" s="443"/>
      <c r="C52" s="443"/>
      <c r="D52" s="444"/>
      <c r="E52" s="24"/>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4" thickBot="1" x14ac:dyDescent="0.35">
      <c r="A53" s="33" t="s">
        <v>662</v>
      </c>
      <c r="B53" s="32" t="s">
        <v>663</v>
      </c>
      <c r="C53" s="32" t="s">
        <v>664</v>
      </c>
      <c r="D53" s="32" t="s">
        <v>665</v>
      </c>
      <c r="E53" s="24"/>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6.2" thickBot="1" x14ac:dyDescent="0.35">
      <c r="A54" s="30" t="s">
        <v>666</v>
      </c>
      <c r="B54" s="29">
        <v>110</v>
      </c>
      <c r="C54" s="29">
        <v>14</v>
      </c>
      <c r="D54" s="28">
        <v>34.390909090909091</v>
      </c>
      <c r="E54" s="24"/>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6.2" thickBot="1" x14ac:dyDescent="0.35">
      <c r="A55" s="30" t="s">
        <v>667</v>
      </c>
      <c r="B55" s="29">
        <v>13</v>
      </c>
      <c r="C55" s="28">
        <v>20.46153846153846</v>
      </c>
      <c r="D55" s="29">
        <v>31</v>
      </c>
      <c r="E55" s="24"/>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6.2" thickBot="1" x14ac:dyDescent="0.35">
      <c r="A56" s="30" t="s">
        <v>668</v>
      </c>
      <c r="B56" s="29">
        <v>178</v>
      </c>
      <c r="C56" s="28">
        <v>10.258426966292134</v>
      </c>
      <c r="D56" s="28">
        <v>18.713483146067414</v>
      </c>
      <c r="E56" s="24"/>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4" thickBot="1" x14ac:dyDescent="0.35">
      <c r="A57" s="31" t="s">
        <v>669</v>
      </c>
      <c r="B57" s="29">
        <v>17</v>
      </c>
      <c r="C57" s="28">
        <v>8.0588235294117645</v>
      </c>
      <c r="D57" s="28">
        <v>15.647058823529411</v>
      </c>
      <c r="E57" s="24"/>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6.2" thickBot="1" x14ac:dyDescent="0.35">
      <c r="A58" s="30" t="s">
        <v>670</v>
      </c>
      <c r="B58" s="29">
        <v>55</v>
      </c>
      <c r="C58" s="28">
        <v>62.18181818181818</v>
      </c>
      <c r="D58" s="28">
        <v>90.618181818181824</v>
      </c>
      <c r="E58" s="24"/>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6.2" thickBot="1" x14ac:dyDescent="0.35">
      <c r="A59" s="27" t="s">
        <v>619</v>
      </c>
      <c r="B59" s="26">
        <v>373</v>
      </c>
      <c r="C59" s="25">
        <v>19.273458445040216</v>
      </c>
      <c r="D59" s="25">
        <v>34.227882037533512</v>
      </c>
      <c r="E59" s="24"/>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
      <c r="E60" s="24"/>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
      <c r="A61" s="24" t="s">
        <v>680</v>
      </c>
      <c r="B61" s="24"/>
      <c r="C61" s="24"/>
      <c r="D61" s="24"/>
      <c r="E61" s="24"/>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
      <c r="A62" s="24"/>
      <c r="B62" s="24"/>
      <c r="C62" s="24"/>
      <c r="D62" s="24"/>
      <c r="E62" s="24"/>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6.2" thickBot="1" x14ac:dyDescent="0.35">
      <c r="A63" s="24"/>
      <c r="B63" s="24"/>
      <c r="C63" s="24"/>
      <c r="D63" s="24"/>
      <c r="E63" s="24"/>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6.2" thickBot="1" x14ac:dyDescent="0.35">
      <c r="A64" s="442" t="s">
        <v>681</v>
      </c>
      <c r="B64" s="443"/>
      <c r="C64" s="443"/>
      <c r="D64" s="444"/>
      <c r="E64" s="24"/>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29.4" thickBot="1" x14ac:dyDescent="0.35">
      <c r="A65" s="33" t="s">
        <v>662</v>
      </c>
      <c r="B65" s="32" t="s">
        <v>663</v>
      </c>
      <c r="C65" s="32" t="s">
        <v>664</v>
      </c>
      <c r="D65" s="32" t="s">
        <v>665</v>
      </c>
      <c r="E65" s="24"/>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6.2" thickBot="1" x14ac:dyDescent="0.35">
      <c r="A66" s="30" t="s">
        <v>666</v>
      </c>
      <c r="B66" s="29">
        <v>125</v>
      </c>
      <c r="C66" s="28">
        <v>14.151999999999999</v>
      </c>
      <c r="D66" s="28">
        <v>37.479999999999997</v>
      </c>
      <c r="E66" s="24"/>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6.2" thickBot="1" x14ac:dyDescent="0.35">
      <c r="A67" s="30" t="s">
        <v>667</v>
      </c>
      <c r="B67" s="29">
        <v>26</v>
      </c>
      <c r="C67" s="28">
        <v>15.76923076923077</v>
      </c>
      <c r="D67" s="28">
        <v>36.538461538461497</v>
      </c>
      <c r="E67" s="24"/>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6.2" thickBot="1" x14ac:dyDescent="0.35">
      <c r="A68" s="30" t="s">
        <v>668</v>
      </c>
      <c r="B68" s="29">
        <v>184</v>
      </c>
      <c r="C68" s="28">
        <v>11.804347826086957</v>
      </c>
      <c r="D68" s="28">
        <v>17.815217391304348</v>
      </c>
      <c r="E68" s="24"/>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29.4" thickBot="1" x14ac:dyDescent="0.35">
      <c r="A69" s="31" t="s">
        <v>669</v>
      </c>
      <c r="B69" s="29">
        <v>23</v>
      </c>
      <c r="C69" s="28">
        <v>14.478260869565217</v>
      </c>
      <c r="D69" s="28">
        <v>33.478260869565219</v>
      </c>
      <c r="E69" s="24"/>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6.2" thickBot="1" x14ac:dyDescent="0.35">
      <c r="A70" s="30" t="s">
        <v>670</v>
      </c>
      <c r="B70" s="29">
        <v>60</v>
      </c>
      <c r="C70" s="28">
        <v>68.38333333333334</v>
      </c>
      <c r="D70" s="28">
        <v>118.1</v>
      </c>
      <c r="E70" s="24"/>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6.2" thickBot="1" x14ac:dyDescent="0.35">
      <c r="A71" s="27" t="s">
        <v>619</v>
      </c>
      <c r="B71" s="26">
        <v>418</v>
      </c>
      <c r="C71" s="25">
        <v>21.02153110047847</v>
      </c>
      <c r="D71" s="25">
        <v>40.117224880382778</v>
      </c>
      <c r="E71" s="24"/>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
      <c r="A72" s="24"/>
      <c r="B72" s="24"/>
      <c r="C72" s="24"/>
      <c r="D72" s="24"/>
      <c r="E72" s="24"/>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
      <c r="A73" s="24" t="s">
        <v>682</v>
      </c>
      <c r="B73" s="24"/>
      <c r="C73" s="24"/>
      <c r="D73" s="24"/>
      <c r="E73" s="24"/>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
      <c r="A74" s="24"/>
      <c r="B74" s="24"/>
      <c r="C74" s="24"/>
      <c r="D74" s="24"/>
      <c r="E74" s="24"/>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6.2" thickBot="1" x14ac:dyDescent="0.35">
      <c r="A75" s="24"/>
      <c r="B75" s="24"/>
      <c r="C75" s="24"/>
      <c r="D75" s="24"/>
      <c r="E75" s="24"/>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6.2" thickBot="1" x14ac:dyDescent="0.35">
      <c r="A76" s="442" t="s">
        <v>683</v>
      </c>
      <c r="B76" s="443"/>
      <c r="C76" s="443"/>
      <c r="D76" s="444"/>
      <c r="E76" s="24"/>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29.4" thickBot="1" x14ac:dyDescent="0.35">
      <c r="A77" s="33" t="s">
        <v>662</v>
      </c>
      <c r="B77" s="32" t="s">
        <v>663</v>
      </c>
      <c r="C77" s="32" t="s">
        <v>664</v>
      </c>
      <c r="D77" s="32" t="s">
        <v>665</v>
      </c>
      <c r="E77" s="24"/>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6.2" thickBot="1" x14ac:dyDescent="0.35">
      <c r="A78" s="30" t="s">
        <v>666</v>
      </c>
      <c r="B78" s="29">
        <v>126</v>
      </c>
      <c r="C78" s="28">
        <v>13.365079365079366</v>
      </c>
      <c r="D78" s="28">
        <v>43.261904761904759</v>
      </c>
      <c r="E78" s="24"/>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6.2" thickBot="1" x14ac:dyDescent="0.35">
      <c r="A79" s="30" t="s">
        <v>667</v>
      </c>
      <c r="B79" s="29">
        <v>12</v>
      </c>
      <c r="C79" s="28">
        <v>15.916666666666666</v>
      </c>
      <c r="D79" s="28">
        <v>19.416666666666668</v>
      </c>
      <c r="E79" s="24"/>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6.2" thickBot="1" x14ac:dyDescent="0.35">
      <c r="A80" s="30" t="s">
        <v>668</v>
      </c>
      <c r="B80" s="29">
        <v>95</v>
      </c>
      <c r="C80" s="28">
        <v>14.684210526315789</v>
      </c>
      <c r="D80" s="28">
        <v>24.821052631578947</v>
      </c>
      <c r="E80" s="24"/>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29.4" thickBot="1" x14ac:dyDescent="0.35">
      <c r="A81" s="31" t="s">
        <v>669</v>
      </c>
      <c r="B81" s="29">
        <v>40</v>
      </c>
      <c r="C81" s="28">
        <v>7.85</v>
      </c>
      <c r="D81" s="28">
        <v>44.274999999999999</v>
      </c>
      <c r="E81" s="24"/>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6.2" thickBot="1" x14ac:dyDescent="0.35">
      <c r="A82" s="30" t="s">
        <v>670</v>
      </c>
      <c r="B82" s="29">
        <v>78</v>
      </c>
      <c r="C82" s="28">
        <v>53.756410256410255</v>
      </c>
      <c r="D82" s="28">
        <v>94.974358974358978</v>
      </c>
      <c r="E82" s="24"/>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6.2" thickBot="1" x14ac:dyDescent="0.35">
      <c r="A83" s="27" t="s">
        <v>619</v>
      </c>
      <c r="B83" s="26">
        <v>351</v>
      </c>
      <c r="C83" s="25">
        <v>22.156695156695157</v>
      </c>
      <c r="D83" s="25">
        <v>49.06267806267806</v>
      </c>
      <c r="E83" s="24"/>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
      <c r="A84" s="24"/>
      <c r="B84" s="24"/>
      <c r="C84" s="24"/>
      <c r="D84" s="24"/>
      <c r="E84" s="24"/>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
      <c r="A85" s="24" t="s">
        <v>684</v>
      </c>
      <c r="B85" s="24"/>
      <c r="C85" s="24"/>
      <c r="D85" s="24"/>
      <c r="E85" s="24"/>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
      <c r="A86" s="24"/>
      <c r="B86" s="24"/>
      <c r="C86" s="24"/>
      <c r="D86" s="24"/>
      <c r="E86" s="24"/>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6.2" thickBot="1" x14ac:dyDescent="0.35">
      <c r="A87" s="24"/>
      <c r="B87" s="24"/>
      <c r="C87" s="24"/>
      <c r="D87" s="24"/>
      <c r="E87" s="24"/>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6.2" thickBot="1" x14ac:dyDescent="0.35">
      <c r="A88" s="442" t="s">
        <v>685</v>
      </c>
      <c r="B88" s="443"/>
      <c r="C88" s="443"/>
      <c r="D88" s="444"/>
      <c r="E88" s="24"/>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29.4" thickBot="1" x14ac:dyDescent="0.35">
      <c r="A89" s="33" t="s">
        <v>662</v>
      </c>
      <c r="B89" s="32" t="s">
        <v>663</v>
      </c>
      <c r="C89" s="32" t="s">
        <v>664</v>
      </c>
      <c r="D89" s="32" t="s">
        <v>665</v>
      </c>
      <c r="E89" s="24"/>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6.2" thickBot="1" x14ac:dyDescent="0.35">
      <c r="A90" s="30" t="s">
        <v>666</v>
      </c>
      <c r="B90" s="29">
        <v>131</v>
      </c>
      <c r="C90" s="28">
        <v>13.557251908396946</v>
      </c>
      <c r="D90" s="28">
        <v>39.541984732824424</v>
      </c>
      <c r="E90" s="24"/>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6.2" thickBot="1" x14ac:dyDescent="0.35">
      <c r="A91" s="30" t="s">
        <v>667</v>
      </c>
      <c r="B91" s="29">
        <v>9</v>
      </c>
      <c r="C91" s="28">
        <v>19.666666666666668</v>
      </c>
      <c r="D91" s="28">
        <v>45.555555555555557</v>
      </c>
      <c r="E91" s="24"/>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6.2" thickBot="1" x14ac:dyDescent="0.35">
      <c r="A92" s="30" t="s">
        <v>668</v>
      </c>
      <c r="B92" s="29">
        <v>231</v>
      </c>
      <c r="C92" s="28">
        <v>11.103896103896103</v>
      </c>
      <c r="D92" s="28">
        <v>19.826839826839826</v>
      </c>
      <c r="E92" s="24"/>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29.4" thickBot="1" x14ac:dyDescent="0.35">
      <c r="A93" s="31" t="s">
        <v>669</v>
      </c>
      <c r="B93" s="29">
        <v>46</v>
      </c>
      <c r="C93" s="28">
        <v>7.1956521739130439</v>
      </c>
      <c r="D93" s="28">
        <v>28.195652173913043</v>
      </c>
      <c r="E93" s="24"/>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6.2" thickBot="1" x14ac:dyDescent="0.35">
      <c r="A94" s="30" t="s">
        <v>670</v>
      </c>
      <c r="B94" s="29">
        <v>80</v>
      </c>
      <c r="C94" s="28">
        <v>65.037499999999994</v>
      </c>
      <c r="D94" s="28">
        <v>105.7625</v>
      </c>
      <c r="E94" s="24"/>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6.2" thickBot="1" x14ac:dyDescent="0.35">
      <c r="A95" s="27" t="s">
        <v>619</v>
      </c>
      <c r="B95" s="26">
        <v>497</v>
      </c>
      <c r="C95" s="25">
        <v>20.225352112676056</v>
      </c>
      <c r="D95" s="25">
        <v>40.096579476861166</v>
      </c>
      <c r="E95" s="24"/>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
      <c r="A96" s="24"/>
      <c r="B96" s="24"/>
      <c r="C96" s="24"/>
      <c r="D96" s="24"/>
      <c r="E96" s="24"/>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
      <c r="A97" s="24" t="s">
        <v>686</v>
      </c>
      <c r="B97" s="24"/>
      <c r="C97" s="24"/>
      <c r="D97" s="24"/>
      <c r="E97" s="24"/>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
      <c r="A98" s="24"/>
      <c r="B98" s="24"/>
      <c r="C98" s="24"/>
      <c r="D98" s="24"/>
      <c r="E98" s="24"/>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ht="16.2" thickBot="1" x14ac:dyDescent="0.35">
      <c r="A99" s="24"/>
      <c r="B99" s="24"/>
      <c r="C99" s="24"/>
      <c r="D99" s="24"/>
      <c r="E99" s="24"/>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ht="16.2" thickBot="1" x14ac:dyDescent="0.35">
      <c r="A100" s="442" t="s">
        <v>687</v>
      </c>
      <c r="B100" s="443"/>
      <c r="C100" s="443"/>
      <c r="D100" s="444"/>
      <c r="E100" s="24"/>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ht="29.4" thickBot="1" x14ac:dyDescent="0.35">
      <c r="A101" s="33" t="s">
        <v>662</v>
      </c>
      <c r="B101" s="32" t="s">
        <v>663</v>
      </c>
      <c r="C101" s="32" t="s">
        <v>664</v>
      </c>
      <c r="D101" s="32" t="s">
        <v>665</v>
      </c>
      <c r="E101" s="24"/>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ht="16.2" thickBot="1" x14ac:dyDescent="0.35">
      <c r="A102" s="30" t="s">
        <v>666</v>
      </c>
      <c r="B102" s="29">
        <v>140</v>
      </c>
      <c r="C102" s="28">
        <v>30.09054034391535</v>
      </c>
      <c r="D102" s="28">
        <v>52.017708746693103</v>
      </c>
      <c r="E102" s="24"/>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ht="16.2" thickBot="1" x14ac:dyDescent="0.35">
      <c r="A103" s="30" t="s">
        <v>667</v>
      </c>
      <c r="B103" s="29">
        <v>13</v>
      </c>
      <c r="C103" s="28">
        <v>84.17749821937322</v>
      </c>
      <c r="D103" s="28">
        <v>136.59158030626779</v>
      </c>
      <c r="E103" s="24"/>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6.2" thickBot="1" x14ac:dyDescent="0.35">
      <c r="A104" s="30" t="s">
        <v>688</v>
      </c>
      <c r="B104" s="29">
        <v>96</v>
      </c>
      <c r="C104" s="28">
        <v>13.575856119791666</v>
      </c>
      <c r="D104" s="28">
        <v>19.428074966242285</v>
      </c>
      <c r="E104" s="24"/>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ht="29.4" thickBot="1" x14ac:dyDescent="0.35">
      <c r="A105" s="31" t="s">
        <v>669</v>
      </c>
      <c r="B105" s="29">
        <v>51</v>
      </c>
      <c r="C105" s="28">
        <v>20.052869462599855</v>
      </c>
      <c r="D105" s="28">
        <v>34.352804330065361</v>
      </c>
      <c r="E105" s="24"/>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ht="16.2" thickBot="1" x14ac:dyDescent="0.35">
      <c r="A106" s="30" t="s">
        <v>670</v>
      </c>
      <c r="B106" s="29">
        <v>91</v>
      </c>
      <c r="C106" s="28">
        <v>117.87915801790803</v>
      </c>
      <c r="D106" s="28">
        <v>145.73506817256822</v>
      </c>
      <c r="E106" s="24"/>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ht="16.2" thickBot="1" x14ac:dyDescent="0.35">
      <c r="A107" s="27" t="s">
        <v>619</v>
      </c>
      <c r="B107" s="26">
        <v>391</v>
      </c>
      <c r="C107" s="25">
        <v>46.956432313867566</v>
      </c>
      <c r="D107" s="25">
        <v>66.335419922800014</v>
      </c>
      <c r="E107" s="24"/>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
      <c r="A108" s="24"/>
      <c r="B108" s="24"/>
      <c r="C108" s="24"/>
      <c r="D108" s="24"/>
      <c r="E108" s="24"/>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
      <c r="A109" s="24" t="s">
        <v>689</v>
      </c>
      <c r="B109" s="24"/>
      <c r="C109" s="24"/>
      <c r="D109" s="24"/>
      <c r="E109" s="24"/>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
      <c r="A110" s="24"/>
      <c r="B110" s="24"/>
      <c r="C110" s="24"/>
      <c r="D110" s="24"/>
      <c r="E110" s="24"/>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ht="16.2" thickBot="1" x14ac:dyDescent="0.35">
      <c r="A111" s="24"/>
      <c r="B111" s="24"/>
      <c r="C111" s="24"/>
      <c r="D111" s="24"/>
      <c r="E111" s="24"/>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ht="16.2" thickBot="1" x14ac:dyDescent="0.35">
      <c r="A112" s="442" t="s">
        <v>690</v>
      </c>
      <c r="B112" s="443"/>
      <c r="C112" s="443"/>
      <c r="D112" s="444"/>
      <c r="E112" s="24"/>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ht="29.4" thickBot="1" x14ac:dyDescent="0.35">
      <c r="A113" s="33" t="s">
        <v>662</v>
      </c>
      <c r="B113" s="32" t="s">
        <v>663</v>
      </c>
      <c r="C113" s="32" t="s">
        <v>664</v>
      </c>
      <c r="D113" s="32" t="s">
        <v>665</v>
      </c>
      <c r="E113" s="24"/>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ht="16.2" thickBot="1" x14ac:dyDescent="0.35">
      <c r="A114" s="30" t="s">
        <v>666</v>
      </c>
      <c r="B114" s="29">
        <v>167</v>
      </c>
      <c r="C114" s="28">
        <v>30.496791417165674</v>
      </c>
      <c r="D114" s="28">
        <v>43.280074573076057</v>
      </c>
      <c r="E114" s="24"/>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ht="16.2" thickBot="1" x14ac:dyDescent="0.35">
      <c r="A115" s="30" t="s">
        <v>667</v>
      </c>
      <c r="B115" s="29">
        <v>28</v>
      </c>
      <c r="C115" s="28">
        <v>53.039998346560843</v>
      </c>
      <c r="D115" s="28">
        <v>79.322636408730162</v>
      </c>
      <c r="E115" s="24"/>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ht="16.2" thickBot="1" x14ac:dyDescent="0.35">
      <c r="A116" s="30" t="s">
        <v>688</v>
      </c>
      <c r="B116" s="29">
        <v>76</v>
      </c>
      <c r="C116" s="28">
        <v>17.020504385964916</v>
      </c>
      <c r="D116" s="28">
        <v>22.364155854044846</v>
      </c>
      <c r="E116" s="24"/>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ht="29.4" thickBot="1" x14ac:dyDescent="0.35">
      <c r="A117" s="31" t="s">
        <v>669</v>
      </c>
      <c r="B117" s="29">
        <v>63</v>
      </c>
      <c r="C117" s="28">
        <v>24.704727917401531</v>
      </c>
      <c r="D117" s="28">
        <v>37.624253380364486</v>
      </c>
      <c r="E117" s="24"/>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ht="16.2" thickBot="1" x14ac:dyDescent="0.35">
      <c r="A118" s="30" t="s">
        <v>670</v>
      </c>
      <c r="B118" s="29">
        <v>112</v>
      </c>
      <c r="C118" s="28">
        <v>86.869546647652129</v>
      </c>
      <c r="D118" s="28">
        <v>97.625310019841308</v>
      </c>
      <c r="E118" s="24"/>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ht="16.2" thickBot="1" x14ac:dyDescent="0.35">
      <c r="A119" s="27" t="s">
        <v>619</v>
      </c>
      <c r="B119" s="26">
        <v>446</v>
      </c>
      <c r="C119" s="25">
        <v>42.953877885733277</v>
      </c>
      <c r="D119" s="25">
        <v>54.82700628529318</v>
      </c>
      <c r="E119" s="24"/>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
      <c r="A120" s="24"/>
      <c r="B120" s="24"/>
      <c r="C120" s="24"/>
      <c r="D120" s="24"/>
      <c r="E120" s="24"/>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
      <c r="A121" s="24" t="s">
        <v>691</v>
      </c>
      <c r="B121" s="24"/>
      <c r="C121" s="24"/>
      <c r="D121" s="24"/>
      <c r="E121" s="24"/>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
      <c r="A122" s="24"/>
      <c r="B122" s="24"/>
      <c r="D122" s="24"/>
      <c r="E122" s="24"/>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ht="16.2" thickBot="1" x14ac:dyDescent="0.35">
      <c r="A123" s="24"/>
      <c r="B123" s="24"/>
      <c r="C123" s="24"/>
      <c r="D123" s="24"/>
      <c r="E123" s="24"/>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ht="16.2" thickBot="1" x14ac:dyDescent="0.35">
      <c r="A124" s="442" t="s">
        <v>692</v>
      </c>
      <c r="B124" s="443"/>
      <c r="C124" s="443"/>
      <c r="D124" s="444"/>
      <c r="E124" s="24"/>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ht="29.4" thickBot="1" x14ac:dyDescent="0.35">
      <c r="A125" s="33" t="s">
        <v>662</v>
      </c>
      <c r="B125" s="32" t="s">
        <v>663</v>
      </c>
      <c r="C125" s="32" t="s">
        <v>664</v>
      </c>
      <c r="D125" s="32" t="s">
        <v>665</v>
      </c>
      <c r="E125" s="24"/>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ht="16.2" thickBot="1" x14ac:dyDescent="0.35">
      <c r="A126" s="30" t="s">
        <v>666</v>
      </c>
      <c r="B126" s="29">
        <v>227</v>
      </c>
      <c r="C126" s="28">
        <v>26.80917018477729</v>
      </c>
      <c r="D126" s="28">
        <v>30.277023044499728</v>
      </c>
      <c r="E126" s="24"/>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ht="16.2" thickBot="1" x14ac:dyDescent="0.35">
      <c r="A127" s="30" t="s">
        <v>667</v>
      </c>
      <c r="B127" s="29">
        <v>30</v>
      </c>
      <c r="C127" s="28">
        <v>54.698950617283955</v>
      </c>
      <c r="D127" s="28">
        <v>56.585121328224787</v>
      </c>
      <c r="E127" s="24"/>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ht="16.2" thickBot="1" x14ac:dyDescent="0.35">
      <c r="A128" s="30" t="s">
        <v>688</v>
      </c>
      <c r="B128" s="29">
        <v>104</v>
      </c>
      <c r="C128" s="28">
        <v>17.958786725427352</v>
      </c>
      <c r="D128" s="28">
        <v>18.677138194444446</v>
      </c>
      <c r="E128" s="24"/>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ht="29.4" thickBot="1" x14ac:dyDescent="0.35">
      <c r="A129" s="31" t="s">
        <v>669</v>
      </c>
      <c r="B129" s="29">
        <v>71</v>
      </c>
      <c r="C129" s="28">
        <v>26.996334441836201</v>
      </c>
      <c r="D129" s="28">
        <v>28.608055901050303</v>
      </c>
      <c r="E129" s="24"/>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ht="16.2" thickBot="1" x14ac:dyDescent="0.35">
      <c r="A130" s="30" t="s">
        <v>670</v>
      </c>
      <c r="B130" s="29">
        <v>113</v>
      </c>
      <c r="C130" s="28">
        <v>78.685321923139981</v>
      </c>
      <c r="D130" s="28">
        <v>88.914413773148169</v>
      </c>
      <c r="E130" s="24"/>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ht="16.2" thickBot="1" x14ac:dyDescent="0.35">
      <c r="A131" s="27" t="s">
        <v>619</v>
      </c>
      <c r="B131" s="26">
        <v>545</v>
      </c>
      <c r="C131" s="25">
        <v>37.435862555215763</v>
      </c>
      <c r="D131" s="25">
        <v>43.502228342414924</v>
      </c>
      <c r="E131" s="24"/>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
      <c r="A132" s="24"/>
      <c r="B132" s="24"/>
      <c r="C132" s="24"/>
      <c r="D132" s="24"/>
      <c r="E132" s="24"/>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
      <c r="A133" s="24" t="s">
        <v>693</v>
      </c>
      <c r="B133" s="24"/>
      <c r="C133" s="24"/>
      <c r="D133" s="24"/>
      <c r="E133" s="24"/>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
      <c r="A134" s="24"/>
      <c r="B134" s="24"/>
      <c r="C134" s="24"/>
      <c r="D134" s="24"/>
      <c r="E134" s="24"/>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ht="16.2" thickBot="1" x14ac:dyDescent="0.35"/>
    <row r="136" spans="1:56" ht="16.2" thickBot="1" x14ac:dyDescent="0.35">
      <c r="A136" s="442" t="s">
        <v>694</v>
      </c>
      <c r="B136" s="443"/>
      <c r="C136" s="443"/>
      <c r="D136" s="444"/>
      <c r="E136" s="24"/>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ht="29.4" thickBot="1" x14ac:dyDescent="0.35">
      <c r="A137" s="33" t="s">
        <v>662</v>
      </c>
      <c r="B137" s="32" t="s">
        <v>663</v>
      </c>
      <c r="C137" s="32" t="s">
        <v>664</v>
      </c>
      <c r="D137" s="32" t="s">
        <v>665</v>
      </c>
      <c r="E137" s="24"/>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ht="16.2" thickBot="1" x14ac:dyDescent="0.35">
      <c r="A138" s="30" t="s">
        <v>666</v>
      </c>
      <c r="B138" s="29">
        <v>217</v>
      </c>
      <c r="C138" s="28">
        <v>29.896837344256692</v>
      </c>
      <c r="D138" s="28">
        <v>37.285136228182196</v>
      </c>
      <c r="E138" s="24"/>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ht="16.2" thickBot="1" x14ac:dyDescent="0.35">
      <c r="A139" s="30" t="s">
        <v>667</v>
      </c>
      <c r="B139" s="29">
        <v>32</v>
      </c>
      <c r="C139" s="28">
        <v>55.759871961805551</v>
      </c>
      <c r="D139" s="28">
        <v>71.372636111111106</v>
      </c>
      <c r="E139" s="24"/>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ht="16.2" thickBot="1" x14ac:dyDescent="0.35">
      <c r="A140" s="30" t="s">
        <v>688</v>
      </c>
      <c r="B140" s="29">
        <v>61</v>
      </c>
      <c r="C140" s="28">
        <v>17.079201388888894</v>
      </c>
      <c r="D140" s="28">
        <v>19.657194051362691</v>
      </c>
      <c r="E140" s="24"/>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ht="29.4" thickBot="1" x14ac:dyDescent="0.35">
      <c r="A141" s="31" t="s">
        <v>669</v>
      </c>
      <c r="B141" s="29">
        <v>69</v>
      </c>
      <c r="C141" s="28">
        <v>38.828809883252809</v>
      </c>
      <c r="D141" s="28">
        <v>44.653131365740727</v>
      </c>
      <c r="E141" s="24"/>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ht="16.2" thickBot="1" x14ac:dyDescent="0.35">
      <c r="A142" s="30" t="s">
        <v>670</v>
      </c>
      <c r="B142" s="29">
        <v>96</v>
      </c>
      <c r="C142" s="28">
        <v>84.002954764660487</v>
      </c>
      <c r="D142" s="28">
        <v>90.609928734914689</v>
      </c>
      <c r="E142" s="24"/>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ht="16.2" thickBot="1" x14ac:dyDescent="0.35">
      <c r="A143" s="27" t="s">
        <v>619</v>
      </c>
      <c r="B143" s="26">
        <v>475</v>
      </c>
      <c r="C143" s="25">
        <v>42.225752485380141</v>
      </c>
      <c r="D143" s="25">
        <v>50.018035986422859</v>
      </c>
      <c r="E143" s="24"/>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
      <c r="A144" s="24"/>
      <c r="B144" s="24"/>
      <c r="C144" s="24"/>
      <c r="D144" s="24"/>
      <c r="E144" s="24"/>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
      <c r="A145" s="24" t="s">
        <v>695</v>
      </c>
      <c r="B145" s="24"/>
      <c r="C145" s="24"/>
      <c r="D145" s="24"/>
      <c r="E145" s="24"/>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3">
      <c r="A146" s="24"/>
      <c r="B146" s="24"/>
      <c r="C146" s="24"/>
      <c r="D146" s="24"/>
      <c r="E146" s="24"/>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ht="16.2" thickBot="1" x14ac:dyDescent="0.35">
      <c r="A147" s="24"/>
      <c r="B147" s="24"/>
      <c r="C147" s="24"/>
      <c r="D147" s="24"/>
      <c r="E147" s="24"/>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ht="16.2" thickBot="1" x14ac:dyDescent="0.35">
      <c r="A148" s="442" t="s">
        <v>696</v>
      </c>
      <c r="B148" s="443"/>
      <c r="C148" s="443"/>
      <c r="D148" s="444"/>
      <c r="E148" s="24"/>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ht="29.4" thickBot="1" x14ac:dyDescent="0.35">
      <c r="A149" s="33" t="s">
        <v>662</v>
      </c>
      <c r="B149" s="32" t="s">
        <v>663</v>
      </c>
      <c r="C149" s="32" t="s">
        <v>664</v>
      </c>
      <c r="D149" s="32" t="s">
        <v>665</v>
      </c>
      <c r="E149" s="24"/>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ht="16.2" thickBot="1" x14ac:dyDescent="0.35">
      <c r="A150" s="30" t="s">
        <v>666</v>
      </c>
      <c r="B150" s="29">
        <v>170</v>
      </c>
      <c r="C150" s="28">
        <v>33.082036492374733</v>
      </c>
      <c r="D150" s="28">
        <v>41.05070221681536</v>
      </c>
      <c r="E150" s="24"/>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ht="16.2" thickBot="1" x14ac:dyDescent="0.35">
      <c r="A151" s="30" t="s">
        <v>667</v>
      </c>
      <c r="B151" s="29">
        <v>40</v>
      </c>
      <c r="C151" s="28">
        <v>55.915337094907407</v>
      </c>
      <c r="D151" s="28">
        <v>60.449013075575579</v>
      </c>
      <c r="E151" s="24"/>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ht="16.2" thickBot="1" x14ac:dyDescent="0.35">
      <c r="A152" s="30" t="s">
        <v>688</v>
      </c>
      <c r="B152" s="29">
        <v>90</v>
      </c>
      <c r="C152" s="28">
        <v>8.4658746141975278</v>
      </c>
      <c r="D152" s="28">
        <v>9.179864039491294</v>
      </c>
      <c r="E152" s="24"/>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ht="29.4" thickBot="1" x14ac:dyDescent="0.35">
      <c r="A153" s="31" t="s">
        <v>669</v>
      </c>
      <c r="B153" s="29">
        <v>85</v>
      </c>
      <c r="C153" s="28">
        <v>34.169700435729844</v>
      </c>
      <c r="D153" s="28">
        <v>39.248980230230224</v>
      </c>
      <c r="E153" s="24"/>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ht="16.2" thickBot="1" x14ac:dyDescent="0.35">
      <c r="A154" s="30" t="s">
        <v>670</v>
      </c>
      <c r="B154" s="29">
        <v>105</v>
      </c>
      <c r="C154" s="28">
        <v>68.099399250440896</v>
      </c>
      <c r="D154" s="28">
        <v>76.068477886130793</v>
      </c>
      <c r="E154" s="24"/>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ht="16.2" thickBot="1" x14ac:dyDescent="0.35">
      <c r="A155" s="27" t="s">
        <v>619</v>
      </c>
      <c r="B155" s="26">
        <v>490</v>
      </c>
      <c r="C155" s="25">
        <v>38.117040532879855</v>
      </c>
      <c r="D155" s="25">
        <v>43.946705555555596</v>
      </c>
      <c r="E155" s="24"/>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
      <c r="A156" s="24"/>
      <c r="B156" s="24"/>
      <c r="C156" s="24"/>
      <c r="D156" s="24"/>
      <c r="E156" s="24"/>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
      <c r="A157" s="24" t="s">
        <v>697</v>
      </c>
      <c r="B157" s="24"/>
      <c r="C157" s="24"/>
      <c r="D157" s="24"/>
      <c r="E157" s="24"/>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9" spans="1:56" x14ac:dyDescent="0.3">
      <c r="A159" s="24"/>
      <c r="B159" s="24"/>
      <c r="C159" s="24"/>
      <c r="D159" s="24"/>
      <c r="E159" s="24"/>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
      <c r="A160" s="451" t="s">
        <v>698</v>
      </c>
      <c r="B160" s="452"/>
      <c r="C160" s="452"/>
      <c r="D160" s="452"/>
      <c r="E160" s="452"/>
      <c r="F160" s="452"/>
      <c r="G160" s="452"/>
      <c r="H160" s="452"/>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ht="15.6" customHeight="1" x14ac:dyDescent="0.3">
      <c r="A161" s="453" t="s">
        <v>699</v>
      </c>
      <c r="B161" s="454"/>
      <c r="C161" s="454"/>
      <c r="D161" s="454"/>
      <c r="E161" s="454"/>
      <c r="F161" s="454"/>
      <c r="G161" s="454"/>
      <c r="H161" s="454"/>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
      <c r="A163" s="451" t="s">
        <v>700</v>
      </c>
      <c r="B163" s="452"/>
      <c r="C163" s="452"/>
      <c r="D163" s="452"/>
      <c r="E163" s="452"/>
      <c r="F163" s="452"/>
      <c r="G163" s="452"/>
      <c r="H163" s="452"/>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
      <c r="A164" s="449" t="s">
        <v>701</v>
      </c>
      <c r="B164" s="450"/>
      <c r="C164" s="450"/>
      <c r="D164" s="450"/>
      <c r="E164" s="450"/>
      <c r="F164" s="450"/>
      <c r="G164" s="450"/>
      <c r="H164" s="450"/>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
      <c r="A165" s="141"/>
      <c r="B165" s="141"/>
      <c r="C165" s="141"/>
      <c r="D165" s="141"/>
      <c r="E165" s="141"/>
      <c r="F165" s="141"/>
      <c r="G165" s="141"/>
      <c r="H165" s="141"/>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
      <c r="A166" s="141"/>
      <c r="B166" s="141"/>
      <c r="C166" s="141"/>
      <c r="D166" s="141"/>
      <c r="E166" s="141"/>
      <c r="F166" s="141"/>
      <c r="G166" s="141"/>
      <c r="H166" s="141"/>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
      <c r="A167" s="141"/>
      <c r="B167" s="141"/>
      <c r="C167" s="141"/>
      <c r="D167" s="141"/>
      <c r="E167" s="141"/>
      <c r="F167" s="141"/>
      <c r="G167" s="141"/>
      <c r="H167" s="141"/>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
      <c r="A168" s="16"/>
      <c r="B168" s="16"/>
      <c r="C168" s="16"/>
      <c r="D168" s="16"/>
      <c r="E168" s="141"/>
      <c r="F168" s="141"/>
      <c r="G168" s="141"/>
      <c r="H168" s="141"/>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
      <c r="A169" s="16"/>
      <c r="B169" s="16"/>
      <c r="C169" s="16"/>
      <c r="D169" s="16"/>
      <c r="E169" s="141"/>
      <c r="F169" s="141"/>
      <c r="G169" s="141"/>
      <c r="H169" s="141"/>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
      <c r="A170" s="16"/>
      <c r="B170" s="16"/>
      <c r="C170" s="16"/>
      <c r="D170" s="16"/>
      <c r="E170" s="141"/>
      <c r="F170" s="141"/>
      <c r="G170" s="141"/>
      <c r="H170" s="141"/>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
      <c r="A171" s="16"/>
      <c r="B171" s="16"/>
      <c r="C171" s="16"/>
      <c r="D171" s="16"/>
      <c r="E171" s="141"/>
      <c r="F171" s="141"/>
      <c r="G171" s="141"/>
      <c r="H171" s="141"/>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3">
      <c r="A172" s="16"/>
      <c r="B172" s="16"/>
      <c r="C172" s="16"/>
      <c r="D172" s="16"/>
      <c r="E172" s="141"/>
      <c r="F172" s="141"/>
      <c r="G172" s="141"/>
      <c r="H172" s="141"/>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3">
      <c r="A173" s="16"/>
      <c r="B173" s="16"/>
      <c r="C173" s="16"/>
      <c r="D173" s="16"/>
      <c r="E173" s="141"/>
      <c r="F173" s="141"/>
      <c r="G173" s="141"/>
      <c r="H173" s="141"/>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3">
      <c r="A174" s="16"/>
      <c r="B174" s="16"/>
      <c r="C174" s="16"/>
      <c r="D174" s="16"/>
      <c r="E174" s="141"/>
      <c r="F174" s="141"/>
      <c r="G174" s="141"/>
      <c r="H174" s="141"/>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3">
      <c r="A175" s="16"/>
      <c r="B175" s="16"/>
      <c r="C175" s="16"/>
      <c r="D175" s="16"/>
      <c r="E175" s="141"/>
      <c r="F175" s="141"/>
      <c r="G175" s="141"/>
      <c r="H175" s="141"/>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3">
      <c r="A176" s="16"/>
      <c r="B176" s="16"/>
      <c r="C176" s="16"/>
      <c r="D176" s="16"/>
      <c r="E176" s="141"/>
      <c r="F176" s="141"/>
      <c r="G176" s="141"/>
      <c r="H176" s="141"/>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3">
      <c r="A177" s="16"/>
      <c r="B177" s="16"/>
      <c r="C177" s="16"/>
      <c r="D177" s="16"/>
      <c r="E177" s="141"/>
      <c r="F177" s="141"/>
      <c r="G177" s="141"/>
      <c r="H177" s="141"/>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3">
      <c r="A178" s="16"/>
      <c r="B178" s="16"/>
      <c r="C178" s="16"/>
      <c r="D178" s="16"/>
      <c r="E178" s="141"/>
      <c r="F178" s="141"/>
      <c r="G178" s="141"/>
      <c r="H178" s="141"/>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3">
      <c r="A179" s="16"/>
      <c r="B179" s="16"/>
      <c r="C179" s="16"/>
      <c r="D179" s="16"/>
      <c r="E179" s="141"/>
      <c r="F179" s="141"/>
      <c r="G179" s="141"/>
      <c r="H179" s="141"/>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3">
      <c r="A180" s="16"/>
      <c r="B180" s="16"/>
      <c r="C180" s="16"/>
      <c r="D180" s="16"/>
      <c r="E180" s="141"/>
      <c r="F180" s="141"/>
      <c r="G180" s="141"/>
      <c r="H180" s="141"/>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3">
      <c r="A181" s="16"/>
      <c r="B181" s="16"/>
      <c r="C181" s="16"/>
      <c r="D181" s="16"/>
      <c r="E181" s="141"/>
      <c r="F181" s="141"/>
      <c r="G181" s="141"/>
      <c r="H181" s="141"/>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3">
      <c r="A182" s="16"/>
      <c r="B182" s="16"/>
      <c r="C182" s="16"/>
      <c r="D182" s="16"/>
      <c r="E182" s="141"/>
      <c r="F182" s="141"/>
      <c r="G182" s="141"/>
      <c r="H182" s="141"/>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3">
      <c r="A183" s="16"/>
      <c r="B183" s="16"/>
      <c r="C183" s="16"/>
      <c r="D183" s="16"/>
      <c r="E183" s="141"/>
      <c r="F183" s="141"/>
      <c r="G183" s="141"/>
      <c r="H183" s="141"/>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3">
      <c r="A184" s="16"/>
      <c r="B184" s="16"/>
      <c r="C184" s="16"/>
      <c r="D184" s="16"/>
      <c r="E184" s="141"/>
      <c r="F184" s="141"/>
      <c r="G184" s="141"/>
      <c r="H184" s="141"/>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3">
      <c r="A185" s="16"/>
      <c r="B185" s="16"/>
      <c r="C185" s="16"/>
      <c r="D185" s="16"/>
      <c r="E185" s="141"/>
      <c r="F185" s="141"/>
      <c r="G185" s="141"/>
      <c r="H185" s="141"/>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3">
      <c r="A186" s="16"/>
      <c r="B186" s="16"/>
      <c r="C186" s="16"/>
      <c r="D186" s="16"/>
      <c r="E186" s="141"/>
      <c r="F186" s="141"/>
      <c r="G186" s="141"/>
      <c r="H186" s="141"/>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3">
      <c r="A187" s="16"/>
      <c r="B187" s="16"/>
      <c r="C187" s="16"/>
      <c r="D187" s="16"/>
      <c r="E187" s="141"/>
      <c r="F187" s="141"/>
      <c r="G187" s="141"/>
      <c r="H187" s="141"/>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3">
      <c r="A188" s="16"/>
      <c r="B188" s="16"/>
      <c r="C188" s="16"/>
      <c r="D188" s="16"/>
      <c r="E188" s="141"/>
      <c r="F188" s="141"/>
      <c r="G188" s="141"/>
      <c r="H188" s="141"/>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3">
      <c r="A189" s="16"/>
      <c r="B189" s="16"/>
      <c r="C189" s="16"/>
      <c r="D189" s="16"/>
      <c r="E189" s="141"/>
      <c r="F189" s="141"/>
      <c r="G189" s="141"/>
      <c r="H189" s="141"/>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3">
      <c r="A190" s="16"/>
      <c r="B190" s="16"/>
      <c r="C190" s="16"/>
      <c r="D190" s="16"/>
      <c r="E190" s="141"/>
      <c r="F190" s="141"/>
      <c r="G190" s="141"/>
      <c r="H190" s="141"/>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3">
      <c r="A191" s="16"/>
      <c r="B191" s="16"/>
      <c r="C191" s="16"/>
      <c r="D191" s="16"/>
      <c r="E191" s="141"/>
      <c r="F191" s="141"/>
      <c r="G191" s="141"/>
      <c r="H191" s="141"/>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3">
      <c r="A192" s="16"/>
      <c r="B192" s="16"/>
      <c r="C192" s="16"/>
      <c r="D192" s="16"/>
      <c r="E192" s="141"/>
      <c r="F192" s="141"/>
      <c r="G192" s="141"/>
      <c r="H192" s="141"/>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3">
      <c r="A193" s="16"/>
      <c r="B193" s="16"/>
      <c r="C193" s="16"/>
      <c r="D193" s="16"/>
      <c r="E193" s="141"/>
      <c r="F193" s="141"/>
      <c r="G193" s="141"/>
      <c r="H193" s="141"/>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3">
      <c r="A194" s="16"/>
      <c r="B194" s="16"/>
      <c r="C194" s="16"/>
      <c r="D194" s="16"/>
      <c r="E194" s="141"/>
      <c r="F194" s="141"/>
      <c r="G194" s="141"/>
      <c r="H194" s="141"/>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3">
      <c r="A195" s="16"/>
      <c r="B195" s="16"/>
      <c r="C195" s="16"/>
      <c r="D195" s="16"/>
      <c r="E195" s="141"/>
      <c r="F195" s="141"/>
      <c r="G195" s="141"/>
      <c r="H195" s="141"/>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3">
      <c r="A196" s="16"/>
      <c r="B196" s="16"/>
      <c r="C196" s="16"/>
      <c r="D196" s="16"/>
      <c r="E196" s="141"/>
      <c r="F196" s="141"/>
      <c r="G196" s="141"/>
      <c r="H196" s="141"/>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3">
      <c r="A197" s="16"/>
      <c r="B197" s="16"/>
      <c r="C197" s="16"/>
      <c r="D197" s="16"/>
      <c r="E197" s="141"/>
      <c r="F197" s="141"/>
      <c r="G197" s="141"/>
      <c r="H197" s="141"/>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3">
      <c r="A198" s="16"/>
      <c r="B198" s="16"/>
      <c r="C198" s="16"/>
      <c r="D198" s="16"/>
      <c r="E198" s="141"/>
      <c r="F198" s="141"/>
      <c r="G198" s="141"/>
      <c r="H198" s="141"/>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3">
      <c r="A199" s="16"/>
      <c r="B199" s="16"/>
      <c r="C199" s="16"/>
      <c r="D199" s="16"/>
      <c r="E199" s="141"/>
      <c r="F199" s="141"/>
      <c r="G199" s="141"/>
      <c r="H199" s="141"/>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3">
      <c r="A200" s="16"/>
      <c r="B200" s="16"/>
      <c r="C200" s="16"/>
      <c r="D200" s="16"/>
      <c r="E200" s="141"/>
      <c r="F200" s="141"/>
      <c r="G200" s="141"/>
      <c r="H200" s="141"/>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3">
      <c r="A201" s="16"/>
      <c r="B201" s="16"/>
      <c r="C201" s="16"/>
      <c r="D201" s="16"/>
      <c r="E201" s="141"/>
      <c r="F201" s="141"/>
      <c r="G201" s="141"/>
      <c r="H201" s="141"/>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3">
      <c r="A202" s="16"/>
      <c r="B202" s="16"/>
      <c r="C202" s="16"/>
      <c r="D202" s="16"/>
      <c r="E202" s="141"/>
      <c r="F202" s="141"/>
      <c r="G202" s="141"/>
      <c r="H202" s="141"/>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3">
      <c r="A203" s="16"/>
      <c r="B203" s="16"/>
      <c r="C203" s="16"/>
      <c r="D203" s="16"/>
      <c r="E203" s="141"/>
      <c r="F203" s="141"/>
      <c r="G203" s="141"/>
      <c r="H203" s="141"/>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3">
      <c r="A204" s="16"/>
      <c r="B204" s="16"/>
      <c r="C204" s="16"/>
      <c r="D204" s="16"/>
      <c r="E204" s="141"/>
      <c r="F204" s="141"/>
      <c r="G204" s="141"/>
      <c r="H204" s="141"/>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3">
      <c r="A205" s="16"/>
      <c r="B205" s="16"/>
      <c r="C205" s="16"/>
      <c r="D205" s="16"/>
      <c r="E205" s="141"/>
      <c r="F205" s="141"/>
      <c r="G205" s="141"/>
      <c r="H205" s="141"/>
      <c r="I205" s="3"/>
      <c r="J205" s="3"/>
      <c r="K205" s="3"/>
      <c r="L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spans="1:56" x14ac:dyDescent="0.3">
      <c r="A206" s="16"/>
      <c r="B206" s="16"/>
      <c r="C206" s="16"/>
      <c r="D206" s="16"/>
      <c r="E206" s="141"/>
      <c r="F206" s="141"/>
      <c r="G206" s="141"/>
      <c r="H206" s="141"/>
      <c r="I206" s="3"/>
      <c r="J206" s="3"/>
      <c r="K206" s="3"/>
      <c r="L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row>
    <row r="207" spans="1:56" x14ac:dyDescent="0.3">
      <c r="A207" s="16"/>
      <c r="B207" s="16"/>
      <c r="C207" s="16"/>
      <c r="D207" s="16"/>
      <c r="E207" s="141"/>
      <c r="F207" s="141"/>
      <c r="G207" s="141"/>
      <c r="H207" s="141"/>
      <c r="I207" s="3"/>
      <c r="J207" s="3"/>
      <c r="K207" s="3"/>
      <c r="L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row>
    <row r="208" spans="1:56" x14ac:dyDescent="0.3">
      <c r="A208" s="16"/>
      <c r="B208" s="16"/>
      <c r="C208" s="16"/>
      <c r="D208" s="16"/>
      <c r="E208" s="141"/>
      <c r="F208" s="141"/>
      <c r="G208" s="141"/>
      <c r="H208" s="141"/>
      <c r="I208" s="3"/>
      <c r="J208" s="3"/>
      <c r="K208" s="3"/>
      <c r="L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row>
    <row r="209" spans="1:56" x14ac:dyDescent="0.3">
      <c r="A209" s="16"/>
      <c r="B209" s="16"/>
      <c r="C209" s="16"/>
      <c r="D209" s="16"/>
      <c r="E209" s="141"/>
      <c r="F209" s="141"/>
      <c r="G209" s="141"/>
      <c r="H209" s="141"/>
      <c r="I209" s="3"/>
      <c r="J209" s="3"/>
      <c r="K209" s="3"/>
      <c r="L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row>
    <row r="210" spans="1:56" x14ac:dyDescent="0.3">
      <c r="A210" s="16"/>
      <c r="B210" s="16"/>
      <c r="C210" s="16"/>
      <c r="D210" s="16"/>
      <c r="E210" s="141"/>
      <c r="F210" s="141"/>
      <c r="G210" s="141"/>
      <c r="H210" s="141"/>
      <c r="I210" s="3"/>
      <c r="J210" s="3"/>
      <c r="K210" s="3"/>
      <c r="L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row>
    <row r="211" spans="1:56" x14ac:dyDescent="0.3">
      <c r="A211" s="16"/>
      <c r="B211" s="16"/>
      <c r="C211" s="16"/>
      <c r="D211" s="16"/>
      <c r="E211" s="141"/>
      <c r="F211" s="141"/>
      <c r="G211" s="141"/>
      <c r="H211" s="141"/>
      <c r="I211" s="3"/>
      <c r="J211" s="3"/>
      <c r="K211" s="3"/>
      <c r="L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row>
    <row r="212" spans="1:56" x14ac:dyDescent="0.3">
      <c r="A212" s="16"/>
      <c r="B212" s="16"/>
      <c r="C212" s="16"/>
      <c r="D212" s="16"/>
      <c r="E212" s="141"/>
      <c r="F212" s="141"/>
      <c r="G212" s="141"/>
      <c r="H212" s="141"/>
      <c r="I212" s="3"/>
      <c r="J212" s="3"/>
      <c r="K212" s="3"/>
      <c r="L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row>
    <row r="213" spans="1:56" x14ac:dyDescent="0.3">
      <c r="A213" s="16"/>
      <c r="B213" s="16"/>
      <c r="C213" s="16"/>
      <c r="D213" s="16"/>
      <c r="E213" s="141"/>
      <c r="F213" s="141"/>
      <c r="G213" s="141"/>
      <c r="H213" s="141"/>
      <c r="I213" s="3"/>
      <c r="J213" s="3"/>
      <c r="K213" s="3"/>
      <c r="L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row>
    <row r="214" spans="1:56" x14ac:dyDescent="0.3">
      <c r="A214" s="16"/>
      <c r="B214" s="16"/>
      <c r="C214" s="16"/>
      <c r="D214" s="16"/>
      <c r="E214" s="141"/>
      <c r="F214" s="141"/>
      <c r="G214" s="141"/>
      <c r="H214" s="141"/>
      <c r="I214" s="3"/>
      <c r="J214" s="3"/>
      <c r="K214" s="3"/>
      <c r="L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row>
    <row r="215" spans="1:56" x14ac:dyDescent="0.3">
      <c r="A215" s="16"/>
      <c r="B215" s="16"/>
      <c r="C215" s="16"/>
      <c r="D215" s="16"/>
      <c r="E215" s="141"/>
      <c r="F215" s="141"/>
      <c r="G215" s="141"/>
      <c r="H215" s="141"/>
      <c r="I215" s="3"/>
      <c r="J215" s="3"/>
      <c r="K215" s="3"/>
      <c r="L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row>
    <row r="216" spans="1:56" x14ac:dyDescent="0.3">
      <c r="A216" s="16"/>
      <c r="B216" s="16"/>
      <c r="C216" s="16"/>
      <c r="D216" s="16"/>
      <c r="E216" s="141"/>
      <c r="F216" s="141"/>
      <c r="G216" s="141"/>
      <c r="H216" s="141"/>
      <c r="I216" s="3"/>
      <c r="J216" s="3"/>
      <c r="K216" s="3"/>
      <c r="L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row>
    <row r="217" spans="1:56" x14ac:dyDescent="0.3">
      <c r="A217" s="16"/>
      <c r="B217" s="16"/>
      <c r="C217" s="16"/>
      <c r="D217" s="16"/>
      <c r="E217" s="141"/>
      <c r="F217" s="141"/>
      <c r="G217" s="141"/>
      <c r="H217" s="141"/>
      <c r="I217" s="3"/>
      <c r="J217" s="3"/>
      <c r="K217" s="3"/>
      <c r="L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row>
    <row r="218" spans="1:56" x14ac:dyDescent="0.3">
      <c r="A218" s="16"/>
      <c r="B218" s="16"/>
      <c r="C218" s="16"/>
      <c r="D218" s="16"/>
      <c r="E218" s="141"/>
      <c r="F218" s="141"/>
      <c r="G218" s="141"/>
      <c r="H218" s="141"/>
      <c r="I218" s="3"/>
      <c r="J218" s="3"/>
      <c r="K218" s="3"/>
      <c r="L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row>
    <row r="219" spans="1:56" x14ac:dyDescent="0.3">
      <c r="A219" s="16"/>
      <c r="B219" s="16"/>
      <c r="C219" s="16"/>
      <c r="D219" s="16"/>
      <c r="E219" s="141"/>
      <c r="F219" s="141"/>
      <c r="G219" s="141"/>
      <c r="H219" s="141"/>
      <c r="I219" s="3"/>
      <c r="J219" s="3"/>
      <c r="K219" s="3"/>
      <c r="L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row>
    <row r="220" spans="1:56" x14ac:dyDescent="0.3">
      <c r="A220" s="16"/>
      <c r="B220" s="16"/>
      <c r="C220" s="16"/>
      <c r="D220" s="16"/>
      <c r="E220" s="141"/>
      <c r="F220" s="141"/>
      <c r="G220" s="141"/>
      <c r="H220" s="141"/>
      <c r="I220" s="3"/>
      <c r="J220" s="3"/>
      <c r="K220" s="3"/>
      <c r="L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row>
    <row r="221" spans="1:56" x14ac:dyDescent="0.3">
      <c r="A221" s="16"/>
      <c r="B221" s="16"/>
      <c r="C221" s="16"/>
      <c r="D221" s="16"/>
      <c r="E221" s="141"/>
      <c r="F221" s="141"/>
      <c r="G221" s="141"/>
      <c r="H221" s="141"/>
      <c r="I221" s="3"/>
      <c r="J221" s="3"/>
      <c r="K221" s="3"/>
      <c r="L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row>
    <row r="222" spans="1:56" x14ac:dyDescent="0.3">
      <c r="A222" s="16"/>
      <c r="B222" s="16"/>
      <c r="C222" s="16"/>
      <c r="D222" s="16"/>
      <c r="E222" s="141"/>
      <c r="F222" s="141"/>
      <c r="G222" s="141"/>
      <c r="H222" s="141"/>
      <c r="I222" s="3"/>
      <c r="J222" s="3"/>
      <c r="K222" s="3"/>
      <c r="L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row>
    <row r="223" spans="1:56" x14ac:dyDescent="0.3">
      <c r="A223" s="16"/>
      <c r="B223" s="16"/>
      <c r="C223" s="16"/>
      <c r="D223" s="16"/>
      <c r="E223" s="141"/>
      <c r="F223" s="141"/>
      <c r="G223" s="141"/>
      <c r="H223" s="141"/>
      <c r="I223" s="3"/>
      <c r="J223" s="3"/>
      <c r="K223" s="3"/>
      <c r="L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row>
    <row r="224" spans="1:56" x14ac:dyDescent="0.3">
      <c r="A224" s="16"/>
      <c r="B224" s="16"/>
      <c r="C224" s="16"/>
      <c r="D224" s="16"/>
      <c r="E224" s="141"/>
      <c r="F224" s="141"/>
      <c r="G224" s="141"/>
      <c r="H224" s="141"/>
      <c r="I224" s="3"/>
      <c r="J224" s="3"/>
      <c r="K224" s="3"/>
      <c r="L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row>
    <row r="225" spans="1:56" x14ac:dyDescent="0.3">
      <c r="A225" s="16"/>
      <c r="B225" s="16"/>
      <c r="C225" s="16"/>
      <c r="D225" s="16"/>
      <c r="E225" s="141"/>
      <c r="F225" s="141"/>
      <c r="G225" s="141"/>
      <c r="H225" s="141"/>
      <c r="I225" s="3"/>
      <c r="J225" s="3"/>
      <c r="K225" s="3"/>
      <c r="L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row>
    <row r="226" spans="1:56" x14ac:dyDescent="0.3">
      <c r="A226" s="16"/>
      <c r="B226" s="16"/>
      <c r="C226" s="16"/>
      <c r="D226" s="16"/>
      <c r="E226" s="141"/>
      <c r="F226" s="141"/>
      <c r="G226" s="141"/>
      <c r="H226" s="141"/>
      <c r="I226" s="3"/>
      <c r="J226" s="3"/>
      <c r="K226" s="3"/>
      <c r="L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row>
    <row r="227" spans="1:56" x14ac:dyDescent="0.3">
      <c r="A227" s="16"/>
      <c r="B227" s="16"/>
      <c r="C227" s="16"/>
      <c r="D227" s="16"/>
      <c r="E227" s="141"/>
      <c r="F227" s="141"/>
      <c r="G227" s="141"/>
      <c r="H227" s="141"/>
      <c r="I227" s="3"/>
      <c r="J227" s="3"/>
      <c r="K227" s="3"/>
      <c r="L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row>
    <row r="228" spans="1:56" x14ac:dyDescent="0.3">
      <c r="A228" s="16"/>
      <c r="B228" s="16"/>
      <c r="C228" s="16"/>
      <c r="D228" s="16"/>
      <c r="E228" s="141"/>
      <c r="F228" s="141"/>
      <c r="G228" s="141"/>
      <c r="H228" s="141"/>
      <c r="I228" s="3"/>
      <c r="J228" s="3"/>
      <c r="K228" s="3"/>
      <c r="L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row>
    <row r="229" spans="1:56" x14ac:dyDescent="0.3">
      <c r="A229" s="16"/>
      <c r="B229" s="16"/>
      <c r="C229" s="16"/>
      <c r="D229" s="16"/>
      <c r="E229" s="141"/>
      <c r="F229" s="141"/>
      <c r="G229" s="141"/>
      <c r="H229" s="141"/>
      <c r="I229" s="3"/>
      <c r="J229" s="3"/>
      <c r="K229" s="3"/>
      <c r="L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row>
    <row r="230" spans="1:56" x14ac:dyDescent="0.3">
      <c r="A230" s="16"/>
      <c r="B230" s="16"/>
      <c r="C230" s="16"/>
      <c r="D230" s="16"/>
      <c r="E230" s="141"/>
      <c r="F230" s="141"/>
      <c r="G230" s="141"/>
      <c r="H230" s="141"/>
      <c r="I230" s="3"/>
      <c r="J230" s="3"/>
      <c r="K230" s="3"/>
      <c r="L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row>
    <row r="231" spans="1:56" x14ac:dyDescent="0.3">
      <c r="A231" s="16"/>
      <c r="B231" s="16"/>
      <c r="C231" s="16"/>
      <c r="D231" s="16"/>
      <c r="E231" s="141"/>
      <c r="F231" s="141"/>
      <c r="G231" s="141"/>
      <c r="H231" s="141"/>
      <c r="I231" s="3"/>
      <c r="J231" s="3"/>
      <c r="K231" s="3"/>
      <c r="L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row>
    <row r="232" spans="1:56" x14ac:dyDescent="0.3">
      <c r="A232" s="16"/>
      <c r="B232" s="16"/>
      <c r="C232" s="16"/>
      <c r="D232" s="16"/>
      <c r="E232" s="141"/>
      <c r="F232" s="141"/>
      <c r="G232" s="141"/>
      <c r="H232" s="141"/>
      <c r="I232" s="3"/>
      <c r="J232" s="3"/>
      <c r="K232" s="3"/>
      <c r="L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row>
    <row r="233" spans="1:56" x14ac:dyDescent="0.3">
      <c r="A233" s="16"/>
      <c r="B233" s="16"/>
      <c r="C233" s="16"/>
      <c r="D233" s="16"/>
      <c r="E233" s="141"/>
      <c r="F233" s="141"/>
      <c r="G233" s="141"/>
      <c r="H233" s="141"/>
      <c r="I233" s="3"/>
      <c r="J233" s="3"/>
      <c r="K233" s="3"/>
      <c r="L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row>
    <row r="234" spans="1:56" x14ac:dyDescent="0.3">
      <c r="A234" s="16"/>
      <c r="B234" s="16"/>
      <c r="C234" s="16"/>
      <c r="D234" s="16"/>
      <c r="E234" s="141"/>
      <c r="F234" s="141"/>
      <c r="G234" s="141"/>
      <c r="H234" s="141"/>
      <c r="I234" s="3"/>
      <c r="J234" s="3"/>
      <c r="K234" s="3"/>
      <c r="L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row>
    <row r="235" spans="1:56" x14ac:dyDescent="0.3">
      <c r="A235" s="16"/>
      <c r="B235" s="16"/>
      <c r="C235" s="16"/>
      <c r="D235" s="16"/>
      <c r="E235" s="141"/>
      <c r="F235" s="141"/>
      <c r="G235" s="141"/>
      <c r="H235" s="141"/>
      <c r="I235" s="3"/>
      <c r="J235" s="3"/>
      <c r="K235" s="3"/>
      <c r="L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row>
    <row r="236" spans="1:56" x14ac:dyDescent="0.3">
      <c r="A236" s="16"/>
      <c r="B236" s="16"/>
      <c r="C236" s="16"/>
      <c r="D236" s="16"/>
      <c r="E236" s="141"/>
      <c r="F236" s="141"/>
      <c r="G236" s="141"/>
      <c r="H236" s="141"/>
      <c r="I236" s="3"/>
      <c r="J236" s="3"/>
      <c r="K236" s="3"/>
      <c r="L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row>
    <row r="237" spans="1:56" x14ac:dyDescent="0.3">
      <c r="A237" s="16"/>
      <c r="B237" s="16"/>
      <c r="C237" s="16"/>
      <c r="D237" s="16"/>
      <c r="E237" s="141"/>
      <c r="F237" s="141"/>
      <c r="G237" s="141"/>
      <c r="H237" s="141"/>
      <c r="I237" s="3"/>
      <c r="J237" s="3"/>
      <c r="K237" s="3"/>
      <c r="L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row>
    <row r="238" spans="1:56" x14ac:dyDescent="0.3">
      <c r="A238" s="16"/>
      <c r="B238" s="16"/>
      <c r="C238" s="16"/>
      <c r="D238" s="16"/>
      <c r="E238" s="141"/>
      <c r="F238" s="141"/>
      <c r="G238" s="141"/>
      <c r="H238" s="141"/>
      <c r="I238" s="3"/>
      <c r="J238" s="3"/>
      <c r="K238" s="3"/>
      <c r="L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row>
    <row r="239" spans="1:56" x14ac:dyDescent="0.3">
      <c r="A239" s="16"/>
      <c r="B239" s="16"/>
      <c r="C239" s="16"/>
      <c r="D239" s="16"/>
      <c r="E239" s="141"/>
      <c r="F239" s="141"/>
      <c r="G239" s="141"/>
      <c r="H239" s="141"/>
      <c r="I239" s="3"/>
      <c r="J239" s="3"/>
      <c r="K239" s="3"/>
      <c r="L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row>
    <row r="240" spans="1:56" x14ac:dyDescent="0.3">
      <c r="A240" s="16"/>
      <c r="B240" s="16"/>
      <c r="C240" s="16"/>
      <c r="D240" s="16"/>
      <c r="E240" s="141"/>
      <c r="F240" s="141"/>
      <c r="G240" s="141"/>
      <c r="H240" s="141"/>
      <c r="I240" s="3"/>
      <c r="J240" s="3"/>
      <c r="K240" s="3"/>
      <c r="L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row>
    <row r="241" spans="1:56" x14ac:dyDescent="0.3">
      <c r="A241" s="16"/>
      <c r="B241" s="16"/>
      <c r="C241" s="16"/>
      <c r="D241" s="16"/>
      <c r="E241" s="141"/>
      <c r="F241" s="141"/>
      <c r="G241" s="141"/>
      <c r="H241" s="141"/>
      <c r="I241" s="3"/>
      <c r="J241" s="3"/>
      <c r="K241" s="3"/>
      <c r="L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row>
    <row r="242" spans="1:56" x14ac:dyDescent="0.3">
      <c r="A242" s="16"/>
      <c r="B242" s="16"/>
      <c r="C242" s="16"/>
      <c r="D242" s="16"/>
      <c r="E242" s="141"/>
      <c r="F242" s="141"/>
      <c r="G242" s="141"/>
      <c r="H242" s="141"/>
      <c r="I242" s="3"/>
      <c r="J242" s="3"/>
      <c r="K242" s="3"/>
      <c r="L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row>
    <row r="243" spans="1:56" x14ac:dyDescent="0.3">
      <c r="A243" s="16"/>
      <c r="B243" s="16"/>
      <c r="C243" s="16"/>
      <c r="D243" s="16"/>
      <c r="E243" s="141"/>
      <c r="F243" s="141"/>
      <c r="G243" s="141"/>
      <c r="H243" s="141"/>
      <c r="I243" s="3"/>
      <c r="J243" s="3"/>
      <c r="K243" s="3"/>
      <c r="L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row>
    <row r="244" spans="1:56" x14ac:dyDescent="0.3">
      <c r="A244" s="16"/>
      <c r="B244" s="16"/>
      <c r="C244" s="16"/>
      <c r="D244" s="16"/>
      <c r="E244" s="141"/>
      <c r="F244" s="141"/>
      <c r="G244" s="141"/>
      <c r="H244" s="141"/>
      <c r="I244" s="3"/>
      <c r="J244" s="3"/>
      <c r="K244" s="3"/>
      <c r="L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row>
    <row r="245" spans="1:56" x14ac:dyDescent="0.3">
      <c r="A245" s="16"/>
      <c r="B245" s="16"/>
      <c r="C245" s="16"/>
      <c r="D245" s="16"/>
      <c r="E245" s="141"/>
      <c r="F245" s="141"/>
      <c r="G245" s="141"/>
      <c r="H245" s="141"/>
      <c r="I245" s="3"/>
      <c r="J245" s="3"/>
      <c r="K245" s="3"/>
      <c r="L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row>
    <row r="246" spans="1:56" x14ac:dyDescent="0.3">
      <c r="A246" s="16"/>
      <c r="B246" s="16"/>
      <c r="C246" s="16"/>
      <c r="D246" s="16"/>
      <c r="E246" s="141"/>
      <c r="F246" s="141"/>
      <c r="G246" s="141"/>
      <c r="H246" s="141"/>
      <c r="I246" s="3"/>
      <c r="J246" s="3"/>
      <c r="K246" s="3"/>
      <c r="L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row>
    <row r="247" spans="1:56" x14ac:dyDescent="0.3">
      <c r="A247" s="16"/>
      <c r="B247" s="16"/>
      <c r="C247" s="16"/>
      <c r="D247" s="16"/>
      <c r="E247" s="141"/>
      <c r="F247" s="141"/>
      <c r="G247" s="141"/>
      <c r="H247" s="141"/>
      <c r="I247" s="3"/>
      <c r="J247" s="3"/>
      <c r="K247" s="3"/>
      <c r="L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row>
    <row r="248" spans="1:56" x14ac:dyDescent="0.3">
      <c r="A248" s="16"/>
      <c r="B248" s="16"/>
      <c r="C248" s="16"/>
      <c r="D248" s="16"/>
      <c r="E248" s="141"/>
      <c r="F248" s="141"/>
      <c r="G248" s="141"/>
      <c r="H248" s="141"/>
      <c r="I248" s="3"/>
      <c r="J248" s="3"/>
      <c r="K248" s="3"/>
      <c r="L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row>
    <row r="249" spans="1:56" x14ac:dyDescent="0.3">
      <c r="A249" s="16"/>
      <c r="B249" s="16"/>
      <c r="C249" s="16"/>
      <c r="D249" s="16"/>
      <c r="E249" s="141"/>
      <c r="F249" s="141"/>
      <c r="G249" s="141"/>
      <c r="H249" s="141"/>
      <c r="I249" s="3"/>
      <c r="J249" s="3"/>
      <c r="K249" s="3"/>
      <c r="L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row>
    <row r="250" spans="1:56" x14ac:dyDescent="0.3">
      <c r="A250" s="16"/>
      <c r="B250" s="16"/>
      <c r="C250" s="16"/>
      <c r="D250" s="16"/>
      <c r="E250" s="141"/>
      <c r="F250" s="141"/>
      <c r="G250" s="141"/>
      <c r="H250" s="141"/>
      <c r="I250" s="3"/>
      <c r="J250" s="3"/>
      <c r="K250" s="3"/>
      <c r="L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row>
    <row r="251" spans="1:56" x14ac:dyDescent="0.3">
      <c r="A251" s="16"/>
      <c r="B251" s="16"/>
      <c r="C251" s="16"/>
      <c r="D251" s="16"/>
      <c r="E251" s="141"/>
      <c r="F251" s="141"/>
      <c r="G251" s="141"/>
      <c r="H251" s="141"/>
      <c r="I251" s="3"/>
      <c r="J251" s="3"/>
      <c r="K251" s="3"/>
      <c r="L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row>
    <row r="252" spans="1:56" x14ac:dyDescent="0.3">
      <c r="A252" s="16"/>
      <c r="B252" s="16"/>
      <c r="C252" s="16"/>
      <c r="D252" s="16"/>
      <c r="E252" s="141"/>
      <c r="F252" s="141"/>
      <c r="G252" s="141"/>
      <c r="H252" s="141"/>
      <c r="I252" s="3"/>
      <c r="J252" s="3"/>
      <c r="K252" s="3"/>
      <c r="L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row>
    <row r="253" spans="1:56" x14ac:dyDescent="0.3">
      <c r="A253" s="16"/>
      <c r="B253" s="16"/>
      <c r="C253" s="16"/>
      <c r="D253" s="16"/>
      <c r="E253" s="141"/>
      <c r="F253" s="141"/>
      <c r="G253" s="141"/>
      <c r="H253" s="141"/>
      <c r="I253" s="3"/>
      <c r="J253" s="3"/>
      <c r="K253" s="3"/>
      <c r="L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row>
    <row r="254" spans="1:56" x14ac:dyDescent="0.3">
      <c r="A254" s="16"/>
      <c r="B254" s="16"/>
      <c r="C254" s="16"/>
      <c r="D254" s="16"/>
      <c r="E254" s="141"/>
      <c r="F254" s="141"/>
      <c r="G254" s="141"/>
      <c r="H254" s="141"/>
      <c r="I254" s="3"/>
      <c r="J254" s="3"/>
      <c r="K254" s="3"/>
      <c r="L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row>
    <row r="255" spans="1:56" x14ac:dyDescent="0.3">
      <c r="A255" s="16"/>
      <c r="B255" s="16"/>
      <c r="C255" s="16"/>
      <c r="D255" s="16"/>
      <c r="E255" s="141"/>
      <c r="F255" s="141"/>
      <c r="G255" s="141"/>
      <c r="H255" s="141"/>
      <c r="I255" s="3"/>
      <c r="J255" s="3"/>
      <c r="K255" s="3"/>
      <c r="L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row>
    <row r="256" spans="1:56" x14ac:dyDescent="0.3">
      <c r="A256" s="16"/>
      <c r="B256" s="16"/>
      <c r="C256" s="16"/>
      <c r="D256" s="16"/>
      <c r="E256" s="141"/>
      <c r="F256" s="141"/>
      <c r="G256" s="141"/>
      <c r="H256" s="141"/>
      <c r="I256" s="3"/>
      <c r="J256" s="3"/>
      <c r="K256" s="3"/>
      <c r="L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row>
    <row r="257" spans="1:56" x14ac:dyDescent="0.3">
      <c r="A257" s="16"/>
      <c r="B257" s="16"/>
      <c r="C257" s="16"/>
      <c r="D257" s="16"/>
      <c r="E257" s="141"/>
      <c r="F257" s="141"/>
      <c r="G257" s="141"/>
      <c r="H257" s="141"/>
      <c r="I257" s="3"/>
      <c r="J257" s="3"/>
      <c r="K257" s="3"/>
      <c r="L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row>
    <row r="258" spans="1:56" x14ac:dyDescent="0.3">
      <c r="A258" s="16"/>
      <c r="B258" s="16"/>
      <c r="C258" s="16"/>
      <c r="D258" s="16"/>
      <c r="E258" s="141"/>
      <c r="F258" s="141"/>
      <c r="G258" s="141"/>
      <c r="H258" s="141"/>
      <c r="I258" s="3"/>
      <c r="J258" s="3"/>
      <c r="K258" s="3"/>
      <c r="L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row>
    <row r="259" spans="1:56" x14ac:dyDescent="0.3">
      <c r="A259" s="16"/>
      <c r="B259" s="16"/>
      <c r="C259" s="16"/>
      <c r="D259" s="16"/>
      <c r="E259" s="141"/>
      <c r="F259" s="141"/>
      <c r="G259" s="141"/>
      <c r="H259" s="141"/>
      <c r="I259" s="3"/>
      <c r="J259" s="3"/>
      <c r="K259" s="3"/>
      <c r="L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row>
    <row r="260" spans="1:56" x14ac:dyDescent="0.3">
      <c r="A260" s="16"/>
      <c r="B260" s="16"/>
      <c r="C260" s="16"/>
      <c r="D260" s="16"/>
      <c r="E260" s="141"/>
      <c r="F260" s="141"/>
      <c r="G260" s="141"/>
      <c r="H260" s="141"/>
      <c r="I260" s="3"/>
      <c r="J260" s="3"/>
      <c r="K260" s="3"/>
      <c r="L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row>
    <row r="261" spans="1:56" x14ac:dyDescent="0.3">
      <c r="A261" s="16"/>
      <c r="B261" s="16"/>
      <c r="C261" s="16"/>
      <c r="D261" s="16"/>
      <c r="E261" s="141"/>
      <c r="F261" s="141"/>
      <c r="G261" s="141"/>
      <c r="H261" s="141"/>
      <c r="I261" s="3"/>
      <c r="J261" s="3"/>
      <c r="K261" s="3"/>
      <c r="L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row>
    <row r="262" spans="1:56" x14ac:dyDescent="0.3">
      <c r="A262" s="16"/>
      <c r="B262" s="16"/>
      <c r="C262" s="16"/>
      <c r="D262" s="16"/>
      <c r="E262" s="141"/>
      <c r="F262" s="141"/>
      <c r="G262" s="141"/>
      <c r="H262" s="141"/>
      <c r="M262"/>
    </row>
    <row r="263" spans="1:56" x14ac:dyDescent="0.3">
      <c r="A263" s="16"/>
      <c r="B263" s="16"/>
      <c r="C263" s="16"/>
      <c r="D263" s="16"/>
      <c r="E263" s="141"/>
      <c r="F263" s="141"/>
      <c r="G263" s="141"/>
      <c r="H263" s="141"/>
      <c r="M263"/>
    </row>
    <row r="264" spans="1:56" x14ac:dyDescent="0.3">
      <c r="A264" s="16"/>
      <c r="B264" s="16"/>
      <c r="C264" s="16"/>
      <c r="D264" s="16"/>
      <c r="E264" s="141"/>
      <c r="F264" s="141"/>
      <c r="G264" s="141"/>
      <c r="H264" s="141"/>
    </row>
    <row r="265" spans="1:56" x14ac:dyDescent="0.3">
      <c r="A265" s="16"/>
      <c r="B265" s="16"/>
      <c r="C265" s="16"/>
      <c r="D265" s="16"/>
      <c r="E265" s="141"/>
      <c r="F265" s="141"/>
      <c r="G265" s="141"/>
      <c r="H265" s="141"/>
    </row>
    <row r="266" spans="1:56" x14ac:dyDescent="0.3">
      <c r="A266" s="16"/>
      <c r="B266" s="16"/>
      <c r="C266" s="16"/>
      <c r="D266" s="16"/>
      <c r="E266" s="141"/>
      <c r="F266" s="141"/>
      <c r="G266" s="141"/>
      <c r="H266" s="141"/>
    </row>
    <row r="267" spans="1:56" x14ac:dyDescent="0.3">
      <c r="A267" s="16"/>
      <c r="B267" s="16"/>
      <c r="C267" s="16"/>
      <c r="D267" s="16"/>
      <c r="E267" s="141"/>
      <c r="F267" s="141"/>
      <c r="G267" s="141"/>
      <c r="H267" s="141"/>
    </row>
    <row r="268" spans="1:56" x14ac:dyDescent="0.3">
      <c r="A268" s="16"/>
      <c r="B268" s="16"/>
      <c r="C268" s="16"/>
      <c r="D268" s="16"/>
      <c r="E268" s="141"/>
      <c r="F268" s="141"/>
      <c r="G268" s="141"/>
      <c r="H268" s="141"/>
    </row>
    <row r="269" spans="1:56" x14ac:dyDescent="0.3">
      <c r="A269" s="16"/>
      <c r="B269" s="16"/>
      <c r="C269" s="16"/>
      <c r="D269" s="16"/>
      <c r="E269" s="141"/>
      <c r="F269" s="141"/>
      <c r="G269" s="141"/>
      <c r="H269" s="141"/>
    </row>
    <row r="270" spans="1:56" x14ac:dyDescent="0.3">
      <c r="A270" s="16"/>
      <c r="B270" s="16"/>
      <c r="C270" s="16"/>
      <c r="D270" s="16"/>
      <c r="E270" s="141"/>
      <c r="F270" s="141"/>
      <c r="G270" s="141"/>
      <c r="H270" s="141"/>
    </row>
    <row r="271" spans="1:56" x14ac:dyDescent="0.3">
      <c r="A271" s="16"/>
      <c r="B271" s="16"/>
      <c r="C271" s="16"/>
      <c r="D271" s="16"/>
      <c r="E271" s="141"/>
      <c r="F271" s="141"/>
      <c r="G271" s="141"/>
      <c r="H271" s="141"/>
    </row>
    <row r="272" spans="1:56" x14ac:dyDescent="0.3">
      <c r="A272" s="16"/>
      <c r="B272" s="16"/>
      <c r="C272" s="16"/>
      <c r="D272" s="16"/>
      <c r="E272" s="141"/>
      <c r="F272" s="141"/>
      <c r="G272" s="141"/>
      <c r="H272" s="141"/>
    </row>
    <row r="273" spans="1:8" x14ac:dyDescent="0.3">
      <c r="A273" s="16"/>
      <c r="B273" s="16"/>
      <c r="C273" s="16"/>
      <c r="D273" s="16"/>
      <c r="E273" s="141"/>
      <c r="F273" s="141"/>
      <c r="G273" s="141"/>
      <c r="H273" s="141"/>
    </row>
    <row r="274" spans="1:8" x14ac:dyDescent="0.3">
      <c r="A274" s="16"/>
      <c r="B274" s="16"/>
      <c r="C274" s="16"/>
      <c r="D274" s="16"/>
      <c r="E274" s="141"/>
      <c r="F274" s="141"/>
      <c r="G274" s="141"/>
      <c r="H274" s="141"/>
    </row>
    <row r="275" spans="1:8" x14ac:dyDescent="0.3">
      <c r="A275" s="16"/>
      <c r="B275" s="16"/>
      <c r="C275" s="16"/>
      <c r="D275" s="16"/>
      <c r="E275" s="141"/>
      <c r="F275" s="141"/>
      <c r="G275" s="141"/>
      <c r="H275" s="141"/>
    </row>
    <row r="276" spans="1:8" x14ac:dyDescent="0.3">
      <c r="A276" s="16"/>
      <c r="B276" s="16"/>
      <c r="C276" s="16"/>
      <c r="D276" s="16"/>
      <c r="E276" s="141"/>
      <c r="F276" s="141"/>
      <c r="G276" s="141"/>
      <c r="H276" s="141"/>
    </row>
    <row r="277" spans="1:8" x14ac:dyDescent="0.3">
      <c r="A277" s="16"/>
      <c r="B277" s="16"/>
      <c r="C277" s="16"/>
      <c r="D277" s="16"/>
      <c r="E277" s="141"/>
      <c r="F277" s="141"/>
      <c r="G277" s="141"/>
      <c r="H277" s="141"/>
    </row>
    <row r="278" spans="1:8" x14ac:dyDescent="0.3">
      <c r="A278" s="16"/>
      <c r="B278" s="16"/>
      <c r="C278" s="16"/>
      <c r="D278" s="16"/>
      <c r="E278" s="141"/>
      <c r="F278" s="141"/>
      <c r="G278" s="141"/>
      <c r="H278" s="141"/>
    </row>
    <row r="279" spans="1:8" x14ac:dyDescent="0.3">
      <c r="A279" s="16"/>
      <c r="B279" s="16"/>
      <c r="C279" s="16"/>
      <c r="D279" s="16"/>
      <c r="E279" s="141"/>
      <c r="F279" s="141"/>
      <c r="G279" s="141"/>
      <c r="H279" s="141"/>
    </row>
    <row r="280" spans="1:8" x14ac:dyDescent="0.3">
      <c r="A280" s="16"/>
      <c r="B280" s="16"/>
      <c r="C280" s="16"/>
      <c r="D280" s="16"/>
      <c r="E280" s="141"/>
      <c r="F280" s="141"/>
      <c r="G280" s="141"/>
      <c r="H280" s="141"/>
    </row>
    <row r="281" spans="1:8" x14ac:dyDescent="0.3">
      <c r="A281" s="16"/>
      <c r="B281" s="16"/>
      <c r="C281" s="16"/>
      <c r="D281" s="16"/>
      <c r="E281" s="141"/>
      <c r="F281" s="141"/>
      <c r="G281" s="141"/>
      <c r="H281" s="141"/>
    </row>
    <row r="282" spans="1:8" x14ac:dyDescent="0.3">
      <c r="A282" s="16"/>
      <c r="B282" s="16"/>
      <c r="C282" s="16"/>
      <c r="D282" s="16"/>
      <c r="E282" s="141"/>
      <c r="F282" s="141"/>
      <c r="G282" s="141"/>
      <c r="H282" s="141"/>
    </row>
    <row r="283" spans="1:8" x14ac:dyDescent="0.3">
      <c r="A283" s="16"/>
      <c r="B283" s="16"/>
      <c r="C283" s="16"/>
      <c r="D283" s="16"/>
      <c r="E283" s="141"/>
      <c r="F283" s="141"/>
      <c r="G283" s="141"/>
      <c r="H283" s="141"/>
    </row>
    <row r="284" spans="1:8" x14ac:dyDescent="0.3">
      <c r="A284" s="16"/>
      <c r="B284" s="16"/>
      <c r="C284" s="16"/>
      <c r="D284" s="16"/>
      <c r="E284" s="141"/>
      <c r="F284" s="141"/>
      <c r="G284" s="141"/>
      <c r="H284" s="141"/>
    </row>
    <row r="285" spans="1:8" x14ac:dyDescent="0.3">
      <c r="A285" s="16"/>
      <c r="B285" s="16"/>
      <c r="C285" s="16"/>
      <c r="D285" s="16"/>
      <c r="E285" s="141"/>
      <c r="F285" s="141"/>
      <c r="G285" s="141"/>
      <c r="H285" s="141"/>
    </row>
    <row r="286" spans="1:8" x14ac:dyDescent="0.3">
      <c r="A286" s="16"/>
      <c r="B286" s="16"/>
      <c r="C286" s="16"/>
      <c r="D286" s="16"/>
      <c r="E286" s="141"/>
      <c r="F286" s="141"/>
      <c r="G286" s="141"/>
      <c r="H286" s="141"/>
    </row>
    <row r="287" spans="1:8" x14ac:dyDescent="0.3">
      <c r="A287" s="16"/>
      <c r="B287" s="16"/>
      <c r="C287" s="16"/>
      <c r="D287" s="16"/>
      <c r="E287" s="141"/>
      <c r="F287" s="141"/>
      <c r="G287" s="141"/>
      <c r="H287" s="141"/>
    </row>
    <row r="288" spans="1:8" x14ac:dyDescent="0.3">
      <c r="A288" s="16"/>
      <c r="B288" s="16"/>
      <c r="C288" s="16"/>
      <c r="D288" s="16"/>
      <c r="E288" s="141"/>
      <c r="F288" s="141"/>
      <c r="G288" s="141"/>
      <c r="H288" s="141"/>
    </row>
    <row r="289" spans="1:8" x14ac:dyDescent="0.3">
      <c r="A289" s="16"/>
      <c r="B289" s="16"/>
      <c r="C289" s="16"/>
      <c r="D289" s="16"/>
      <c r="E289" s="141"/>
      <c r="F289" s="141"/>
      <c r="G289" s="141"/>
      <c r="H289" s="141"/>
    </row>
    <row r="290" spans="1:8" x14ac:dyDescent="0.3">
      <c r="A290" s="16"/>
      <c r="B290" s="16"/>
      <c r="C290" s="16"/>
      <c r="D290" s="16"/>
      <c r="E290" s="141"/>
      <c r="F290" s="141"/>
      <c r="G290" s="141"/>
      <c r="H290" s="141"/>
    </row>
    <row r="291" spans="1:8" x14ac:dyDescent="0.3">
      <c r="A291" s="16"/>
      <c r="B291" s="16"/>
      <c r="C291" s="16"/>
      <c r="D291" s="16"/>
      <c r="E291" s="141"/>
      <c r="F291" s="141"/>
      <c r="G291" s="141"/>
      <c r="H291" s="141"/>
    </row>
    <row r="292" spans="1:8" x14ac:dyDescent="0.3">
      <c r="A292" s="16"/>
      <c r="B292" s="16"/>
      <c r="C292" s="16"/>
      <c r="D292" s="16"/>
      <c r="E292" s="141"/>
      <c r="F292" s="141"/>
      <c r="G292" s="141"/>
      <c r="H292" s="141"/>
    </row>
    <row r="293" spans="1:8" x14ac:dyDescent="0.3">
      <c r="A293" s="16"/>
      <c r="B293" s="16"/>
      <c r="C293" s="16"/>
      <c r="D293" s="16"/>
    </row>
    <row r="294" spans="1:8" x14ac:dyDescent="0.3">
      <c r="A294" s="16"/>
      <c r="B294" s="16"/>
      <c r="C294" s="16"/>
      <c r="D294" s="16"/>
    </row>
  </sheetData>
  <mergeCells count="21">
    <mergeCell ref="A112:D112"/>
    <mergeCell ref="A164:H164"/>
    <mergeCell ref="A40:D40"/>
    <mergeCell ref="A52:D52"/>
    <mergeCell ref="A64:D64"/>
    <mergeCell ref="A160:H160"/>
    <mergeCell ref="A161:H161"/>
    <mergeCell ref="A163:H163"/>
    <mergeCell ref="A76:D76"/>
    <mergeCell ref="A88:D88"/>
    <mergeCell ref="A100:D100"/>
    <mergeCell ref="A124:D124"/>
    <mergeCell ref="A136:D136"/>
    <mergeCell ref="A148:D148"/>
    <mergeCell ref="A1:D1"/>
    <mergeCell ref="A28:D28"/>
    <mergeCell ref="A2:H2"/>
    <mergeCell ref="A5:D5"/>
    <mergeCell ref="A14:H14"/>
    <mergeCell ref="A16:D16"/>
    <mergeCell ref="A25:H25"/>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file>

<file path=customXml/item3.xml><?xml version="1.0" encoding="utf-8"?>
<?mso-contentType ?>
<SharedContentType xmlns="Microsoft.SharePoint.Taxonomy.ContentTypeSync" SourceId="526ce853-7349-4a33-988e-bfef8f1d57f1"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dc072f8ffc2b8bed0dac1cf55cae5fe2">
  <xsd:schema xmlns:xsd="http://www.w3.org/2001/XMLSchema" xmlns:xs="http://www.w3.org/2001/XMLSchema" xmlns:p="http://schemas.microsoft.com/office/2006/metadata/properties" xmlns:ns2="9225b539-7b15-42b2-871d-c20cb6e17ae7" xmlns:ns3="51f64f43-848e-4f71-a29c-5b275075194e" targetNamespace="http://schemas.microsoft.com/office/2006/metadata/properties" ma:root="true" ma:fieldsID="c697619c93f272d747a88d4ad0a7b381" ns2:_="" ns3:_="">
    <xsd:import namespace="9225b539-7b15-42b2-871d-c20cb6e17ae7"/>
    <xsd:import namespace="51f64f43-848e-4f71-a29c-5b275075194e"/>
    <xsd:element name="properties">
      <xsd:complexType>
        <xsd:sequence>
          <xsd:element name="documentManagement">
            <xsd:complexType>
              <xsd:all>
                <xsd:element ref="ns2:_dlc_DocId" minOccurs="0"/>
                <xsd:element ref="ns2:_dlc_DocIdUrl" minOccurs="0"/>
                <xsd:element ref="ns2:_dlc_DocIdPersistId"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element ref="ns3:MediaLengthInSeconds" minOccurs="0"/>
                <xsd:element ref="ns3:MediaServiceObjectDetectorVersions" minOccurs="0"/>
                <xsd:element ref="ns3:MediaServiceLocation" minOccurs="0"/>
                <xsd:element ref="ns3:MediaServiceSearchPropertie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TaxCatchAll xmlns="9225b539-7b15-42b2-871d-c20cb6e17ae7" xsi:nil="true"/>
    <lcf76f155ced4ddcb4097134ff3c332f xmlns="51f64f43-848e-4f71-a29c-5b275075194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2.xml><?xml version="1.0" encoding="utf-8"?>
<ds:datastoreItem xmlns:ds="http://schemas.openxmlformats.org/officeDocument/2006/customXml" ds:itemID="{F69CC46A-67DD-4A1C-A02F-5836D4593479}">
  <ds:schemaRefs>
    <ds:schemaRef ds:uri="http://schemas.microsoft.com/sharepoint/events"/>
  </ds:schemaRefs>
</ds:datastoreItem>
</file>

<file path=customXml/itemProps3.xml><?xml version="1.0" encoding="utf-8"?>
<ds:datastoreItem xmlns:ds="http://schemas.openxmlformats.org/officeDocument/2006/customXml" ds:itemID="{885D3AB5-D019-42EF-AE2D-DE91336BCCA0}">
  <ds:schemaRefs>
    <ds:schemaRef ds:uri="Microsoft.SharePoint.Taxonomy.ContentTypeSync"/>
  </ds:schemaRefs>
</ds:datastoreItem>
</file>

<file path=customXml/itemProps4.xml><?xml version="1.0" encoding="utf-8"?>
<ds:datastoreItem xmlns:ds="http://schemas.openxmlformats.org/officeDocument/2006/customXml" ds:itemID="{61DCB728-4856-481E-9EC5-3BBF48BC18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25b539-7b15-42b2-871d-c20cb6e17ae7"/>
    <ds:schemaRef ds:uri="51f64f43-848e-4f71-a29c-5b27507519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25A08AC0-783C-4C1B-927A-AB27E36B29B1}">
  <ds:schemaRefs>
    <ds:schemaRef ds:uri="http://schemas.openxmlformats.org/package/2006/metadata/core-properties"/>
    <ds:schemaRef ds:uri="http://purl.org/dc/elements/1.1/"/>
    <ds:schemaRef ds:uri="http://schemas.microsoft.com/office/2006/metadata/properties"/>
    <ds:schemaRef ds:uri="9225b539-7b15-42b2-871d-c20cb6e17ae7"/>
    <ds:schemaRef ds:uri="http://purl.org/dc/terms/"/>
    <ds:schemaRef ds:uri="http://schemas.microsoft.com/office/infopath/2007/PartnerControls"/>
    <ds:schemaRef ds:uri="http://schemas.microsoft.com/office/2006/documentManagement/types"/>
    <ds:schemaRef ds:uri="05406d35-483f-4764-b870-52cf804e2a10"/>
    <ds:schemaRef ds:uri="http://www.w3.org/XML/1998/namespace"/>
    <ds:schemaRef ds:uri="http://purl.org/dc/dcmitype/"/>
    <ds:schemaRef ds:uri="51f64f43-848e-4f71-a29c-5b27507519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FY25 YTD</vt:lpstr>
      <vt:lpstr>Detention FY25</vt:lpstr>
      <vt:lpstr> ICLOS and Detainees</vt:lpstr>
      <vt:lpstr>Semiannual</vt:lpstr>
      <vt:lpstr>Monthly Bond Statistics</vt:lpstr>
      <vt:lpstr>Facilities FY25</vt:lpstr>
      <vt:lpstr>Monthly Segregation</vt:lpstr>
      <vt:lpstr>Vulnerable &amp; Special Population</vt:lpstr>
      <vt:lpstr>Footnotes</vt:lpstr>
      <vt:lpstr>'Detention FY25'!Print_Area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Tyler M (CTR)</dc:creator>
  <cp:keywords/>
  <dc:description/>
  <cp:lastModifiedBy>Shockley, William H</cp:lastModifiedBy>
  <cp:revision/>
  <dcterms:created xsi:type="dcterms:W3CDTF">2020-01-31T18:40:16Z</dcterms:created>
  <dcterms:modified xsi:type="dcterms:W3CDTF">2025-04-24T17:23:21Z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y fmtid="{D5CDD505-2E9C-101B-9397-08002B2CF9AE}" pid="7" name="Order">
    <vt:r8>808900</vt:r8>
  </property>
  <property fmtid="{D5CDD505-2E9C-101B-9397-08002B2CF9AE}" pid="8" name="xd_Signature">
    <vt:bool>false</vt:bool>
  </property>
  <property fmtid="{D5CDD505-2E9C-101B-9397-08002B2CF9AE}" pid="9" name="xd_ProgID">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TriggerFlowInfo">
    <vt:lpwstr/>
  </property>
</Properties>
</file>