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4.xml" ContentType="application/vnd.openxmlformats-officedocument.customXml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66925"/>
  <mc:AlternateContent xmlns:mc="http://schemas.openxmlformats.org/markup-compatibility/2006">
    <mc:Choice Requires="x15">
      <x15ac:absPath xmlns:x15ac="http://schemas.microsoft.com/office/spreadsheetml/2010/11/ac" url="https://icegov.sharepoint.com/sites/osc/stu/Taskings/Reoccurring Reports/Bi-Weekly/ICE Detention Statistics for ICE.gov/FY2025/20250519/Final/"/>
    </mc:Choice>
  </mc:AlternateContent>
  <xr:revisionPtr revIDLastSave="7" documentId="8_{493AE394-088D-48CC-9B54-0100EA3B5A08}" xr6:coauthVersionLast="47" xr6:coauthVersionMax="47" xr10:uidLastSave="{569C3ABE-8429-4B34-A707-0DDA68C39E9E}"/>
  <bookViews>
    <workbookView xWindow="28680" yWindow="-120" windowWidth="29040" windowHeight="15840" tabRatio="668" firstSheet="3" activeTab="9" xr2:uid="{00000000-000D-0000-FFFF-FFFF00000000}"/>
  </bookViews>
  <sheets>
    <sheet name="Header" sheetId="9" r:id="rId1"/>
    <sheet name="ATD FY25 YTD" sheetId="30" r:id="rId2"/>
    <sheet name="Detention FY25" sheetId="31" r:id="rId3"/>
    <sheet name=" ICLOS and Detainees" sheetId="32" r:id="rId4"/>
    <sheet name="Semiannual" sheetId="33" r:id="rId5"/>
    <sheet name="Monthly Bond Statistics" sheetId="34" r:id="rId6"/>
    <sheet name="Facilities FY25" sheetId="29" r:id="rId7"/>
    <sheet name="Vulnerable &amp; Special Population" sheetId="18" r:id="rId8"/>
    <sheet name="Monthly Segregation" sheetId="28" r:id="rId9"/>
    <sheet name="Footnotes" sheetId="35" r:id="rId10"/>
  </sheets>
  <definedNames>
    <definedName name="_xlnm._FilterDatabase" localSheetId="4" hidden="1">Semiannual!$A$103:$F$120</definedName>
    <definedName name="_xlnm.Print_Area" localSheetId="2">'Detention FY25'!$A$1:$V$133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6" i="34" l="1"/>
  <c r="N6" i="34"/>
  <c r="M6" i="34"/>
  <c r="L6" i="34"/>
  <c r="K6" i="34"/>
  <c r="J6" i="34"/>
  <c r="I6" i="34"/>
  <c r="H6" i="34"/>
  <c r="G6" i="34"/>
  <c r="F6" i="34"/>
  <c r="E6" i="34"/>
  <c r="D6" i="34"/>
  <c r="C6" i="34"/>
  <c r="B6" i="34"/>
  <c r="BG47" i="32"/>
  <c r="BF47" i="32"/>
  <c r="BE47" i="32"/>
  <c r="BD47" i="32"/>
  <c r="BC47" i="32"/>
  <c r="BB47" i="32"/>
  <c r="BA47" i="32"/>
  <c r="AZ47" i="32"/>
  <c r="AY47" i="32"/>
  <c r="AX47" i="32"/>
  <c r="AW47" i="32"/>
  <c r="AV47" i="32"/>
  <c r="AU47" i="32"/>
  <c r="AT47" i="32"/>
  <c r="AS47" i="32"/>
  <c r="AR47" i="32"/>
  <c r="AQ47"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D47" i="32"/>
  <c r="C47" i="32"/>
  <c r="B47" i="32"/>
  <c r="BG46" i="32"/>
  <c r="BF46" i="32"/>
  <c r="BE46" i="32"/>
  <c r="BD46" i="32"/>
  <c r="BC46" i="32"/>
  <c r="BB46" i="32"/>
  <c r="BA46" i="32"/>
  <c r="AZ46" i="32"/>
  <c r="AY46" i="32"/>
  <c r="AX46" i="32"/>
  <c r="AW46" i="32"/>
  <c r="AV46" i="32"/>
  <c r="AU46" i="32"/>
  <c r="AT46" i="32"/>
  <c r="AS46" i="32"/>
  <c r="AR46" i="32"/>
  <c r="AQ46"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D46" i="32"/>
  <c r="C46" i="32"/>
  <c r="B46" i="32"/>
  <c r="BG45" i="32"/>
  <c r="BF45" i="32"/>
  <c r="BE45" i="32"/>
  <c r="BD45" i="32"/>
  <c r="BC45" i="32"/>
  <c r="BB45" i="32"/>
  <c r="BA45" i="32"/>
  <c r="AZ45" i="32"/>
  <c r="AY45" i="32"/>
  <c r="AX45" i="32"/>
  <c r="AW45" i="32"/>
  <c r="AV45" i="32"/>
  <c r="AU45" i="32"/>
  <c r="AT45" i="32"/>
  <c r="AS45" i="32"/>
  <c r="AR45" i="32"/>
  <c r="AQ45"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D45" i="32"/>
  <c r="C45" i="32"/>
  <c r="B45" i="32"/>
  <c r="BG44" i="32"/>
  <c r="BG48" i="32" s="1"/>
  <c r="BF44" i="32"/>
  <c r="BF48" i="32" s="1"/>
  <c r="BE44" i="32"/>
  <c r="BE48" i="32" s="1"/>
  <c r="BD44" i="32"/>
  <c r="BD48" i="32" s="1"/>
  <c r="BC44" i="32"/>
  <c r="BC48" i="32" s="1"/>
  <c r="BB44" i="32"/>
  <c r="BB48" i="32" s="1"/>
  <c r="BA44" i="32"/>
  <c r="BA48" i="32" s="1"/>
  <c r="AZ44" i="32"/>
  <c r="AZ48" i="32" s="1"/>
  <c r="AY44" i="32"/>
  <c r="AY48" i="32" s="1"/>
  <c r="AX44" i="32"/>
  <c r="AX48" i="32" s="1"/>
  <c r="AW44" i="32"/>
  <c r="AW48" i="32" s="1"/>
  <c r="AV44" i="32"/>
  <c r="AV48" i="32" s="1"/>
  <c r="AU44" i="32"/>
  <c r="AU48" i="32" s="1"/>
  <c r="AT44" i="32"/>
  <c r="AT48" i="32" s="1"/>
  <c r="AS44" i="32"/>
  <c r="AS48" i="32" s="1"/>
  <c r="AR44" i="32"/>
  <c r="AR48" i="32" s="1"/>
  <c r="AQ44" i="32"/>
  <c r="AQ48" i="32" s="1"/>
  <c r="AP44" i="32"/>
  <c r="AP48" i="32" s="1"/>
  <c r="AO44" i="32"/>
  <c r="AO48" i="32" s="1"/>
  <c r="AN44" i="32"/>
  <c r="AN48" i="32" s="1"/>
  <c r="AM44" i="32"/>
  <c r="AM48" i="32" s="1"/>
  <c r="AL44" i="32"/>
  <c r="AL48" i="32" s="1"/>
  <c r="AK44" i="32"/>
  <c r="AK48" i="32" s="1"/>
  <c r="AJ44" i="32"/>
  <c r="AJ48" i="32" s="1"/>
  <c r="AI44" i="32"/>
  <c r="AI48" i="32" s="1"/>
  <c r="AH44" i="32"/>
  <c r="AH48" i="32" s="1"/>
  <c r="AG44" i="32"/>
  <c r="AG48" i="32" s="1"/>
  <c r="AF44" i="32"/>
  <c r="AF48" i="32" s="1"/>
  <c r="AE44" i="32"/>
  <c r="AE48" i="32" s="1"/>
  <c r="AD44" i="32"/>
  <c r="AD48" i="32" s="1"/>
  <c r="AC44" i="32"/>
  <c r="AC48" i="32" s="1"/>
  <c r="AB44" i="32"/>
  <c r="AB48" i="32" s="1"/>
  <c r="AA44" i="32"/>
  <c r="AA48" i="32" s="1"/>
  <c r="Z44" i="32"/>
  <c r="Z48" i="32" s="1"/>
  <c r="Y44" i="32"/>
  <c r="Y48" i="32" s="1"/>
  <c r="X44" i="32"/>
  <c r="X48" i="32" s="1"/>
  <c r="W44" i="32"/>
  <c r="W48" i="32" s="1"/>
  <c r="V44" i="32"/>
  <c r="V48" i="32" s="1"/>
  <c r="U44" i="32"/>
  <c r="U48" i="32" s="1"/>
  <c r="T44" i="32"/>
  <c r="T48" i="32" s="1"/>
  <c r="S44" i="32"/>
  <c r="S48" i="32" s="1"/>
  <c r="R44" i="32"/>
  <c r="R48" i="32" s="1"/>
  <c r="Q44" i="32"/>
  <c r="Q48" i="32" s="1"/>
  <c r="P44" i="32"/>
  <c r="P48" i="32" s="1"/>
  <c r="O44" i="32"/>
  <c r="O48" i="32" s="1"/>
  <c r="N44" i="32"/>
  <c r="N48" i="32" s="1"/>
  <c r="M44" i="32"/>
  <c r="M48" i="32" s="1"/>
  <c r="L44" i="32"/>
  <c r="L48" i="32" s="1"/>
  <c r="K44" i="32"/>
  <c r="K48" i="32" s="1"/>
  <c r="J44" i="32"/>
  <c r="J48" i="32" s="1"/>
  <c r="I44" i="32"/>
  <c r="I48" i="32" s="1"/>
  <c r="H44" i="32"/>
  <c r="H48" i="32" s="1"/>
  <c r="G44" i="32"/>
  <c r="G48" i="32" s="1"/>
  <c r="F44" i="32"/>
  <c r="F48" i="32" s="1"/>
  <c r="E44" i="32"/>
  <c r="E48" i="32" s="1"/>
  <c r="D44" i="32"/>
  <c r="D48" i="32" s="1"/>
  <c r="C44" i="32"/>
  <c r="C48" i="32" s="1"/>
  <c r="B44" i="32"/>
  <c r="B48" i="32" s="1"/>
  <c r="C161" i="31"/>
  <c r="O155" i="31"/>
  <c r="O154" i="31"/>
  <c r="O153" i="31"/>
  <c r="O152" i="31"/>
  <c r="O151" i="31"/>
  <c r="O150" i="31"/>
  <c r="N146" i="31"/>
  <c r="N145" i="31"/>
  <c r="N144" i="31"/>
  <c r="O86" i="31"/>
  <c r="O85" i="31"/>
  <c r="O84" i="31"/>
  <c r="N83" i="31"/>
  <c r="M83" i="31"/>
  <c r="L83" i="31"/>
  <c r="K83" i="31"/>
  <c r="J83" i="31"/>
  <c r="I83" i="31"/>
  <c r="H83" i="31"/>
  <c r="G83" i="31"/>
  <c r="F83" i="31"/>
  <c r="E83" i="31"/>
  <c r="D83" i="31"/>
  <c r="C83" i="31"/>
  <c r="O83" i="31" s="1"/>
  <c r="O82" i="31"/>
  <c r="O81" i="31"/>
  <c r="O80" i="31"/>
  <c r="N79" i="31"/>
  <c r="M79" i="31"/>
  <c r="L79" i="31"/>
  <c r="K79" i="31"/>
  <c r="J79" i="31"/>
  <c r="I79" i="31"/>
  <c r="H79" i="31"/>
  <c r="G79" i="31"/>
  <c r="F79" i="31"/>
  <c r="E79" i="31"/>
  <c r="D79" i="31"/>
  <c r="C79" i="31"/>
  <c r="O79" i="31" s="1"/>
  <c r="O78" i="31"/>
  <c r="O77" i="31"/>
  <c r="O76" i="31"/>
  <c r="N75" i="31"/>
  <c r="M75" i="31"/>
  <c r="L75" i="31"/>
  <c r="K75" i="31"/>
  <c r="J75" i="31"/>
  <c r="I75" i="31"/>
  <c r="H75" i="31"/>
  <c r="G75" i="31"/>
  <c r="F75" i="31"/>
  <c r="E75" i="31"/>
  <c r="D75" i="31"/>
  <c r="C75" i="31"/>
  <c r="O75" i="31" s="1"/>
  <c r="O74" i="31"/>
  <c r="O73" i="31"/>
  <c r="O72" i="31"/>
  <c r="N71" i="31"/>
  <c r="M71" i="31"/>
  <c r="L71" i="31"/>
  <c r="K71" i="31"/>
  <c r="J71" i="31"/>
  <c r="I71" i="31"/>
  <c r="H71" i="31"/>
  <c r="G71" i="31"/>
  <c r="F71" i="31"/>
  <c r="E71" i="31"/>
  <c r="D71" i="31"/>
  <c r="C71" i="31"/>
  <c r="O71" i="31" s="1"/>
  <c r="O70" i="31"/>
  <c r="O69" i="31"/>
  <c r="O68" i="31"/>
  <c r="N67" i="31"/>
  <c r="M67" i="31"/>
  <c r="L67" i="31"/>
  <c r="K67" i="31"/>
  <c r="J67" i="31"/>
  <c r="I67" i="31"/>
  <c r="H67" i="31"/>
  <c r="G67" i="31"/>
  <c r="F67" i="31"/>
  <c r="E67" i="31"/>
  <c r="D67" i="31"/>
  <c r="C67" i="31"/>
  <c r="O67" i="31" s="1"/>
  <c r="O66" i="31"/>
  <c r="O65" i="31"/>
  <c r="O64" i="31"/>
  <c r="N63" i="31"/>
  <c r="M63" i="31"/>
  <c r="L63" i="31"/>
  <c r="K63" i="31"/>
  <c r="J63" i="31"/>
  <c r="I63" i="31"/>
  <c r="H63" i="31"/>
  <c r="G63" i="31"/>
  <c r="F63" i="31"/>
  <c r="E63" i="31"/>
  <c r="D63" i="31"/>
  <c r="C63" i="31"/>
  <c r="O63" i="31" s="1"/>
  <c r="O62" i="31"/>
  <c r="O61" i="31"/>
  <c r="O60" i="31"/>
  <c r="N59" i="31"/>
  <c r="M59" i="31"/>
  <c r="L59" i="31"/>
  <c r="K59" i="31"/>
  <c r="J59" i="31"/>
  <c r="I59" i="31"/>
  <c r="H59" i="31"/>
  <c r="G59" i="31"/>
  <c r="F59" i="31"/>
  <c r="E59" i="31"/>
  <c r="D59" i="31"/>
  <c r="C59" i="31"/>
  <c r="O59" i="31" s="1"/>
  <c r="O58" i="31"/>
  <c r="O57" i="31"/>
  <c r="O56" i="31"/>
  <c r="N55" i="31"/>
  <c r="M55" i="31"/>
  <c r="L55" i="31"/>
  <c r="K55" i="31"/>
  <c r="J55" i="31"/>
  <c r="I55" i="31"/>
  <c r="H55" i="31"/>
  <c r="G55" i="31"/>
  <c r="F55" i="31"/>
  <c r="E55" i="31"/>
  <c r="D55" i="31"/>
  <c r="C55" i="31"/>
  <c r="O55" i="31" s="1"/>
  <c r="O54" i="31"/>
  <c r="O53" i="31"/>
  <c r="O52" i="31"/>
  <c r="N51" i="31"/>
  <c r="M51" i="31"/>
  <c r="L51" i="31"/>
  <c r="K51" i="31"/>
  <c r="J51" i="31"/>
  <c r="I51" i="31"/>
  <c r="H51" i="31"/>
  <c r="G51" i="31"/>
  <c r="F51" i="31"/>
  <c r="E51" i="31"/>
  <c r="D51" i="31"/>
  <c r="C51" i="31"/>
  <c r="O51" i="31" s="1"/>
  <c r="O50" i="31"/>
  <c r="O49" i="31"/>
  <c r="O48" i="31"/>
  <c r="N47" i="31"/>
  <c r="M47" i="31"/>
  <c r="L47" i="31"/>
  <c r="K47" i="31"/>
  <c r="J47" i="31"/>
  <c r="I47" i="31"/>
  <c r="H47" i="31"/>
  <c r="G47" i="31"/>
  <c r="F47" i="31"/>
  <c r="E47" i="31"/>
  <c r="D47" i="31"/>
  <c r="C47" i="31"/>
  <c r="O47" i="31" s="1"/>
  <c r="O46" i="31"/>
  <c r="O45" i="31"/>
  <c r="O44" i="31"/>
  <c r="N43" i="31"/>
  <c r="M43" i="31"/>
  <c r="L43" i="31"/>
  <c r="K43" i="31"/>
  <c r="J43" i="31"/>
  <c r="I43" i="31"/>
  <c r="H43" i="31"/>
  <c r="G43" i="31"/>
  <c r="F43" i="31"/>
  <c r="E43" i="31"/>
  <c r="D43" i="31"/>
  <c r="C43" i="31"/>
  <c r="O43" i="31" s="1"/>
  <c r="O42" i="31"/>
  <c r="O41" i="31"/>
  <c r="O40" i="31"/>
  <c r="N39" i="31"/>
  <c r="N38" i="31" s="1"/>
  <c r="M39" i="31"/>
  <c r="M38" i="31" s="1"/>
  <c r="L39" i="31"/>
  <c r="K39" i="31"/>
  <c r="J39" i="31"/>
  <c r="I39" i="31"/>
  <c r="H39" i="31"/>
  <c r="G39" i="31"/>
  <c r="G38" i="31" s="1"/>
  <c r="F39" i="31"/>
  <c r="F38" i="31" s="1"/>
  <c r="E39" i="31"/>
  <c r="E38" i="31" s="1"/>
  <c r="D39" i="31"/>
  <c r="C39" i="31"/>
  <c r="O39" i="31" s="1"/>
  <c r="L38" i="31"/>
  <c r="K38" i="31"/>
  <c r="J38" i="31"/>
  <c r="I38" i="31"/>
  <c r="H38" i="31"/>
  <c r="D38" i="31"/>
  <c r="C38" i="31"/>
  <c r="O38" i="31" s="1"/>
  <c r="E31" i="31"/>
  <c r="E30" i="31"/>
  <c r="J29" i="31"/>
  <c r="D29" i="31"/>
  <c r="C29" i="31"/>
  <c r="B29" i="31"/>
  <c r="E29" i="31" s="1"/>
  <c r="F23" i="31"/>
  <c r="C23" i="31" s="1"/>
  <c r="E23" i="31"/>
  <c r="V22" i="31"/>
  <c r="F22" i="31"/>
  <c r="E22" i="31"/>
  <c r="C22" i="31"/>
  <c r="V21" i="31"/>
  <c r="F21" i="31"/>
  <c r="C21" i="31" s="1"/>
  <c r="E21" i="31"/>
  <c r="U20" i="31"/>
  <c r="T20" i="31"/>
  <c r="S20" i="31"/>
  <c r="R20" i="31"/>
  <c r="Q20" i="31"/>
  <c r="P20" i="31"/>
  <c r="O20" i="31"/>
  <c r="N20" i="31"/>
  <c r="V20" i="31" s="1"/>
  <c r="M20" i="31"/>
  <c r="L20" i="31"/>
  <c r="K20" i="31"/>
  <c r="J20" i="31"/>
  <c r="F20" i="31"/>
  <c r="C20" i="31" s="1"/>
  <c r="E20" i="31"/>
  <c r="D20" i="31"/>
  <c r="B20" i="31"/>
  <c r="D14" i="31"/>
  <c r="D13" i="31"/>
  <c r="D12" i="31"/>
  <c r="D11" i="31"/>
  <c r="D10" i="31" s="1"/>
  <c r="P10" i="31"/>
  <c r="C10" i="31"/>
  <c r="B10" i="31"/>
  <c r="A26" i="30"/>
</calcChain>
</file>

<file path=xl/sharedStrings.xml><?xml version="1.0" encoding="utf-8"?>
<sst xmlns="http://schemas.openxmlformats.org/spreadsheetml/2006/main" count="3744" uniqueCount="1097">
  <si>
    <t>ICE Detention Statistics</t>
  </si>
  <si>
    <t>These statistics are made available to the public pursuant to the Fiscal Year 2020 Department of Homeland Security Appropriations Bill.</t>
  </si>
  <si>
    <t xml:space="preserve">ICE provides the following Detention and Alternatives to Detention (ATD) statistics, which may be downloaded by clicking below. The data tables are searchable and sortable, and worksheets are protected to ensure their accuracy and reliability. </t>
  </si>
  <si>
    <t>Records related to credible fear are USCIS records, and are provided to ICE by USCIS.</t>
  </si>
  <si>
    <t xml:space="preserve">ICE confirms the integrity of the data as published on this site and cannot attest to subsequent transmissions.  Data fluctuate until “locked” at the conclusion of the fiscal year. </t>
  </si>
  <si>
    <t>U.S. Immigration and Customs Enforcement</t>
  </si>
  <si>
    <t>ICE ALTERNATIVES TO DETENTION DATA, FY25</t>
  </si>
  <si>
    <t>ATD Active Population Counts and Daily Cost by Technology</t>
  </si>
  <si>
    <t>FY25 thru April Court Appearance: Total Hearings*</t>
  </si>
  <si>
    <t>Technology</t>
  </si>
  <si>
    <t>Count</t>
  </si>
  <si>
    <t>Daily Tech Cost</t>
  </si>
  <si>
    <t>Metric</t>
  </si>
  <si>
    <t>%</t>
  </si>
  <si>
    <t>SmartLINK</t>
  </si>
  <si>
    <t>Attended</t>
  </si>
  <si>
    <t>Ankle Monitor</t>
  </si>
  <si>
    <t>Failed to Attend</t>
  </si>
  <si>
    <t>Wristworn</t>
  </si>
  <si>
    <t>Total</t>
  </si>
  <si>
    <t>VoiceID</t>
  </si>
  <si>
    <t xml:space="preserve">Court Data from BI Inc. </t>
  </si>
  <si>
    <t>Dual Tech</t>
  </si>
  <si>
    <t>*Only Participants with court tracking assigned</t>
  </si>
  <si>
    <t>No Tech</t>
  </si>
  <si>
    <t>Data from BI Inc. Participants Report, 5.17.2025</t>
  </si>
  <si>
    <t>FY25 thru April Court Appearance: Final Hearings*</t>
  </si>
  <si>
    <t>Costs listed above are only related to technology costs, and do not include other associated contract and case management costs that are a part of the ATD program. Average daily participant cost is greater than those listed in the table above.</t>
  </si>
  <si>
    <t>ATD Active Population by Status, Extended Case Management Service, Count and ALIP, FY25</t>
  </si>
  <si>
    <t>FAMU Status</t>
  </si>
  <si>
    <t>ALIP</t>
  </si>
  <si>
    <t>FAMU</t>
  </si>
  <si>
    <t>Court Data from BI Inc.</t>
  </si>
  <si>
    <t>ECMS-FAMU</t>
  </si>
  <si>
    <t>Single Adult</t>
  </si>
  <si>
    <t>ECMS-Single Adult</t>
  </si>
  <si>
    <t>Data from OBP Report, 5.17.2025</t>
  </si>
  <si>
    <t xml:space="preserve">From 05/06/2025 to 05/18/2025, 3 FAMU individuals were released from ICE custody. </t>
  </si>
  <si>
    <t>Active ATD Participants and Average Length in Program, FY25,  as of 5/17/2025, by AOR and Technology</t>
  </si>
  <si>
    <t>AOR/Technology</t>
  </si>
  <si>
    <t>Average Length in Program</t>
  </si>
  <si>
    <t>Atlanta</t>
  </si>
  <si>
    <t>Baltimore</t>
  </si>
  <si>
    <t>Boston</t>
  </si>
  <si>
    <t>Buffalo</t>
  </si>
  <si>
    <t>Chicago</t>
  </si>
  <si>
    <t>Dallas</t>
  </si>
  <si>
    <t>Denver</t>
  </si>
  <si>
    <t>Detroit</t>
  </si>
  <si>
    <t>El Paso</t>
  </si>
  <si>
    <t>Harlingen</t>
  </si>
  <si>
    <t>Houston</t>
  </si>
  <si>
    <t>Los Angeles</t>
  </si>
  <si>
    <t>Miami</t>
  </si>
  <si>
    <t>New Orleans</t>
  </si>
  <si>
    <t>New York</t>
  </si>
  <si>
    <t>Newark</t>
  </si>
  <si>
    <t>Philadelphia</t>
  </si>
  <si>
    <t>Phoenix</t>
  </si>
  <si>
    <t>Salt Lake City</t>
  </si>
  <si>
    <t>San Antonio</t>
  </si>
  <si>
    <t>San Diego</t>
  </si>
  <si>
    <t>San Francisco</t>
  </si>
  <si>
    <t>Seattle</t>
  </si>
  <si>
    <t>St Paul</t>
  </si>
  <si>
    <t>Washington DC</t>
  </si>
  <si>
    <t xml:space="preserve"> </t>
  </si>
  <si>
    <t>These statistics are made available to the public pursuant to H.R. 1158 Sec. 218 - Department of Homeland Security Appropriations Act, 2020. ) *The information in this report is subject to change.</t>
  </si>
  <si>
    <t>ICE FACILITIES DATA, FY25</t>
  </si>
  <si>
    <t>ICE Enforcement and Removal Operations Data, FY2025</t>
  </si>
  <si>
    <t xml:space="preserve">This list is limited to facilities that have a population count of greater than or equal to 1 as the time of the data pull.  This list does not include HOLD, HOSPITAL, HOTEL, ORR, or MIRP facilities.  </t>
  </si>
  <si>
    <t>Facility Average Length of Stay</t>
  </si>
  <si>
    <t>FY25 ADP: Detainee Classification Level</t>
  </si>
  <si>
    <t>FY25 ADP: Criminality</t>
  </si>
  <si>
    <t>FY25 ADP: ICE Threat Level</t>
  </si>
  <si>
    <t>FY25 ADP: Mandatory</t>
  </si>
  <si>
    <t>Contract Facility Inspections Information</t>
  </si>
  <si>
    <t>Data Source: ICE Integrated Decision Support (IIDS), 05/12/2025</t>
  </si>
  <si>
    <t>Name</t>
  </si>
  <si>
    <t>Address</t>
  </si>
  <si>
    <t>City</t>
  </si>
  <si>
    <t>State</t>
  </si>
  <si>
    <t>Zip</t>
  </si>
  <si>
    <t>AOR</t>
  </si>
  <si>
    <t>Type Detailed</t>
  </si>
  <si>
    <t>Male/Female</t>
  </si>
  <si>
    <t>FY25 ALOS</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</si>
  <si>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</si>
  <si>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</si>
  <si>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</si>
  <si>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</si>
  <si>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</si>
  <si>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</si>
  <si>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</si>
  <si>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</si>
  <si>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</si>
  <si>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</si>
  <si>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</si>
  <si>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</si>
  <si>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</si>
  <si>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</si>
  <si>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</si>
  <si>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End Date</t>
  </si>
  <si>
    <t>Pending FY25 Inspection</t>
  </si>
  <si>
    <t>Last Inspection Standard</t>
  </si>
  <si>
    <t>Last Final Rating</t>
  </si>
  <si>
    <t>ADAMS COUNTY DET CENTER</t>
  </si>
  <si>
    <t>20 HOBO FORK RD.</t>
  </si>
  <si>
    <t>NATCHEZ</t>
  </si>
  <si>
    <t>MS</t>
  </si>
  <si>
    <t>NOL</t>
  </si>
  <si>
    <t>DIGSA</t>
  </si>
  <si>
    <t>Female/Male</t>
  </si>
  <si>
    <t>ODO</t>
  </si>
  <si>
    <t>PBNDS 2011 - 2016 Revised</t>
  </si>
  <si>
    <t>Pass</t>
  </si>
  <si>
    <t>ADELANTO ICE PROCESSING CENTER</t>
  </si>
  <si>
    <t>10250 RANCHO ROAD</t>
  </si>
  <si>
    <t>ADELANTO</t>
  </si>
  <si>
    <t>CA</t>
  </si>
  <si>
    <t>LOS</t>
  </si>
  <si>
    <t>CDF</t>
  </si>
  <si>
    <t>Scheduled</t>
  </si>
  <si>
    <t>ALAMANCE COUNTY DETENTION FACILITY</t>
  </si>
  <si>
    <t>109 SOUTH MAPLE STREET</t>
  </si>
  <si>
    <t>GRAHAM</t>
  </si>
  <si>
    <t>NC</t>
  </si>
  <si>
    <t>ATL</t>
  </si>
  <si>
    <t>IGSA</t>
  </si>
  <si>
    <t>NDS 2019</t>
  </si>
  <si>
    <t>ALEXANDRIA STAGING FACILITY</t>
  </si>
  <si>
    <t>96 GEORGE THOMPSON DRIVE</t>
  </si>
  <si>
    <t>ALEXANDRIA</t>
  </si>
  <si>
    <t>LA</t>
  </si>
  <si>
    <t>STAGING</t>
  </si>
  <si>
    <t>Male</t>
  </si>
  <si>
    <t>N/A</t>
  </si>
  <si>
    <t>ALLEGANY COUNTY JAIL</t>
  </si>
  <si>
    <t>4884 STATE ROUTE 19</t>
  </si>
  <si>
    <t>BELMONT</t>
  </si>
  <si>
    <t>NY</t>
  </si>
  <si>
    <t>BUF</t>
  </si>
  <si>
    <t>ALLEN PARISH PUBLIC SAFETY COMPLEX</t>
  </si>
  <si>
    <t>7340 HIGHWAY 26 WEST</t>
  </si>
  <si>
    <t>OBERLIN</t>
  </si>
  <si>
    <t>ATLANTA US PEN</t>
  </si>
  <si>
    <t>601 MCDONOUGH BOULEVARD, SE</t>
  </si>
  <si>
    <t>ATLANTA</t>
  </si>
  <si>
    <t>GA</t>
  </si>
  <si>
    <t>BOP</t>
  </si>
  <si>
    <t>BAKER COUNTY SHERIFF DEPT.</t>
  </si>
  <si>
    <t>1 SHERIFF OFFICE DRIVE</t>
  </si>
  <si>
    <t>MACCLENNY</t>
  </si>
  <si>
    <t>FL</t>
  </si>
  <si>
    <t>MIA</t>
  </si>
  <si>
    <t>BERLIN FED. CORR. INST.</t>
  </si>
  <si>
    <t>1 SUCCESS LOOP DR.</t>
  </si>
  <si>
    <t>BERLIN</t>
  </si>
  <si>
    <t>NH</t>
  </si>
  <si>
    <t>BOS</t>
  </si>
  <si>
    <t>BLUEBONNET DETENTION FACILITY</t>
  </si>
  <si>
    <t>400 2ND STREET</t>
  </si>
  <si>
    <t>ANSON</t>
  </si>
  <si>
    <t>TX</t>
  </si>
  <si>
    <t>DAL</t>
  </si>
  <si>
    <t>BOONE COUNTY JAIL</t>
  </si>
  <si>
    <t>3020 CONRAD LANE</t>
  </si>
  <si>
    <t>BURLINGTON</t>
  </si>
  <si>
    <t>KY</t>
  </si>
  <si>
    <t>CHI</t>
  </si>
  <si>
    <t>USMS IGA</t>
  </si>
  <si>
    <t>BROOME COUNTY JAIL</t>
  </si>
  <si>
    <t>897 FRONT STREET</t>
  </si>
  <si>
    <t>BINGHAMPTON</t>
  </si>
  <si>
    <t>BROWARD COUNTY JAIL</t>
  </si>
  <si>
    <t>555 SE 1ST AVENUE</t>
  </si>
  <si>
    <t>FT.LAUDERDALE</t>
  </si>
  <si>
    <t>BROWARD TRANSITIONAL CENTER</t>
  </si>
  <si>
    <t>3900 NORTH POWERLINE ROAD</t>
  </si>
  <si>
    <t>POMPANO BEACH</t>
  </si>
  <si>
    <t>BUFFALO SERVICE PROCESSING CENTER</t>
  </si>
  <si>
    <t>4250 FEDERAL DRIVE</t>
  </si>
  <si>
    <t>BATAVIA</t>
  </si>
  <si>
    <t>SPC</t>
  </si>
  <si>
    <t>BUTLER COUNTY JAIL</t>
  </si>
  <si>
    <t>705 HANOVER STREET</t>
  </si>
  <si>
    <t>HAMILTON</t>
  </si>
  <si>
    <t>OH</t>
  </si>
  <si>
    <t>DET</t>
  </si>
  <si>
    <t>CALHOUN COUNTY CORRECTIONAL CENTER</t>
  </si>
  <si>
    <t>185 EAST MICHIGAN AVENUE</t>
  </si>
  <si>
    <t>BATTLE CREEK</t>
  </si>
  <si>
    <t>MI</t>
  </si>
  <si>
    <t>CAMPBELL CO DET CTR</t>
  </si>
  <si>
    <t>601 CENTRAL AVE</t>
  </si>
  <si>
    <t>NEWPORT</t>
  </si>
  <si>
    <t>FPBDS</t>
  </si>
  <si>
    <t>CAROLINE DETENTION FACILITY</t>
  </si>
  <si>
    <t>11093 S.W. LEWIS MEMORIAL DRIVE</t>
  </si>
  <si>
    <t>BOWLING GREEN</t>
  </si>
  <si>
    <t>VA</t>
  </si>
  <si>
    <t>WAS</t>
  </si>
  <si>
    <t>Pending Final Report</t>
  </si>
  <si>
    <t>CASS COUNTY JAIL</t>
  </si>
  <si>
    <t>336 MAIN STREET</t>
  </si>
  <si>
    <t>PLATTSMOUTH</t>
  </si>
  <si>
    <t>NE</t>
  </si>
  <si>
    <t>SPM</t>
  </si>
  <si>
    <t>CCA, FLORENCE CORRECTIONAL CENTER</t>
  </si>
  <si>
    <t>1100 BOWLING ROAD</t>
  </si>
  <si>
    <t>FLORENCE</t>
  </si>
  <si>
    <t>AZ</t>
  </si>
  <si>
    <t>PHO</t>
  </si>
  <si>
    <t>CENTRAL LOUISIANA ICE PROCESSING CENTER (CLIPC)</t>
  </si>
  <si>
    <t>830 PINEHILL ROAD</t>
  </si>
  <si>
    <t>JENA</t>
  </si>
  <si>
    <t>CHASE COUNTY JAIL</t>
  </si>
  <si>
    <t>301 SOUTH WALNUT STREET</t>
  </si>
  <si>
    <t>COTTONWOOD FALL</t>
  </si>
  <si>
    <t>KS</t>
  </si>
  <si>
    <t>CHIPPEWA COUNTY SSM</t>
  </si>
  <si>
    <t>325 COURT STREET</t>
  </si>
  <si>
    <t>SAULT STE MARIE</t>
  </si>
  <si>
    <t>CHITTENDEN REGIONAL CORRECTIONAL FACILITY</t>
  </si>
  <si>
    <t>7 FARRELL STREET</t>
  </si>
  <si>
    <t>SOUTH BURLINGTON</t>
  </si>
  <si>
    <t>VT</t>
  </si>
  <si>
    <t>ORSA</t>
  </si>
  <si>
    <t>ORSA NDS 2019</t>
  </si>
  <si>
    <t>CIBOLA COUNTY CORRECTIONAL CENTER</t>
  </si>
  <si>
    <t>2000 CIBOLA LOOP</t>
  </si>
  <si>
    <t>MILAN</t>
  </si>
  <si>
    <t>NM</t>
  </si>
  <si>
    <t>ELP</t>
  </si>
  <si>
    <t>CIMMARRON CORR FACILITY</t>
  </si>
  <si>
    <t>3700 S. KINGS HWY</t>
  </si>
  <si>
    <t>CUSHING</t>
  </si>
  <si>
    <t>OK</t>
  </si>
  <si>
    <t>CLARK COUNTY JAIL (IN)</t>
  </si>
  <si>
    <t>501 EAST COURT AVE.</t>
  </si>
  <si>
    <t>JEFFERSONVILLE</t>
  </si>
  <si>
    <t>IN</t>
  </si>
  <si>
    <t>CLAY COUNTY JUSTICE CENTER</t>
  </si>
  <si>
    <t>611 EAST JACKSON STREET</t>
  </si>
  <si>
    <t>BRAZIL</t>
  </si>
  <si>
    <t>CLINTON COUNTY CORRECTIONAL FACILITY</t>
  </si>
  <si>
    <t>58 PINE MOUNTAIN RD.</t>
  </si>
  <si>
    <t>MCELHATTAN</t>
  </si>
  <si>
    <t>PA</t>
  </si>
  <si>
    <t>PHI</t>
  </si>
  <si>
    <t>CLINTON COUNTY JAIL</t>
  </si>
  <si>
    <t>25 MCCARTHY DRIVE</t>
  </si>
  <si>
    <t>PLATTSBURGH</t>
  </si>
  <si>
    <t>COASTAL BEND DETENTION FACILITY</t>
  </si>
  <si>
    <t>4909 FM 2826</t>
  </si>
  <si>
    <t>ROBSTOWN</t>
  </si>
  <si>
    <t>HLG</t>
  </si>
  <si>
    <t>COLLIER COUNTY NAPLES JAIL CENTER</t>
  </si>
  <si>
    <t>3347 TAMIAMI TRAIL E</t>
  </si>
  <si>
    <t>NAPLES</t>
  </si>
  <si>
    <t>CORR. CTR OF NORTHWEST OHIO</t>
  </si>
  <si>
    <t>3151 ROAD 24.25, ROUTE 1</t>
  </si>
  <si>
    <t>STRYKER</t>
  </si>
  <si>
    <t>CUMBERLAND COUNTY JAIL</t>
  </si>
  <si>
    <t>50 COUNTY WAY</t>
  </si>
  <si>
    <t>PORTLAND</t>
  </si>
  <si>
    <t>ME</t>
  </si>
  <si>
    <t>DAKOTA COUNTY JAIL</t>
  </si>
  <si>
    <t>1601 BROADWAY</t>
  </si>
  <si>
    <t>DAKOTA CITY</t>
  </si>
  <si>
    <t>DALLAS COUNTY JAIL - LEW STERRETT JUSTICE CENTER</t>
  </si>
  <si>
    <t>111 WEST COMMERCE STREET</t>
  </si>
  <si>
    <t>DALLAS</t>
  </si>
  <si>
    <t>DELANEY HALL DETENTION FACILITY</t>
  </si>
  <si>
    <t>451 DOREMUS AVENUE</t>
  </si>
  <si>
    <t>NEWARK</t>
  </si>
  <si>
    <t>NJ</t>
  </si>
  <si>
    <t>NEW</t>
  </si>
  <si>
    <t>PBNDS 2011</t>
  </si>
  <si>
    <t>DENVER CONTRACT DETENTION FACILITY</t>
  </si>
  <si>
    <t>3130 OAKLAND ST</t>
  </si>
  <si>
    <t>AURORA</t>
  </si>
  <si>
    <t>CO</t>
  </si>
  <si>
    <t>DEN</t>
  </si>
  <si>
    <t>DEPARTMENT OF CORRECTIONS HAGATNA</t>
  </si>
  <si>
    <t>203 ASPINAL AVE. PO BOX 3236</t>
  </si>
  <si>
    <t>HAGATNA</t>
  </si>
  <si>
    <t>GU</t>
  </si>
  <si>
    <t>SFR</t>
  </si>
  <si>
    <t>Pending Final Rating</t>
  </si>
  <si>
    <t>DESERT VIEW ANNEX</t>
  </si>
  <si>
    <t>10450 RANCHO ROAD</t>
  </si>
  <si>
    <t>DILLEY IMMIGRATION PROCESSING CENTER</t>
  </si>
  <si>
    <t>300 EL RANCHO WAY</t>
  </si>
  <si>
    <t>DILLEY</t>
  </si>
  <si>
    <t>SNA</t>
  </si>
  <si>
    <t>FRS</t>
  </si>
  <si>
    <t>DODGE COUNTY JAIL</t>
  </si>
  <si>
    <t>215 WEST CENTRAL STREET</t>
  </si>
  <si>
    <t>JUNEAU</t>
  </si>
  <si>
    <t>WI</t>
  </si>
  <si>
    <t>EDEN DETENTION CTR</t>
  </si>
  <si>
    <t>702 E BROADWAY ST</t>
  </si>
  <si>
    <t>EDEN</t>
  </si>
  <si>
    <t>EL PASO SERVICE PROCESSING CENTER</t>
  </si>
  <si>
    <t>8915 MONTANA AVE.</t>
  </si>
  <si>
    <t>EL PASO</t>
  </si>
  <si>
    <t>EL PASO SOFT SIDED FACILITY</t>
  </si>
  <si>
    <t>12501 GATEWAY BLVD S</t>
  </si>
  <si>
    <t>EL VALLE DETENTION FACILITY</t>
  </si>
  <si>
    <t>1800 INDUSTRIAL DRIVE</t>
  </si>
  <si>
    <t>RAYMONDVILLE</t>
  </si>
  <si>
    <t>ELIZABETH CONTRACT DETENTION FACILITY</t>
  </si>
  <si>
    <t>625 EVANS STREET</t>
  </si>
  <si>
    <t>ELIZABETH</t>
  </si>
  <si>
    <t>ELOY FEDERAL CONTRACT FACILITY</t>
  </si>
  <si>
    <t>1705 EAST HANNA RD.</t>
  </si>
  <si>
    <t>ELOY</t>
  </si>
  <si>
    <t>ERIE COUNTY JAIL</t>
  </si>
  <si>
    <t>DEPARTMENT OF CORRECTIONS 1618 ASH STREET</t>
  </si>
  <si>
    <t>ERIE</t>
  </si>
  <si>
    <t>ETOWAH COUNTY JAIL (ALABAMA)</t>
  </si>
  <si>
    <t>827 FORREST AVENUE</t>
  </si>
  <si>
    <t>GADSDEN</t>
  </si>
  <si>
    <t>AL</t>
  </si>
  <si>
    <t>NDS 2000</t>
  </si>
  <si>
    <t>FDC PHILADELPHIA</t>
  </si>
  <si>
    <t>700 ARCH ST.</t>
  </si>
  <si>
    <t>PHILADELPHIA</t>
  </si>
  <si>
    <t>FLORENCE SERVICE PROCESSING CENTER</t>
  </si>
  <si>
    <t>3250 NORTH PINAL PARKWAY</t>
  </si>
  <si>
    <t>FLORENCE STAGING FACILITY</t>
  </si>
  <si>
    <t>FOLKSTON ANNEX IPC</t>
  </si>
  <si>
    <t>3424 HIGHWAY 252 EAST</t>
  </si>
  <si>
    <t>FOLKSTON</t>
  </si>
  <si>
    <t>FOLKSTON MAIN IPC</t>
  </si>
  <si>
    <t>3026 HWY 252 EAST</t>
  </si>
  <si>
    <t>FREEBORN COUNTY ADULT DETENTION CENTER</t>
  </si>
  <si>
    <t>411 SOUTH BROADWAY AVENUE</t>
  </si>
  <si>
    <t>ALBERT LEA</t>
  </si>
  <si>
    <t>MN</t>
  </si>
  <si>
    <t>GEAUGA COUNTY JAIL</t>
  </si>
  <si>
    <t>12450 MERRITT DR</t>
  </si>
  <si>
    <t>CHARDON</t>
  </si>
  <si>
    <t>GLADES COUNTY DETENTION CENTER</t>
  </si>
  <si>
    <t>1297 EAST SR 78</t>
  </si>
  <si>
    <t>MOORE HAVEN</t>
  </si>
  <si>
    <t>GOLDEN STATE ANNEX</t>
  </si>
  <si>
    <t>611 FRONTAGE RD</t>
  </si>
  <si>
    <t>MCFARLAND</t>
  </si>
  <si>
    <t>GRAND FORKS COUNTY CORRECTIONAL FACILITY</t>
  </si>
  <si>
    <t>1701 NORTH WASHINGTON ST</t>
  </si>
  <si>
    <t>GRAND FORKS</t>
  </si>
  <si>
    <t>ND</t>
  </si>
  <si>
    <t>GRAYSON COUNTY JAIL</t>
  </si>
  <si>
    <t>320 SHAW STATION ROAD</t>
  </si>
  <si>
    <t>LEITCHFIELD</t>
  </si>
  <si>
    <t>GREENE COUNTY JAIL</t>
  </si>
  <si>
    <t>1199 N HASELTINE RD</t>
  </si>
  <si>
    <t>SPRINGFIELD</t>
  </si>
  <si>
    <t>MO</t>
  </si>
  <si>
    <t>HANCOCK COUNTY PUBLIC SAFETY COMPLEX</t>
  </si>
  <si>
    <t>8450 HIGHWAY 90</t>
  </si>
  <si>
    <t>BAY ST. LOUIS</t>
  </si>
  <si>
    <t>HARDIN COUNTY JAIL</t>
  </si>
  <si>
    <t>1116 14TH AVENUE</t>
  </si>
  <si>
    <t>ELDORA</t>
  </si>
  <si>
    <t>IA</t>
  </si>
  <si>
    <t>HENDERSON DETENTION</t>
  </si>
  <si>
    <t>18 E BASIC ROAD</t>
  </si>
  <si>
    <t>HENDERSON</t>
  </si>
  <si>
    <t>NV</t>
  </si>
  <si>
    <t>SLC</t>
  </si>
  <si>
    <t>HONOLULU FEDERAL DETENTION CENTER</t>
  </si>
  <si>
    <t>351 ELLIOTT ST.</t>
  </si>
  <si>
    <t>HONOLULU</t>
  </si>
  <si>
    <t>HI</t>
  </si>
  <si>
    <t>HOPKINS COUNTY JAIL</t>
  </si>
  <si>
    <t>2250 LAFOON TRAIL</t>
  </si>
  <si>
    <t>MADISONVILLE</t>
  </si>
  <si>
    <t>HOUSTON CONTRACT DETENTION FACILITY</t>
  </si>
  <si>
    <t>15850 EXPORT PLAZA DRIVE</t>
  </si>
  <si>
    <t>HOUSTON</t>
  </si>
  <si>
    <t>HOU</t>
  </si>
  <si>
    <t>IAH SECURE ADULT DETENTION FACILITY (POLK)</t>
  </si>
  <si>
    <t>3400 FM 350 SOUTH</t>
  </si>
  <si>
    <t>LIVINGSTON</t>
  </si>
  <si>
    <t>IMPERIAL REGIONAL DETENTION FACILITY</t>
  </si>
  <si>
    <t>1572 GATEWAY</t>
  </si>
  <si>
    <t>CALEXICO</t>
  </si>
  <si>
    <t>SND</t>
  </si>
  <si>
    <t>JACKSON PARISH CORRECTIONAL CENTER</t>
  </si>
  <si>
    <t>327 INDUSTRIAL DRIVE</t>
  </si>
  <si>
    <t>JONESBORO</t>
  </si>
  <si>
    <t>JEFFERSON COUNTY JAIL</t>
  </si>
  <si>
    <t>219 EAST FREMONT AVENUE</t>
  </si>
  <si>
    <t>RIGBY</t>
  </si>
  <si>
    <t>ID</t>
  </si>
  <si>
    <t>JOE CORLEY PROCESSING CTR</t>
  </si>
  <si>
    <t>500 HILBIG RD</t>
  </si>
  <si>
    <t>CONROE</t>
  </si>
  <si>
    <t>JTF CAMP SIX</t>
  </si>
  <si>
    <t>AVENUE C PSC 1005 BOX 55</t>
  </si>
  <si>
    <t>FPO</t>
  </si>
  <si>
    <t>DOD</t>
  </si>
  <si>
    <t>KANDIYOHI COUNTY JAIL</t>
  </si>
  <si>
    <t>2201 23RD ST NE</t>
  </si>
  <si>
    <t>WILLMAR</t>
  </si>
  <si>
    <t>KARNES COUNTY IMMIGRATION PROCESSING CENTER</t>
  </si>
  <si>
    <t>409 FM 1144</t>
  </si>
  <si>
    <t>KARNES CITY</t>
  </si>
  <si>
    <t>KAY CO JUSTICE FACILITY</t>
  </si>
  <si>
    <t>1101 WEST DRY ROAD</t>
  </si>
  <si>
    <t>NEWKIRK</t>
  </si>
  <si>
    <t>KNOX COUNTY DETENTION FACILITY</t>
  </si>
  <si>
    <t>5001 MALONEYVILLE RD</t>
  </si>
  <si>
    <t>KNOXVILLE</t>
  </si>
  <si>
    <t>TN</t>
  </si>
  <si>
    <t>KROME NORTH SERVICE PROCESSING CENTER</t>
  </si>
  <si>
    <t>18201 SW 12TH ST</t>
  </si>
  <si>
    <t>MIAMI</t>
  </si>
  <si>
    <t>LA SALLE COUNTY REGIONAL DETENTION CENTER</t>
  </si>
  <si>
    <t>832 EAST TEXAS STATE HIGHWAY 44</t>
  </si>
  <si>
    <t>ENCINAL</t>
  </si>
  <si>
    <t>LAREDO PROCESSING CENTER</t>
  </si>
  <si>
    <t>4702 EAST SAUNDERS STREET</t>
  </si>
  <si>
    <t>LAREDO</t>
  </si>
  <si>
    <t>LAUREL COUNTY SHERIFFS JAIL</t>
  </si>
  <si>
    <t>203 SOUTH BROAD ST.</t>
  </si>
  <si>
    <t>LONDON</t>
  </si>
  <si>
    <t>LEAVENWORTH US PENITENTIARY</t>
  </si>
  <si>
    <t>1300 METROPOLITAN AVE.</t>
  </si>
  <si>
    <t>LEAVENWORTH</t>
  </si>
  <si>
    <t>LEXINGTON COUNTY JAIL</t>
  </si>
  <si>
    <t>521 GIBSON ROAD</t>
  </si>
  <si>
    <t>LEXINGTON</t>
  </si>
  <si>
    <t>SC</t>
  </si>
  <si>
    <t>LIMESTONE COUNTY DETENTION CENTER</t>
  </si>
  <si>
    <t>910 NORTH TYUS STREET</t>
  </si>
  <si>
    <t>GROESBECK</t>
  </si>
  <si>
    <t>LINCOLN COUNTY JAIL</t>
  </si>
  <si>
    <t>3020 N JEFFERS</t>
  </si>
  <si>
    <t>NORTH PLATTE</t>
  </si>
  <si>
    <t>LUBBOCK COUNTY DETENTION CENTER</t>
  </si>
  <si>
    <t>811 MAIN STREET</t>
  </si>
  <si>
    <t>LUBBOCK</t>
  </si>
  <si>
    <t>MADISON COUNTY JAIL</t>
  </si>
  <si>
    <t>2935 HIGHWAY 51</t>
  </si>
  <si>
    <t>CANTON</t>
  </si>
  <si>
    <t>MAHONING COUNTY JAIL</t>
  </si>
  <si>
    <t>110 FIFTH AVENUE</t>
  </si>
  <si>
    <t>YOUNGSTOWN</t>
  </si>
  <si>
    <t>MARION COUNTY JAIL</t>
  </si>
  <si>
    <t>40 SOUTH ALABAMA STREET</t>
  </si>
  <si>
    <t>INDIANAPOLIS</t>
  </si>
  <si>
    <t>MESA VERDE ICE PROCESSING CENTER</t>
  </si>
  <si>
    <t>425 GOLDEN STATE AVE</t>
  </si>
  <si>
    <t>BAKERSFIELD</t>
  </si>
  <si>
    <t>MIAMI FEDERAL DETENTION</t>
  </si>
  <si>
    <t>33 NE 4 STREET</t>
  </si>
  <si>
    <t>MIGRANT OPS CENTER MAIN A</t>
  </si>
  <si>
    <t>MOC</t>
  </si>
  <si>
    <t>MILLER COUNTY JAIL</t>
  </si>
  <si>
    <t>2300 EAST STREET</t>
  </si>
  <si>
    <t>TEXARKANA</t>
  </si>
  <si>
    <t>AR</t>
  </si>
  <si>
    <t>MONROE COUNTY DETENTION-DORM</t>
  </si>
  <si>
    <t>7000 EAST DUNBAR ROAD</t>
  </si>
  <si>
    <t>MONROE</t>
  </si>
  <si>
    <t>MONTGOMERY ICE PROCESSING CENTER</t>
  </si>
  <si>
    <t>806 HILBIG RD</t>
  </si>
  <si>
    <t>MOSHANNON VALLEY PROCESSING CENTER</t>
  </si>
  <si>
    <t>555 GEO DRIVE</t>
  </si>
  <si>
    <t>PHILIPSBURG</t>
  </si>
  <si>
    <t>MUSCATINE COUNTY JAIL</t>
  </si>
  <si>
    <t>400 WALNUT STREET</t>
  </si>
  <si>
    <t>MUSCATINE</t>
  </si>
  <si>
    <t>NASSAU COUNTY CORRECTIONAL CENTER</t>
  </si>
  <si>
    <t>100 CARMAN AVENUE</t>
  </si>
  <si>
    <t>EAST MEADOW</t>
  </si>
  <si>
    <t>NYC</t>
  </si>
  <si>
    <t>NEVADA SOUTHERN DETENTION CENTER</t>
  </si>
  <si>
    <t>2190 EAST MESQUITE AVENUE</t>
  </si>
  <si>
    <t>PAHRUMP</t>
  </si>
  <si>
    <t>USMS CDF</t>
  </si>
  <si>
    <t xml:space="preserve"> 9/19/2024</t>
  </si>
  <si>
    <t>NEW HANOVER COUNTY JAIL</t>
  </si>
  <si>
    <t>3950 JUVENILE RD</t>
  </si>
  <si>
    <t>CASTLE HAYNE</t>
  </si>
  <si>
    <t>NORTHEAST OHIO CORRECTIONAL CENTER</t>
  </si>
  <si>
    <t>2240 HUBBARD ROAD</t>
  </si>
  <si>
    <t>NORTHWEST ICE PROCESSSING CENTER</t>
  </si>
  <si>
    <t>1623 E. J STREET</t>
  </si>
  <si>
    <t>TACOMA</t>
  </si>
  <si>
    <t>WA</t>
  </si>
  <si>
    <t>SEA</t>
  </si>
  <si>
    <t>NORTHWEST STATE CORRECTIONAL CENTER</t>
  </si>
  <si>
    <t>3649 LOWER NEWTON ROAD</t>
  </si>
  <si>
    <t>SWANTON</t>
  </si>
  <si>
    <t>OLDHAM COUNTY JAIL</t>
  </si>
  <si>
    <t>100 W MAIN STREET</t>
  </si>
  <si>
    <t>LA GRANGE</t>
  </si>
  <si>
    <t>ORANGE COUNTY JAIL (FL)</t>
  </si>
  <si>
    <t>3855 SOUTH JOHN YOUNG PARKWAY</t>
  </si>
  <si>
    <t>ORLANDO</t>
  </si>
  <si>
    <t>ORANGE COUNTY JAIL (NY)</t>
  </si>
  <si>
    <t>110 WELLS FARM ROAD</t>
  </si>
  <si>
    <t>GOSHEN</t>
  </si>
  <si>
    <t>OTAY MESA DETENTION CENTER</t>
  </si>
  <si>
    <t>7488 CALZADA DE LA FUENTE</t>
  </si>
  <si>
    <t>SAN DIEGO</t>
  </si>
  <si>
    <t>OTERO COUNTY PROCESSING CENTER</t>
  </si>
  <si>
    <t>26 MCGREGOR RANGE ROAD</t>
  </si>
  <si>
    <t>CHAPARRAL</t>
  </si>
  <si>
    <t>PENNINGTON COUNTY JAIL (SOUTH DAKOTA)</t>
  </si>
  <si>
    <t>300 KANSAS CITY STREET NONE</t>
  </si>
  <si>
    <t>RAPID CITY</t>
  </si>
  <si>
    <t>SD</t>
  </si>
  <si>
    <t>PHELPS COUNTY JAIL (MO)</t>
  </si>
  <si>
    <t>301 W. 2ND</t>
  </si>
  <si>
    <t>ROLLA</t>
  </si>
  <si>
    <t>PHELPS COUNTY JAIL (NE)</t>
  </si>
  <si>
    <t>715 5TH AVENUE</t>
  </si>
  <si>
    <t>HOLDREGE</t>
  </si>
  <si>
    <t>PICKENS COUNTY DET CTR</t>
  </si>
  <si>
    <t>188 CEMETERY ST</t>
  </si>
  <si>
    <t>CARROLLTON</t>
  </si>
  <si>
    <t>PIKE COUNTY JAIL</t>
  </si>
  <si>
    <t>175 PIKE COUNTY BOULEVARD</t>
  </si>
  <si>
    <t>LORDS VALLEY</t>
  </si>
  <si>
    <t>PINE PRAIRIE ICE PROCESSING CENTER</t>
  </si>
  <si>
    <t>1133 HAMPTON DUPRE ROAD</t>
  </si>
  <si>
    <t>PINE PRAIRIE</t>
  </si>
  <si>
    <t>PINELLAS COUNTY JAIL</t>
  </si>
  <si>
    <t>14400 49TH STREET NORTH</t>
  </si>
  <si>
    <t>CLEARWATER</t>
  </si>
  <si>
    <t>PLATTE COUNTY JAIL</t>
  </si>
  <si>
    <t>850 MAPLE STREET</t>
  </si>
  <si>
    <t>WHEATLAND</t>
  </si>
  <si>
    <t>WY</t>
  </si>
  <si>
    <t>PLYMOUTH COUNTY CORRECTIONAL FACILITY</t>
  </si>
  <si>
    <t>26 LONG POND ROAD</t>
  </si>
  <si>
    <t>PLYMOUTH</t>
  </si>
  <si>
    <t>MA</t>
  </si>
  <si>
    <t>POLK COUNTY JAIL</t>
  </si>
  <si>
    <t>1985 NE 51ST PLACE</t>
  </si>
  <si>
    <t>DES MOINES</t>
  </si>
  <si>
    <t>Fail</t>
  </si>
  <si>
    <t>PORT ISABEL SPC</t>
  </si>
  <si>
    <t>27991 BUENA VISTA BOULEVARD</t>
  </si>
  <si>
    <t>LOS FRESNOS</t>
  </si>
  <si>
    <t>POTTAWATTAMIE COUNTY JAIL</t>
  </si>
  <si>
    <t>1400 BIG LAKE ROAD</t>
  </si>
  <si>
    <t>COUNCIL BLUFFS</t>
  </si>
  <si>
    <t>PRAIRIELAND DETENTION CENTER</t>
  </si>
  <si>
    <t>1209 SUNFLOWER LN</t>
  </si>
  <si>
    <t>ALVARADO</t>
  </si>
  <si>
    <t>PRINCE EDWARD COUNTY (FARMVILLE)</t>
  </si>
  <si>
    <t>508 WATERWORKS ROAD</t>
  </si>
  <si>
    <t>FARMVILLE</t>
  </si>
  <si>
    <t>PUTNAM COUNTY SHERIFF</t>
  </si>
  <si>
    <t>421 E SPRING ST.</t>
  </si>
  <si>
    <t>COOKEVILLE</t>
  </si>
  <si>
    <t>RICHWOOD CORRECTIONAL CENTER</t>
  </si>
  <si>
    <t>180 PINE BAYOU CIRCLE</t>
  </si>
  <si>
    <t>RIO GRANDE DETENTION CENTER</t>
  </si>
  <si>
    <t>1001 SAN RIO BOULEVARD</t>
  </si>
  <si>
    <t>RIVER CORRECTIONAL CENTER</t>
  </si>
  <si>
    <t>26362 HIGHWAY 15</t>
  </si>
  <si>
    <t>FERRIDAY</t>
  </si>
  <si>
    <t>ROBERT A DEYTON DETENTION FACILITY</t>
  </si>
  <si>
    <t>11866 HASTINGS BRIDGE ROAD P.O. BOX 429</t>
  </si>
  <si>
    <t>LOVEJOY</t>
  </si>
  <si>
    <t>SAIPAN DEPARTMENT OF CORRECTIONS (SUSUPE)</t>
  </si>
  <si>
    <t>VICENTE T. SEMAN BLDG, CIVIC CENTER</t>
  </si>
  <si>
    <t>SAIPAN</t>
  </si>
  <si>
    <t>MP</t>
  </si>
  <si>
    <t>SALT LAKE COUNTY METRO JAIL</t>
  </si>
  <si>
    <t>3415 SOUTH 900 WEST</t>
  </si>
  <si>
    <t>SALT LAKE CITY</t>
  </si>
  <si>
    <t>UT</t>
  </si>
  <si>
    <t>SAN JUAN STAGING</t>
  </si>
  <si>
    <t>651 FEDERAL DRIVE, SUITE 104</t>
  </si>
  <si>
    <t>GUAYNABO</t>
  </si>
  <si>
    <t>PR</t>
  </si>
  <si>
    <t>SAN LUIS REGIONAL DETENTION CENTER</t>
  </si>
  <si>
    <t>406 NORTH AVENUE D</t>
  </si>
  <si>
    <t>SAN LUIS</t>
  </si>
  <si>
    <t>SEBASTIAN COUNTY DETENTION CENTER</t>
  </si>
  <si>
    <t>801 SOUTH A STREET</t>
  </si>
  <si>
    <t>FORT SMITH</t>
  </si>
  <si>
    <t>SENECA COUNTY JAIL</t>
  </si>
  <si>
    <t>3040 SOUTH STATE HIGHWAY 100</t>
  </si>
  <si>
    <t>TIFFIN</t>
  </si>
  <si>
    <t>SHERBURNE COUNTY JAIL</t>
  </si>
  <si>
    <t>13880 BUSINESS CENTER DRIVE</t>
  </si>
  <si>
    <t>ELK RIVER</t>
  </si>
  <si>
    <t>SOUTH CENTRAL REGIONAL JAIL</t>
  </si>
  <si>
    <t>1001 CENTER WAY</t>
  </si>
  <si>
    <t>CHARLESTON</t>
  </si>
  <si>
    <t>WV</t>
  </si>
  <si>
    <t>SOUTH LOUISIANA ICE PROCESSING CENTER</t>
  </si>
  <si>
    <t>3843 STAGG AVENUE</t>
  </si>
  <si>
    <t>BASILE</t>
  </si>
  <si>
    <t>SOUTH TEXAS ICE PROCESSING CENTER</t>
  </si>
  <si>
    <t>566 VETERANS DRIVE</t>
  </si>
  <si>
    <t>PEARSALL</t>
  </si>
  <si>
    <t>ST. CLAIR COUNTY JAIL</t>
  </si>
  <si>
    <t>1170 MICHIGAN ROAD</t>
  </si>
  <si>
    <t>PORT HURON</t>
  </si>
  <si>
    <t>STE. GENEVIEVE COUNTY SHERIFF/JAIL</t>
  </si>
  <si>
    <t>5 BASLER DR.</t>
  </si>
  <si>
    <t>STE. GENEVIEVE</t>
  </si>
  <si>
    <t>STEWART DETENTION CENTER</t>
  </si>
  <si>
    <t>146 CCA ROAD</t>
  </si>
  <si>
    <t>LUMPKIN</t>
  </si>
  <si>
    <t>STRAFFORD COUNTY CORRECTIONS</t>
  </si>
  <si>
    <t>266 COUNTY FARM ROAD</t>
  </si>
  <si>
    <t>DOVER</t>
  </si>
  <si>
    <t>T DON HUTTO DETENTION CENTER</t>
  </si>
  <si>
    <t>1001 WELCH STREET</t>
  </si>
  <si>
    <t>TAYLOR</t>
  </si>
  <si>
    <t>TORRANCE/ESTANCIA, NM</t>
  </si>
  <si>
    <t>209 COUNTY ROAD 49</t>
  </si>
  <si>
    <t>ESTANCIA</t>
  </si>
  <si>
    <t>TULSA COUNTY JAIL (DAVID L. MOSS JUSTICE CTR)</t>
  </si>
  <si>
    <t>300 NORTH DENVER AVENUE</t>
  </si>
  <si>
    <t>TULSA</t>
  </si>
  <si>
    <t>TWO BRIDGES REGIONAL JAIL</t>
  </si>
  <si>
    <t>522 BATH RD</t>
  </si>
  <si>
    <t>WISCASSET</t>
  </si>
  <si>
    <t>WALTON COUNTY JAIL</t>
  </si>
  <si>
    <t>40 SHERIFF CIR</t>
  </si>
  <si>
    <t>DEFUNIAK SPRINGS</t>
  </si>
  <si>
    <t>WASHINGTON COUNTY DETENTION CENTER</t>
  </si>
  <si>
    <t>1155 WEST CLYDESDALE DRIVE</t>
  </si>
  <si>
    <t>FAYETTEVILLE</t>
  </si>
  <si>
    <t>WASHOE COUNTY JAIL</t>
  </si>
  <si>
    <t>911 PARR BLVD 775 328 3308</t>
  </si>
  <si>
    <t>RENO</t>
  </si>
  <si>
    <t>WEBB COUNTY DETENTION CENTER (CCA)</t>
  </si>
  <si>
    <t>9998 SOUTH HIGHWAY 83</t>
  </si>
  <si>
    <t>WINN CORRECTIONAL CENTER</t>
  </si>
  <si>
    <t>560 GUM SPRING ROAD</t>
  </si>
  <si>
    <t>WINNFIELD</t>
  </si>
  <si>
    <t>WOODBURY COUNTY JAIL</t>
  </si>
  <si>
    <t>407 7TH STREET</t>
  </si>
  <si>
    <t>SIOUX CITY</t>
  </si>
  <si>
    <t>WYATT DETENTION CENTER</t>
  </si>
  <si>
    <t>950 HIGH STREET</t>
  </si>
  <si>
    <t>CENTRAL FALLS</t>
  </si>
  <si>
    <t>RI</t>
  </si>
  <si>
    <t xml:space="preserve">Definition for Vulnerable and Special Populations </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</si>
  <si>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those who have a serious mental or medical illness; are conducting a hunger strike; are on suicide watch; or who may be susceptible to harm in general population due in part to how others interpret or assume their sexual orientation, or sexual presentation or expression based on outward characteristics, behavior, appearance. 
SRMS captures segregation placements as reported by each of the ERO field offices. Consistent with ERO Policy 24002: Review of the Use of Special Management Units for ICE Detainees (Dec. 6, 2024), all segregation placements, regardless of the length of time spent in segregation, must be entered/recorded into SRMS. </t>
  </si>
  <si>
    <t>Fiscal Year (FY)  2022 Quarter 2 Data</t>
  </si>
  <si>
    <t>Placement Reason</t>
  </si>
  <si>
    <t>Number of Placements</t>
  </si>
  <si>
    <t>Average Number of Consecutive Days in Segregation</t>
  </si>
  <si>
    <t>Average Number of Cumulative Days in Segregation</t>
  </si>
  <si>
    <t>Disciplinary</t>
  </si>
  <si>
    <t>Facility Security Threat</t>
  </si>
  <si>
    <t>Medical/Mental Health</t>
  </si>
  <si>
    <t>Pending Investigation of Disciplinary Violation</t>
  </si>
  <si>
    <t>Protective Custody</t>
  </si>
  <si>
    <t>Grand Total</t>
  </si>
  <si>
    <t>* Data represents 281 unique detainees. Some detainees have multiple placements within FY22 Q2 (296 total placements).</t>
  </si>
  <si>
    <t>Fiscal Year (FY) 2022 Quarter 3 Data</t>
  </si>
  <si>
    <t>* Data represents 209 unique detainees. Some detainees have multiple placements within FY22 Q3 (226 total placements).</t>
  </si>
  <si>
    <t>**All Q3 detainees previously under the Hunger Strike/Suicide Watch Placement reason have since had their placement reason updated</t>
  </si>
  <si>
    <t>Fiscal Year (FY) 2022 Quarter 4 Data</t>
  </si>
  <si>
    <t>*Data represents 281 unique detainees. Some detainees have multiple placements within FY22 Q4 (311 total placements).</t>
  </si>
  <si>
    <t>Fiscal Year (FY) 2023 Quarter 1 Data</t>
  </si>
  <si>
    <t>*Data represents 344 unique detainees. Some detainees have multiple placements within FY23 Q1 (377 total placements).</t>
  </si>
  <si>
    <t>Fiscal Year (FY) 2023 Quarter 2 Data</t>
  </si>
  <si>
    <t>*Data represents 335 unique detainees. Some detainees have multiple placements within FY23 Q2 (373 total placements).</t>
  </si>
  <si>
    <t>Fiscal Year (FY) 2023 Quarter 3 Data</t>
  </si>
  <si>
    <t>*Data represents 358 unique detainees. Some detainees have multiple placements within FY23 Q3 (418 total placements).</t>
  </si>
  <si>
    <t>Fiscal Year (FY) 2023 Quarter 4 Data</t>
  </si>
  <si>
    <t>*Data represents 288 unique detainees. Some detainees have multiple placements within FY23 Q4 (351 total placements).</t>
  </si>
  <si>
    <t>Fiscal Year (FY) 2024 Quarter 1 Data</t>
  </si>
  <si>
    <t>*Data represents 431 unique detainees. Some detainees have multiple placements within FY24 Q1 (497 total placements).</t>
  </si>
  <si>
    <t>Fiscal Year (FY) 2024 Quarter 2 Data</t>
  </si>
  <si>
    <t>Medical Mental</t>
  </si>
  <si>
    <t>*Data represents 351 unique detainees. Some detainees have multiple placements within FY24 Q2 (391 total placements).</t>
  </si>
  <si>
    <t>Fiscal Year (FY) 2024 Quarter 3 Data</t>
  </si>
  <si>
    <t>*Data represents 414 unique detainees. Some detainees have multiple placements within FY24 Q3 (446 total placements).</t>
  </si>
  <si>
    <t>Fiscal Year (FY) 2024 Quarter 4 Data</t>
  </si>
  <si>
    <t>*Data represents 469 unique detainees. Some detainees have multiple placements within FY24 Q4 (545 total placements).</t>
  </si>
  <si>
    <t>Fiscal Year (FY) 2025 Quarter 1 Data</t>
  </si>
  <si>
    <t>*Data represents 401 unique detainees. Some detainees have multiple placements within FY25 Q1 (475 total placements).</t>
  </si>
  <si>
    <t>Fiscal Year (FY) 2025 Quarter 2 Data</t>
  </si>
  <si>
    <t>*Data represents 425 unique detainees. Some detainees have multiple placements within FY25 Q2 (490 total placements).</t>
  </si>
  <si>
    <t>The Basis for Any Use of Facility-Initiated Segregation</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</si>
  <si>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</si>
  <si>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 xml:space="preserve">The Process for and Frequency of Re-Evaluating Custody Decisions </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</si>
  <si>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</si>
  <si>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r>
      <rPr>
        <b/>
        <sz val="18"/>
        <color theme="4" tint="-0.499984740745262"/>
        <rFont val="Calibri"/>
        <family val="2"/>
        <scheme val="minor"/>
      </rPr>
      <t>U.S. Immigration and Customs Enforcement</t>
    </r>
    <r>
      <rPr>
        <b/>
        <sz val="20"/>
        <color theme="4" tint="-0.499984740745262"/>
        <rFont val="Calibri"/>
        <family val="2"/>
        <scheme val="minor"/>
      </rPr>
      <t xml:space="preserve">
</t>
    </r>
    <r>
      <rPr>
        <sz val="9"/>
        <color theme="4" tint="-0.499984740745262"/>
        <rFont val="Calibri"/>
        <family val="2"/>
        <scheme val="minor"/>
      </rPr>
      <t xml:space="preserve">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r>
  </si>
  <si>
    <t>April 2025</t>
  </si>
  <si>
    <t>Facilities</t>
  </si>
  <si>
    <t>Placement Count</t>
  </si>
  <si>
    <t>MAIN - FOLKSTON IPC (D RAY JAMES)</t>
  </si>
  <si>
    <t>PHOENIX DISTRICT OFFICE</t>
  </si>
  <si>
    <t>March 2025</t>
  </si>
  <si>
    <t>February 2025</t>
  </si>
  <si>
    <t>PHELPS COUNTY JAIL</t>
  </si>
  <si>
    <t>LARKIN BEHAVIORAL HEALTH SVCS</t>
  </si>
  <si>
    <t>UNIVERSITY MED CENTER OF EL PASO</t>
  </si>
  <si>
    <t>January 2025</t>
  </si>
  <si>
    <t>MONTGOMERY COUNTY CORRECTIONAL FACILITY</t>
  </si>
  <si>
    <t>December 2024</t>
  </si>
  <si>
    <r>
      <t xml:space="preserve">November 2024
This Segregation Review Management System (SRMS) data represents the total number of unique individuals who served one or more days in segregation during the calendar month, per the reporting requirements detailed in ICE Policy 11065.1: </t>
    </r>
    <r>
      <rPr>
        <b/>
        <i/>
        <sz val="11"/>
        <color rgb="FF000000"/>
        <rFont val="Calibri"/>
        <family val="2"/>
      </rPr>
      <t>Review of the Use of Segregation for ICE Detainees</t>
    </r>
    <r>
      <rPr>
        <b/>
        <sz val="11"/>
        <color rgb="FF000000"/>
        <rFont val="Calibri"/>
        <family val="2"/>
      </rPr>
      <t xml:space="preserve">. </t>
    </r>
  </si>
  <si>
    <t>T. DON HUTTO</t>
  </si>
  <si>
    <r>
      <t xml:space="preserve">October 2024
This Segregation Review Management System (SRMS) data represents the total number of unique individuals who served one or more days in segregation during the calendar month, per the reporting requirements detailed in ICE Policy 11065.1: </t>
    </r>
    <r>
      <rPr>
        <b/>
        <i/>
        <sz val="11"/>
        <color rgb="FF000000"/>
        <rFont val="Calibri"/>
        <family val="2"/>
      </rPr>
      <t>Review of the Use of Segregation for ICE Detainees</t>
    </r>
    <r>
      <rPr>
        <b/>
        <sz val="11"/>
        <color rgb="FF000000"/>
        <rFont val="Calibri"/>
        <family val="2"/>
      </rPr>
      <t xml:space="preserve">. </t>
    </r>
  </si>
  <si>
    <t>NORTHWEST ICE PROCSESING CENTER</t>
  </si>
  <si>
    <t>NYE COUNTY SHERIFF-PAHRUMP</t>
  </si>
  <si>
    <r>
      <t xml:space="preserve">September 2024
This Segregation Review Management System (SRMS) data represents the total number of unique individuals who served one or more days in segregation during the calendar month, per the reporting requirements detailed in ICE Policy 11065.1: </t>
    </r>
    <r>
      <rPr>
        <b/>
        <i/>
        <sz val="11"/>
        <color rgb="FF000000"/>
        <rFont val="Calibri"/>
        <family val="2"/>
      </rPr>
      <t>Review of the Use of Segregation for ICE Detainees</t>
    </r>
    <r>
      <rPr>
        <b/>
        <sz val="11"/>
        <color rgb="FF000000"/>
        <rFont val="Calibri"/>
        <family val="2"/>
      </rPr>
      <t xml:space="preserve">. </t>
    </r>
  </si>
  <si>
    <r>
      <t xml:space="preserve">August 2024
This Segregation Review Management System (SRMS) data represents the total number of unique individuals who served one or more days in segregation during the calendar month, per the reporting requirements detailed in ICE Policy 11065.1: </t>
    </r>
    <r>
      <rPr>
        <b/>
        <i/>
        <sz val="11"/>
        <color rgb="FF000000"/>
        <rFont val="Calibri"/>
        <family val="2"/>
      </rPr>
      <t>Review of the Use of Segregation for ICE Detainees</t>
    </r>
    <r>
      <rPr>
        <b/>
        <sz val="11"/>
        <color rgb="FF000000"/>
        <rFont val="Calibri"/>
        <family val="2"/>
      </rPr>
      <t xml:space="preserve">. </t>
    </r>
  </si>
  <si>
    <t>TACOMA ICE PROCESSING CENTER (NORTHWEST DET CTR)</t>
  </si>
  <si>
    <t xml:space="preserve">July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</si>
  <si>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MONTGOMERY PROCESSING CTR</t>
  </si>
  <si>
    <t>ICA - FARMVILLE</t>
  </si>
  <si>
    <t>KANDIYOHI CO. JAIL</t>
  </si>
  <si>
    <t>STRAFFORD CO DEPT OF CORR</t>
  </si>
  <si>
    <t>DODGE COUNTY JAIL, JUNEAU</t>
  </si>
  <si>
    <t>PLYMOUTH CO COR FACILTY</t>
  </si>
  <si>
    <t>CLINTON COUNTY CORR. FAC.</t>
  </si>
  <si>
    <t>RICHWOOD COR CENTER</t>
  </si>
  <si>
    <t xml:space="preserve">June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</si>
  <si>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BUFFALO SPC</t>
  </si>
  <si>
    <t>EL PASO SPC</t>
  </si>
  <si>
    <t>FLORENCE SPC</t>
  </si>
  <si>
    <t>FREEBORN COUNTY JAIL, MN</t>
  </si>
  <si>
    <t xml:space="preserve">May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</si>
  <si>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HCA HOUSTON HC CONROE</t>
  </si>
  <si>
    <t>`</t>
  </si>
  <si>
    <t>EL PASO BEHAVIORAL HEALTH SYSTEM</t>
  </si>
  <si>
    <t xml:space="preserve">April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</si>
  <si>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PRAIRIELAND DETENTION FACILITY</t>
  </si>
  <si>
    <t>BAKER COUNTY SHERIFF'S OFFICE</t>
  </si>
  <si>
    <t>PIKE COUNTY CORRECTIONAL FACILITY</t>
  </si>
  <si>
    <t>SOUTH LOUISIANA DETENTION CENTER</t>
  </si>
  <si>
    <t>ICE FOOTNOTES</t>
  </si>
  <si>
    <t>Term</t>
  </si>
  <si>
    <t>Definition</t>
  </si>
  <si>
    <t>ADP</t>
  </si>
  <si>
    <t>Average daily population</t>
  </si>
  <si>
    <t>Average length in program</t>
  </si>
  <si>
    <t>ALOS</t>
  </si>
  <si>
    <t>Average length of stay</t>
  </si>
  <si>
    <t>Area of Responsibility</t>
  </si>
  <si>
    <t>ATD</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</si>
  <si>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</si>
  <si>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</si>
  <si>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</si>
  <si>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</si>
  <si>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</si>
  <si>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</si>
  <si>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</si>
  <si>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</si>
  <si>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</si>
  <si>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</si>
  <si>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</si>
  <si>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</si>
  <si>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</si>
  <si>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</si>
  <si>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</si>
  <si>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</si>
  <si>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</si>
  <si>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</si>
  <si>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</si>
  <si>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</si>
  <si>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</si>
  <si>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</si>
  <si>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</si>
  <si>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</si>
  <si>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</si>
  <si>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</si>
  <si>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</si>
  <si>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</si>
  <si>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</si>
  <si>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</si>
  <si>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</si>
  <si>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</si>
  <si>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</si>
  <si>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</si>
  <si>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The inspection standard the facility was last inspected against.</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</si>
  <si>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</si>
  <si>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</si>
  <si>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</si>
  <si>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Order of Recognizance</t>
  </si>
  <si>
    <t xml:space="preserve">A pre-final order alien is released because he/she is not a detention priority. </t>
  </si>
  <si>
    <t>Order of Supervision-No SLRFF</t>
  </si>
  <si>
    <t xml:space="preserve">A final order alien is released because the Field Office is unable to obtain a travel document. </t>
  </si>
  <si>
    <t>Order of Supervision</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</si>
  <si>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</si>
  <si>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</si>
  <si>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</si>
  <si>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</si>
  <si>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</si>
  <si>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</si>
  <si>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</si>
  <si>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</si>
  <si>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Online tracking device using smart phone or tablet</t>
  </si>
  <si>
    <t>TR</t>
  </si>
  <si>
    <t>Telephonic reporting</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</si>
  <si>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</si>
  <si>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</si>
  <si>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</si>
  <si>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</si>
  <si>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</si>
  <si>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</si>
  <si>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</si>
  <si>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</si>
  <si>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</si>
  <si>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</si>
  <si>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FY2019 ICE Alternatives to Detention</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</si>
  <si>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</si>
  <si>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</si>
  <si>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</si>
  <si>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</si>
  <si>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</si>
  <si>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</si>
  <si>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</si>
  <si>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All stats are pulled based on Current Program which attributes all cases back to the Program of the processing officer of the event.  However, if Current Program = OPL, XXX, ZZZ, or null, then Event Program is used.</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</si>
  <si>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</si>
  <si>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The CBP Arresting Agency includes the following programs:  Border Patrol, Inspections, Inspections-Air, Inspections-Land, and Inspections-Sea.</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</si>
  <si>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</si>
  <si>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In FY2024 ICE began tracking Final Bookouts in lieu of Final Releases due to a change in methodology.  Prior year data reflects ICE Final Releases.</t>
  </si>
  <si>
    <t>ICE Detention data exclude ORR transfers/facilities, and U.S. Marshals Service prisoners.</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</si>
  <si>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</si>
  <si>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</si>
  <si>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ICE Detention data excludes ORR transfers/facilities, as well as U.S. Marshals Service Prisoners.</t>
  </si>
  <si>
    <t>A stateless person is someone who, under national laws, does not enjoy citizenship – the legal bond between a government and an individual – in any country.</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</si>
  <si>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</si>
  <si>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</si>
  <si>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</si>
  <si>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</si>
  <si>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</si>
  <si>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</si>
  <si>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</si>
  <si>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</si>
  <si>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Monthly Bond Statistics</t>
  </si>
  <si>
    <t>STU determines Bonded Out releases by Release Reason entered and Detention Book Out Date. BMU data uses the Bond Post Date which is not necessarily the same as the Detention Book Out Date.</t>
  </si>
  <si>
    <t>Individuals with Credible Fear Parole</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</si>
  <si>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</si>
  <si>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</si>
  <si>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</si>
  <si>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</si>
  <si>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</si>
  <si>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</si>
  <si>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For United States Citizens tables:</t>
  </si>
  <si>
    <t>For Parents of United States Citizens tables:</t>
  </si>
  <si>
    <t>For Temporary Protected Status Countries tables:</t>
  </si>
  <si>
    <t>USC Arrests, Booking and Removals stats are pulled based on administrative enforcement actions executed by ERO Officers.</t>
  </si>
  <si>
    <t>Parents of United States Citizen determined by relationship flag and citizenship of child relation.</t>
  </si>
  <si>
    <t>All stats are pulled based on Current Program which attributes all cases back to the Program of the processing officer of the event.</t>
  </si>
  <si>
    <t>All stats are pulled based on Current Program which attributes all cases back to the Program of the processing officer of the event. However, if Current Program = OPL, XXX, ZZZ, or null, then Event Program is used.</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</si>
  <si>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</si>
  <si>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</si>
  <si>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</si>
  <si>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</si>
  <si>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reported are since the designation date.</t>
  </si>
  <si>
    <t>Afghanistan designated TPS as of 05/20/2022. Arrests, Bookins, and Removals for reported are since the designation date.</t>
  </si>
  <si>
    <t>Cameroon designated TPS as of 06/07/2022. Arrests, Bookins, and Removals reported are since the designation date.</t>
  </si>
  <si>
    <t>Ethiopia designated TPS as of 12/12/2022. Arrests, Bookins, and Removals reported are since the designation date.</t>
  </si>
  <si>
    <t>Ukraine designated TPS as of 04/19/2022. Arrests, Bookins, and Removals for  reported are since the designation date.</t>
  </si>
  <si>
    <t>ICE DETENTION DATA, FY2025</t>
  </si>
  <si>
    <t>ICE Currently Detained by Processing Disposition and Detention Facility Type: FY2025</t>
  </si>
  <si>
    <t>Average Time from USCIS Fear Decision Service Date to ICE Release (In Days)</t>
  </si>
  <si>
    <t>Aliens with USCIS-Established Fear Decisions in an ICE Detention Facility by Facility Type</t>
  </si>
  <si>
    <t>Processing Disposition</t>
  </si>
  <si>
    <t>FSC</t>
  </si>
  <si>
    <t>Adult</t>
  </si>
  <si>
    <t>ICE Release Fiscal Year</t>
  </si>
  <si>
    <t>Detention Facility Type</t>
  </si>
  <si>
    <t>Total Detained</t>
  </si>
  <si>
    <t>FY2025</t>
  </si>
  <si>
    <t>Expedited Removal (I-860)</t>
  </si>
  <si>
    <t>Notice to Appear (I-862)</t>
  </si>
  <si>
    <t>Reinstatement of Deport Order (I-871)</t>
  </si>
  <si>
    <t>Other</t>
  </si>
  <si>
    <t>ICE Currently Detained by Criminality and Arresting Agency: FY2025</t>
  </si>
  <si>
    <t>ICE Initial Book-Ins by Arresting Agency and Month: FY2025</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</si>
  <si>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</si>
  <si>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</si>
  <si>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</si>
  <si>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</si>
  <si>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</si>
  <si>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</si>
  <si>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</si>
  <si>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</si>
  <si>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</si>
  <si>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</si>
  <si>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</si>
  <si>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</si>
  <si>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</si>
  <si>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</si>
  <si>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</si>
  <si>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</si>
  <si>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</si>
  <si>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</si>
  <si>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</si>
  <si>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</si>
  <si>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t>ICE Initial Book-Ins by Facility Type and Criminality: FY2025</t>
  </si>
  <si>
    <t>ICE Final Book Outs by Facility Type: FY2025</t>
  </si>
  <si>
    <t>ICE Removals: FY2025</t>
  </si>
  <si>
    <t>Facility Type</t>
  </si>
  <si>
    <t>Removals</t>
  </si>
  <si>
    <t>Removals with a FAMU Identifier</t>
  </si>
  <si>
    <t>ICE Final Book Outs by Release Reason, Month and Criminality: FY2025</t>
  </si>
  <si>
    <t>Release Reason</t>
  </si>
  <si>
    <t>Bonded Out</t>
  </si>
  <si>
    <t>Bond Set by ICE</t>
  </si>
  <si>
    <t>Bond Set by IJ</t>
  </si>
  <si>
    <t>Paroled</t>
  </si>
  <si>
    <t>Proceedings Terminated</t>
  </si>
  <si>
    <t>Release to Remove</t>
  </si>
  <si>
    <t>Relief Granted by IJ</t>
  </si>
  <si>
    <t>Transfer to U.S. Marshals or other agency</t>
  </si>
  <si>
    <t>Transferred</t>
  </si>
  <si>
    <t>ICE Average Daily Population by Arresting Agency, Month and Criminality: FY2025</t>
  </si>
  <si>
    <t>FY Overall</t>
  </si>
  <si>
    <t>CBP Average</t>
  </si>
  <si>
    <t xml:space="preserve">ICE Average  </t>
  </si>
  <si>
    <t xml:space="preserve">Average </t>
  </si>
  <si>
    <t>ICE Average Length of Stay by Arresting Agency, Month and Criminality: FY2025</t>
  </si>
  <si>
    <t>ICE Average Daily Population by Facility Type and Month: FY2025</t>
  </si>
  <si>
    <t>ICE Average Length of Stay by Facility Type and Month: FY2025</t>
  </si>
  <si>
    <t>ICE Average Length of Stay Adult Facility Type by Month and Arresting Agency: FY2025</t>
  </si>
  <si>
    <t>Arresting Agency</t>
  </si>
  <si>
    <t>Aliens with Positive Credible Fear Determination Parole Requested: FY2023 - FY2025</t>
  </si>
  <si>
    <t>Fiscal Year</t>
  </si>
  <si>
    <t>FY2024</t>
  </si>
  <si>
    <t>FY2023</t>
  </si>
  <si>
    <t>Aliens with Positive Credible Fear Determination Parole Status: FY2023 - FY2025</t>
  </si>
  <si>
    <t>Parole Status</t>
  </si>
  <si>
    <t>Parole Granted</t>
  </si>
  <si>
    <t>Parole Denied</t>
  </si>
  <si>
    <t>ICE Currently Detained of Stateless Aliens by Detention Facility</t>
  </si>
  <si>
    <t>Detention Facility</t>
  </si>
  <si>
    <t>Detention Facility Code</t>
  </si>
  <si>
    <t>ADAMSMS</t>
  </si>
  <si>
    <t>BLUEBONNET DET FCLTY</t>
  </si>
  <si>
    <t>BLBNATX</t>
  </si>
  <si>
    <t>BUTLEOH</t>
  </si>
  <si>
    <t>CALHOMI CALHOUN CO., BATTLE CR,MI</t>
  </si>
  <si>
    <t>CALHOMI</t>
  </si>
  <si>
    <t>CARDFVA</t>
  </si>
  <si>
    <t>CCA NORTHEAST OH CORRECTS</t>
  </si>
  <si>
    <t>CCANOOH</t>
  </si>
  <si>
    <t>CCAFLAZ</t>
  </si>
  <si>
    <t>CENTRAL LOUISIANA ICE PROC CTR</t>
  </si>
  <si>
    <t>JENADLA</t>
  </si>
  <si>
    <t>DENICDF</t>
  </si>
  <si>
    <t>DODGEWI</t>
  </si>
  <si>
    <t>EDNDCTX</t>
  </si>
  <si>
    <t>EPC</t>
  </si>
  <si>
    <t>ELVDFTX</t>
  </si>
  <si>
    <t>ELOY FED CTR FACILITY (CORE CIVIC)</t>
  </si>
  <si>
    <t>EAZ</t>
  </si>
  <si>
    <t>FCI BERLIN</t>
  </si>
  <si>
    <t>BOPBER</t>
  </si>
  <si>
    <t>FIPCAGA</t>
  </si>
  <si>
    <t>GLADEFL</t>
  </si>
  <si>
    <t>HOUSTON CONTRACT DET.FAC.</t>
  </si>
  <si>
    <t>HOUICDF</t>
  </si>
  <si>
    <t>JCRLYTX</t>
  </si>
  <si>
    <t>KANDIMN</t>
  </si>
  <si>
    <t>KROME NORTH SPC</t>
  </si>
  <si>
    <t>KRO</t>
  </si>
  <si>
    <t>MARIOIN</t>
  </si>
  <si>
    <t>NW ICE PROCESSING CTR</t>
  </si>
  <si>
    <t>CSCNWWA</t>
  </si>
  <si>
    <t>CCASDCA</t>
  </si>
  <si>
    <t>PIC</t>
  </si>
  <si>
    <t>PRLDCTX</t>
  </si>
  <si>
    <t>RGRNDTX</t>
  </si>
  <si>
    <t>River Correctional Center</t>
  </si>
  <si>
    <t>RVRCCLA</t>
  </si>
  <si>
    <t>SOUTH TEXAS FAM RESIDENTIAL CENTER</t>
  </si>
  <si>
    <t>STFRCTX</t>
  </si>
  <si>
    <t>STCDFTX</t>
  </si>
  <si>
    <t>STWRTGA</t>
  </si>
  <si>
    <t>LAWINCI</t>
  </si>
  <si>
    <t>Average In Custody Length of Stay (ICLOS)</t>
  </si>
  <si>
    <t xml:space="preserve">Population </t>
  </si>
  <si>
    <t>January</t>
  </si>
  <si>
    <t>February</t>
  </si>
  <si>
    <t>March</t>
  </si>
  <si>
    <t>April</t>
  </si>
  <si>
    <t>June</t>
  </si>
  <si>
    <t>July</t>
  </si>
  <si>
    <t>August</t>
  </si>
  <si>
    <t>September</t>
  </si>
  <si>
    <t>October</t>
  </si>
  <si>
    <t>November</t>
  </si>
  <si>
    <t>December</t>
  </si>
  <si>
    <t xml:space="preserve">mid </t>
  </si>
  <si>
    <t>end</t>
  </si>
  <si>
    <t>Adult Facility Aliens</t>
  </si>
  <si>
    <t>FSC Facility Individuals</t>
  </si>
  <si>
    <t>Single Adults with a Positive Fear Determination Still in Custody</t>
  </si>
  <si>
    <t>Family Units with a Positive Fear Determination Still in Custody</t>
  </si>
  <si>
    <t>Detainees</t>
  </si>
  <si>
    <t>0-180 Days</t>
  </si>
  <si>
    <t>181-365 Days</t>
  </si>
  <si>
    <t>366-730 Days</t>
  </si>
  <si>
    <t>More than 730 Days</t>
  </si>
  <si>
    <t>The data contained within this Semiannual page has been refreshed for the United States Armed Forces, United States Citizens, Parents of United States Citizens, and Temporary Protective Status Countries tables for FY2025 YTD. These tables will not be updated until the end of the fiscal year.</t>
  </si>
  <si>
    <t>United States Armed Forces Alien Arrests FY2018 - FY2025 YTD</t>
  </si>
  <si>
    <t>Arrests</t>
  </si>
  <si>
    <t>FY2018</t>
  </si>
  <si>
    <t>FY2019</t>
  </si>
  <si>
    <t>FY2020</t>
  </si>
  <si>
    <t>FY2021</t>
  </si>
  <si>
    <t xml:space="preserve">FY2022 </t>
  </si>
  <si>
    <t>United States Armed Forces Alien Bookins FY2018 - FY2025 YTD</t>
  </si>
  <si>
    <t>Bookins</t>
  </si>
  <si>
    <t>United States Armed Forces Alien Removals FY2018 - FY2025 YTD</t>
  </si>
  <si>
    <t>United States Citizen Arrests FY2018 - FY2025 YTD</t>
  </si>
  <si>
    <t>FY2022</t>
  </si>
  <si>
    <t>United States Citizens Bookins FY2018 - FY2025 YTD</t>
  </si>
  <si>
    <t>United States Citizens Removals FY2018 - FY2025 YTD</t>
  </si>
  <si>
    <t>Parents of USC Arrests FY2018 - FY2025 YTD</t>
  </si>
  <si>
    <t>Parents of USC Bookins FY2018 - FY2025 YTD</t>
  </si>
  <si>
    <t>Parents of USC Removals FY2018 - FY2025 YTD</t>
  </si>
  <si>
    <t>Temporary Protected Status Countries Arrests FY2018 - FY2025 YTD</t>
  </si>
  <si>
    <t>Citizenship Country</t>
  </si>
  <si>
    <t>Afghanistan</t>
  </si>
  <si>
    <t>Burma (Myanmar)</t>
  </si>
  <si>
    <t>Cameroon</t>
  </si>
  <si>
    <t>El Salvador</t>
  </si>
  <si>
    <t>Ethiopia</t>
  </si>
  <si>
    <t>Haiti</t>
  </si>
  <si>
    <t>Honduras</t>
  </si>
  <si>
    <t>Lebanon</t>
  </si>
  <si>
    <t>Nepal</t>
  </si>
  <si>
    <t>Nicaragua</t>
  </si>
  <si>
    <t>Somalia</t>
  </si>
  <si>
    <t>South Sudan</t>
  </si>
  <si>
    <t>Sudan</t>
  </si>
  <si>
    <t>Syria</t>
  </si>
  <si>
    <t>Ukraine</t>
  </si>
  <si>
    <t>Venezuela</t>
  </si>
  <si>
    <t>Yemen</t>
  </si>
  <si>
    <t>Temporary Protected Status Countries Bookins FY2018 - FY2025 YTD</t>
  </si>
  <si>
    <t>Temporary Protected Status Countries Removals FY2018 - FY2025 YTD</t>
  </si>
  <si>
    <t>FY2025 Bonded Out Book Outs Count and ALOS - Prior 12 months plus Current Month</t>
  </si>
  <si>
    <t>Total ICE Final Book Outs</t>
  </si>
  <si>
    <t>ICE Final Book Outs with Bond Posted</t>
  </si>
  <si>
    <t>Bond Posted Book Outs/Releases (%)</t>
  </si>
  <si>
    <t>Average Bond Amount ($)</t>
  </si>
  <si>
    <t>ALOS (Days)</t>
  </si>
  <si>
    <t xml:space="preserve">Aliens identified as part of family unit are measured based off the Case Family Status of Intact and Intact-Reunified for that alien.  This includes those aliens identified as a family member by either CBP and/or ICE. Designation as a Family Unit member does not imply that all members of the family unit were removed. </t>
  </si>
  <si>
    <t>FY2025 ICE Average Daily Population and ICE Average Length of Stay</t>
  </si>
  <si>
    <t>FY2025 YTD ICE Detention data are updated through 05/17/2025 (IIDS Run Date 05/19/2025; EID as of 05/17/2025).</t>
  </si>
  <si>
    <t>ICE resumed the use of Family Residential Centers on April 7, 2025. Previously ICE discontinued the use of Family Residential Centers on March 31, 2022.</t>
  </si>
  <si>
    <t>FY2025 and FY2024 ICE Final Book Outs</t>
  </si>
  <si>
    <t>FY2025 YTD ICE Final Book Out data are updated through 05/17/2025 (IIDS Run Date 05/19/2025; EID as of 05/17/2025).</t>
  </si>
  <si>
    <t>FY2024 ICE Final Book Out Data is historic and remains static.</t>
  </si>
  <si>
    <t>In FY2024 ICE began tracking Final Bookouts in lieu of Final Releases due to a change in methodology.</t>
  </si>
  <si>
    <t>All bookouts occurring during ICE detention are reported here.  A bookout may be classified as a final release from ICE custody or an interim bookout which occurs during the detention stay.</t>
  </si>
  <si>
    <t>Bonded Out, Order of Recognizance, Order of Supervision, and Paroled are ICE Final releases from a detention facility. An alien can be currently still in IJ proceedings, have an appeal, or awaiting removal.  Processing Disposition Changed Locally: An IJ has terminated the current proceedings at EOIR's discretion, or the case is being re-processed Release to Remove, an Alien was removed/deported from the U.S. directly from an ICE detention facility. Relief Granted by IJ: Alien was granted a benefit by the IJ and released from an ICE detention facility.  Transfer to US Marshalls or Other LEA: Alien was transferred to another Law Enforcement Agency to address other possible criminal activity. Transferred: Transferred to another AOR or facility, etc.</t>
  </si>
  <si>
    <t>FY2025 ICE Removals</t>
  </si>
  <si>
    <t>FY2025 YTD ICE Removals data are updated through 05/17/2025 (IIDS Run Date 05/19/2025; EID as of 05/17/2025).</t>
  </si>
  <si>
    <t>ICE Removal Data Include Returns and Expulsions.  Returns include Voluntary Returns, Voluntary Departures and Withdrawals Under Docket Control.</t>
  </si>
  <si>
    <t>ICE Removals include aliens processed for Expedited Removal (ER) or Voluntary Return (VR) that are turned over to ERO for detention. As of May 12, 2023, aliens processed for ER that were turned over from Border Patrol to ICE for removal via ICE Air are also included. Aliens processed for ER and not detained by ERO or VR after June 1, 2013 and not detained by ERO are primarily processed by Border Patrol.  Starting in March 2025, Title 50 Expulsions were tracked as part of the overall ICE removals population.</t>
  </si>
  <si>
    <t xml:space="preserve">Starting in FY2009, ICE began to "lock" removal statistics on October 5th at the end of each fiscal year and counted only the Aliens whose removal or return was already confirmed.  Aliens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</si>
  <si>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05/18/2025 (IIDS Run Date 05/19/2025; EID as of 05/18/2025).</t>
  </si>
  <si>
    <t>Processing dispositions of Other may include, but are not limited to, Aliens processed under Administrative Removal, Visa Waiver Program Removal, Stowaway or Crewmember.</t>
  </si>
  <si>
    <t>FY2025 ICE Initial Book-Ins</t>
  </si>
  <si>
    <t>FY2025 YTD ICE Book-ins data is updated through 05/17/2025 (IIDS Run Date 05/19/2025; EID as of 05/17/2025).</t>
  </si>
  <si>
    <t>USCIS Average Time from USCIS Fear Decision Service Date to ICE Release (In Days) &amp; Aliens with USCIS-Established Fear Decisions in an ICE Detention Facility</t>
  </si>
  <si>
    <t>Aliens Currently in ICE Detention Facilities data are a snapshot as 05/18/2025 (IIDS Run Date 05/19/2025; EID as of 05/18/2025).</t>
  </si>
  <si>
    <t>USCIS provided data containing APSO (Asylum Pre Screening Officer) cases clocked during FY2023 - FY2025. Data were received on 05/19/2025.</t>
  </si>
  <si>
    <t>Aliens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</si>
  <si>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An Aliens Fear Screening Determination cannot be confirmed as directly related to an ICE Detention Stay, even if the USCIS Decision Service Date falls within the ICE Detention Stay.</t>
  </si>
  <si>
    <t>Of the 443,059 records in the USCIS provided data, the breakdown of the fear screening determinations is as follows; 212,565 positive fear screening determinations, 159,428 negative fear screening determinations and 70,971 without an identified determination. Of the 212,565 with positive fear screening determinations; 127,995 have Persecution Claim Established and 84,570 have Torture Claim Established.</t>
  </si>
  <si>
    <t>Aliens Currently in ICE Detention Facilities and the Average Time from USCIS Fear Decision Service Date to ICE Release include detentions not associated with a removal case.</t>
  </si>
  <si>
    <t>The data provided by USCIS contains multiple records for some Alien File Numbers. There are 443,059 unique fear determinations and 35,886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</si>
  <si>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</si>
  <si>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The four categories the ICLOS and Detainees tab is broken out by are 
•	Adult Facility Individuals
o	Anyone who is in an adult facility and does not have a post determined positive fear claim at the date of the snapshot 
•	FRC Facility Individuals
o	Anyone who is in a family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	Post-Determination for FRC Facility Individuals with Positive Fear Claim
o	Anyone who is in a family facility and has a post determined positive fear claim at the date of the snapshot</t>
  </si>
  <si>
    <t>ICE ICLOS and Detainees Data are updated through 05/20/2025 (IIDS Run Date 05/21/2025; EID as of 05/20/2025).</t>
  </si>
  <si>
    <t>FY2024 ICE Final Bookouts data is historic and remains static.</t>
  </si>
  <si>
    <t>Bonded Out, Order of Recognizance, Order of Supervision, and Paroled are ICE Final releases from a detention facility. An Alien can be currently still in IJ proceedings, have an appeal, or awaiting removal.  Processing Disposition Changed Locally: An IJ has terminated the current proceedings at EOIR's discretion, or the case is being re-processed Release to Remove, a Alien was removed/deported from the U.S. directly from an ICE detention facility. Relief Granted by IJ: Alien was granted a benefit by the IJ and released from an ICE detention facility.  Transfer to US Marshalls or Other LEA: Alien was transferred to another Law Enforcement Agency to address other possible criminal activity. Transferred: Transferred to another AOR or facility, etc.</t>
  </si>
  <si>
    <t>BMU provided data containing Bonds Posted cases recorded from 04/01/2024 - 05/19/2025. Data were received on 05/20/2025.</t>
  </si>
  <si>
    <t xml:space="preserve">Bond Posted Book Outs (%) is calculated by the sum total count of ICE Final Book Outs of the aliens with bond posted divided by the total count of ICE Final Book Outs. </t>
  </si>
  <si>
    <t xml:space="preserve">Bond Posted Releases (%) is calculated by the sum total count of ICE Final Releases of the aliens with bond posted divided by the total count of ICE Final Releases. </t>
  </si>
  <si>
    <t>FY2025 YTD Encounters data is updated through 05/20/2025 (IIDS Run Date 05/21/2025; EID as of 05/20/2025).</t>
  </si>
  <si>
    <t>·       FY2025 ICE Arrests data are updated through 04/22/2025 (IIDS Run Date 04/23/2025; EID as of 04/22/2025).</t>
  </si>
  <si>
    <t>·       FY2025 ICE Detention data are updated through 04/22/2025 (IIDS Run Date 04/23/2025; EID as of 04/22/2025).</t>
  </si>
  <si>
    <t>·       FY2025 ICE Removals data are updated through 04/22/2025 (IIDS Run Date 04/23/2025; EID as of 04/22/2025).</t>
  </si>
  <si>
    <t>·       FY2018-FY2024 data are historical and remain static.</t>
  </si>
  <si>
    <t>ERO Administrative Arrests include all ERO Programs.  ERO Programs include Detention and Deportation (DDP), Fugitive Operations (FUG), Alternatives to Detention (ATD), Criminal Alien Program (CAP), Violent Criminal Alien Section (VCS), ERO Criminal Prosecutions (ECP), Detained Docket Control (DDC), Non-Detained Docket Control (NDD), Joint Criminal Alien Response Team (JCT), Juvenile (JUV), Law Enforcement Area Response (LEA), Mobile Criminal Alien Team (MCT), 287G Program (287g), and 287g Task Force (TFM).</t>
  </si>
  <si>
    <t>Country of Citizenship is derived from the ICE system of record as it is input by the officer at the time of processing. An "Unknown" Country indicates the alien failed or refused to identify a country of citizenship or the officer lacked documentation to do so.</t>
  </si>
  <si>
    <t>The "ICE" Arresting Agency includes the following ERO and HSI Arresting Agency programs: 287g Program, 287g Task Force, Alternatives to Detention, ERO Criminal Alien Program, Detained Docket Control, Detention and Deportation, Law Enforcement Area Response Unit, Mobile Criminal Alien Team, Non-Detained Docket Control, Juvenile, Fugitive Operations, Violent Criminal Alien Section, ERO Criminal Prosecutions,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 - for user initialization only where the users programs were not updated at the time of the data run.</t>
  </si>
  <si>
    <t>Ukraine designated TPS as of 11/27/2024. Arrests, Bookins, and Removals for  reported are since the designation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</si>
</sst>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0.0%"/>
    <numFmt numFmtId="167" formatCode="#,##0.0"/>
    <numFmt numFmtId="168" formatCode="_(* #,##0.0_);_(* \(#,##0.0\);_(* &quot;-&quot;_);_(@_)"/>
    <numFmt numFmtId="169" formatCode="&quot;$&quot;#,##0.00"/>
    <numFmt numFmtId="170" formatCode="0.0"/>
    <numFmt numFmtId="171" formatCode="_(* #,##0.0_);_(* \(#,##0.0\);_(* &quot;-&quot;?_);_(@_)"/>
    <numFmt numFmtId="172" formatCode="mmm\-yyyy"/>
    <numFmt numFmtId="173" formatCode="_(* #,##0_);_(* \(#,##0\);_(* &quot;-&quot;?_);_(@_)"/>
  </numFmts>
  <fonts count="57" x14ac:knownFonts="1">
    <font>
      <sz val="11"/>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sz val="14"/>
      <color theme="0"/>
      <name val="Times New Roman"/>
      <family val="1"/>
    </font>
    <font>
      <sz val="10"/>
      <color indexed="72"/>
      <name val="MS Sans Serif"/>
      <family val="2"/>
    </font>
    <font>
      <b/>
      <sz val="12"/>
      <color theme="4" tint="-0.499984740745262"/>
      <name val="Calibri"/>
      <family val="2"/>
      <scheme val="minor"/>
    </font>
    <font>
      <b/>
      <sz val="20"/>
      <color theme="4" tint="-0.499984740745262"/>
      <name val="Calibri"/>
      <family val="2"/>
      <scheme val="minor"/>
    </font>
    <font>
      <b/>
      <sz val="24"/>
      <color theme="4" tint="-0.499984740745262"/>
      <name val="Calibri"/>
      <family val="2"/>
      <scheme val="minor"/>
    </font>
    <font>
      <sz val="12"/>
      <name val="Times New Roman"/>
      <family val="1"/>
    </font>
    <font>
      <sz val="10"/>
      <color rgb="FF000000"/>
      <name val="Arial"/>
      <family val="2"/>
    </font>
    <font>
      <b/>
      <sz val="11"/>
      <color theme="1"/>
      <name val="Calibri"/>
      <family val="2"/>
      <scheme val="minor"/>
    </font>
    <font>
      <sz val="11"/>
      <name val="Calibri"/>
      <family val="2"/>
      <scheme val="minor"/>
    </font>
    <font>
      <i/>
      <sz val="11"/>
      <color theme="1"/>
      <name val="Calibri"/>
      <family val="2"/>
      <scheme val="minor"/>
    </font>
    <font>
      <b/>
      <sz val="11"/>
      <color rgb="FF000000"/>
      <name val="Calibri"/>
      <family val="2"/>
      <scheme val="minor"/>
    </font>
    <font>
      <sz val="11"/>
      <color rgb="FF000000"/>
      <name val="Calibri"/>
      <family val="2"/>
      <scheme val="minor"/>
    </font>
    <font>
      <sz val="11"/>
      <color theme="1"/>
      <name val="Times New Roman"/>
      <family val="1"/>
    </font>
    <font>
      <b/>
      <sz val="11"/>
      <name val="Calibri"/>
      <family val="2"/>
      <scheme val="minor"/>
    </font>
    <font>
      <b/>
      <sz val="11"/>
      <color rgb="FF000000"/>
      <name val="Calibri"/>
      <family val="2"/>
    </font>
    <font>
      <b/>
      <i/>
      <sz val="11"/>
      <color rgb="FF000000"/>
      <name val="Calibri"/>
      <family val="2"/>
    </font>
    <font>
      <b/>
      <sz val="18"/>
      <color theme="4" tint="-0.499984740745262"/>
      <name val="Calibri"/>
      <family val="2"/>
      <scheme val="minor"/>
    </font>
    <font>
      <sz val="9"/>
      <color theme="4" tint="-0.499984740745262"/>
      <name val="Calibri"/>
      <family val="2"/>
      <scheme val="minor"/>
    </font>
    <font>
      <sz val="11"/>
      <color theme="1"/>
      <name val="Calibri"/>
      <family val="2"/>
      <scheme val="minor"/>
    </font>
    <font>
      <b/>
      <sz val="12"/>
      <color theme="4" tint="-0.499984740745262"/>
      <name val="Times New Roman"/>
      <family val="1"/>
    </font>
    <font>
      <b/>
      <sz val="12"/>
      <color theme="3" tint="-0.499984740745262"/>
      <name val="Times New Roman"/>
      <family val="1"/>
    </font>
    <font>
      <b/>
      <sz val="12"/>
      <color theme="0"/>
      <name val="Times New Roman"/>
      <family val="1"/>
    </font>
    <font>
      <b/>
      <sz val="12"/>
      <name val="Times New Roman"/>
      <family val="1"/>
    </font>
    <font>
      <sz val="12"/>
      <color indexed="8"/>
      <name val="Calibri"/>
      <family val="2"/>
      <scheme val="minor"/>
    </font>
    <font>
      <sz val="12"/>
      <color theme="1"/>
      <name val="Calibri"/>
      <family val="2"/>
      <scheme val="minor"/>
    </font>
    <font>
      <sz val="12"/>
      <name val="Calibri"/>
      <family val="2"/>
      <scheme val="minor"/>
    </font>
    <font>
      <b/>
      <sz val="12"/>
      <color theme="1"/>
      <name val="Calibri"/>
      <family val="2"/>
      <scheme val="minor"/>
    </font>
    <font>
      <b/>
      <sz val="12"/>
      <color indexed="18"/>
      <name val="Calibri"/>
      <family val="2"/>
      <scheme val="minor"/>
    </font>
    <font>
      <b/>
      <sz val="12"/>
      <color indexed="8"/>
      <name val="Calibri"/>
      <family val="2"/>
      <scheme val="minor"/>
    </font>
    <font>
      <b/>
      <sz val="12"/>
      <color theme="0"/>
      <name val="Calibri"/>
      <family val="2"/>
      <scheme val="minor"/>
    </font>
    <font>
      <b/>
      <sz val="12"/>
      <name val="Calibri"/>
      <family val="2"/>
      <scheme val="minor"/>
    </font>
    <font>
      <sz val="8"/>
      <name val="Calibri"/>
      <family val="2"/>
      <scheme val="minor"/>
    </font>
    <font>
      <b/>
      <sz val="12"/>
      <color rgb="FF000000"/>
      <name val="Calibri"/>
      <family val="2"/>
      <scheme val="minor"/>
    </font>
    <font>
      <sz val="12"/>
      <color rgb="FF000000"/>
      <name val="Calibri"/>
      <family val="2"/>
      <scheme val="minor"/>
    </font>
    <font>
      <sz val="8"/>
      <color theme="1"/>
      <name val="Calibri"/>
      <family val="2"/>
      <scheme val="minor"/>
    </font>
    <font>
      <b/>
      <sz val="12"/>
      <color rgb="FFFF0000"/>
      <name val="Calibri"/>
      <family val="2"/>
      <scheme val="minor"/>
    </font>
    <font>
      <sz val="12"/>
      <color theme="1"/>
      <name val="Calibri"/>
      <family val="2"/>
    </font>
    <font>
      <sz val="9"/>
      <color theme="1"/>
      <name val="Calibri"/>
      <family val="2"/>
      <scheme val="minor"/>
    </font>
    <font>
      <b/>
      <sz val="18"/>
      <color theme="3" tint="-0.499984740745262"/>
      <name val="Calibri"/>
      <family val="2"/>
      <scheme val="minor"/>
    </font>
    <font>
      <b/>
      <sz val="9"/>
      <color theme="0"/>
      <name val="Times New Roman"/>
      <family val="1"/>
    </font>
    <font>
      <b/>
      <sz val="9"/>
      <color theme="1"/>
      <name val="Times New Roman"/>
      <family val="1"/>
    </font>
    <font>
      <b/>
      <sz val="9"/>
      <color theme="1"/>
      <name val="Calibri"/>
      <family val="2"/>
      <scheme val="minor"/>
    </font>
    <font>
      <b/>
      <sz val="9"/>
      <color theme="0"/>
      <name val="Calibri"/>
      <family val="2"/>
      <scheme val="minor"/>
    </font>
    <font>
      <b/>
      <i/>
      <sz val="9"/>
      <color theme="1"/>
      <name val="Calibri"/>
      <family val="2"/>
      <scheme val="minor"/>
    </font>
    <font>
      <i/>
      <sz val="9"/>
      <color theme="1"/>
      <name val="Calibri"/>
      <family val="2"/>
      <scheme val="minor"/>
    </font>
    <font>
      <b/>
      <sz val="12"/>
      <color theme="1"/>
      <name val="Times New Roman"/>
      <family val="1"/>
    </font>
    <font>
      <b/>
      <sz val="11"/>
      <color theme="1"/>
      <name val="Times New Roman"/>
      <family val="1"/>
    </font>
    <font>
      <sz val="9"/>
      <color theme="1"/>
      <name val="Times New Roman"/>
      <family val="1"/>
    </font>
    <font>
      <b/>
      <sz val="14"/>
      <color theme="1"/>
      <name val="Times New Roman"/>
      <family val="1"/>
    </font>
    <font>
      <b/>
      <sz val="12"/>
      <color rgb="FFFFFFFF"/>
      <name val="Times New Roman"/>
      <family val="1"/>
    </font>
    <font>
      <b/>
      <sz val="12"/>
      <color rgb="FF000000"/>
      <name val="Times New Roman"/>
      <family val="1"/>
    </font>
    <font>
      <sz val="12"/>
      <color rgb="FF000000"/>
      <name val="Times New Roman"/>
      <family val="1"/>
    </font>
  </fonts>
  <fills count="22">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14999847407452621"/>
        <bgColor indexed="64"/>
      </patternFill>
    </fill>
    <fill>
      <patternFill patternType="solid">
        <fgColor indexed="9"/>
        <bgColor indexed="64"/>
      </patternFill>
    </fill>
    <fill>
      <patternFill patternType="solid">
        <fgColor theme="4" tint="0.59999389629810485"/>
        <bgColor indexed="64"/>
      </patternFill>
    </fill>
    <fill>
      <patternFill patternType="solid">
        <fgColor rgb="FFFFFFFF"/>
        <bgColor rgb="FF000000"/>
      </patternFill>
    </fill>
    <fill>
      <patternFill patternType="solid">
        <fgColor theme="4" tint="0.59999389629810485"/>
        <bgColor theme="4" tint="0.79998168889431442"/>
      </patternFill>
    </fill>
    <fill>
      <patternFill patternType="solid">
        <fgColor rgb="FFD9E1F2"/>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D9D9D9"/>
        <bgColor indexed="64"/>
      </patternFill>
    </fill>
    <fill>
      <patternFill patternType="solid">
        <fgColor theme="4" tint="-0.49998474074526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2060"/>
        <bgColor rgb="FF000000"/>
      </patternFill>
    </fill>
    <fill>
      <patternFill patternType="solid">
        <fgColor rgb="FFE7E6E6"/>
        <bgColor rgb="FF000000"/>
      </patternFill>
    </fill>
    <fill>
      <patternFill patternType="solid">
        <fgColor theme="1"/>
        <bgColor indexed="64"/>
      </patternFill>
    </fill>
    <fill>
      <patternFill patternType="solid">
        <fgColor theme="4" tint="0.39997558519241921"/>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bottom style="medium">
        <color indexed="64"/>
      </bottom>
      <diagonal/>
    </border>
    <border>
      <left style="thin">
        <color auto="1"/>
      </left>
      <right style="thin">
        <color auto="1"/>
      </right>
      <top style="thin">
        <color auto="1"/>
      </top>
      <bottom style="medium">
        <color auto="1"/>
      </bottom>
      <diagonal/>
    </border>
    <border>
      <left/>
      <right style="medium">
        <color rgb="FF000000"/>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thin">
        <color indexed="64"/>
      </right>
      <top/>
      <bottom style="thin">
        <color indexed="64"/>
      </bottom>
      <diagonal/>
    </border>
    <border>
      <left style="thin">
        <color indexed="64"/>
      </left>
      <right/>
      <top/>
      <bottom/>
      <diagonal/>
    </border>
    <border>
      <left/>
      <right/>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diagonal/>
    </border>
    <border>
      <left/>
      <right style="thin">
        <color indexed="64"/>
      </right>
      <top style="double">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double">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double">
        <color indexed="64"/>
      </bottom>
      <diagonal/>
    </border>
    <border>
      <left style="thin">
        <color indexed="64"/>
      </left>
      <right/>
      <top style="double">
        <color indexed="64"/>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auto="1"/>
      </right>
      <top style="thin">
        <color auto="1"/>
      </top>
      <bottom style="medium">
        <color auto="1"/>
      </bottom>
      <diagonal/>
    </border>
  </borders>
  <cellStyleXfs count="8">
    <xf numFmtId="0" fontId="0" fillId="0" borderId="0"/>
    <xf numFmtId="0" fontId="1" fillId="0" borderId="0"/>
    <xf numFmtId="0" fontId="2" fillId="0" borderId="0"/>
    <xf numFmtId="0" fontId="6" fillId="0" borderId="0"/>
    <xf numFmtId="0" fontId="11" fillId="0" borderId="0"/>
    <xf numFmtId="43" fontId="23" fillId="0" borderId="0" applyFont="0" applyFill="0" applyBorder="0" applyAlignment="0" applyProtection="0"/>
    <xf numFmtId="44" fontId="23" fillId="0" borderId="0" applyFont="0" applyFill="0" applyBorder="0" applyAlignment="0" applyProtection="0"/>
    <xf numFmtId="9" fontId="23" fillId="0" borderId="0" applyFont="0" applyFill="0" applyBorder="0" applyAlignment="0" applyProtection="0"/>
  </cellStyleXfs>
  <cellXfs count="480">
    <xf numFmtId="0" fontId="0" fillId="0" borderId="0" xfId="0"/>
    <xf numFmtId="0" fontId="0" fillId="0" borderId="0" xfId="0" applyAlignment="1">
      <alignment horizontal="left" vertical="top"/>
    </xf>
    <xf numFmtId="0" fontId="2" fillId="0" borderId="0" xfId="3" applyFont="1" applyAlignment="1">
      <alignment horizontal="left" vertical="center"/>
    </xf>
    <xf numFmtId="0" fontId="3" fillId="5" borderId="0" xfId="2" applyFont="1" applyFill="1" applyAlignment="1">
      <alignment vertical="center" wrapText="1"/>
    </xf>
    <xf numFmtId="0" fontId="7" fillId="5" borderId="7" xfId="2" applyFont="1" applyFill="1" applyBorder="1" applyAlignment="1">
      <alignment vertical="center" wrapText="1"/>
    </xf>
    <xf numFmtId="0" fontId="9" fillId="5" borderId="4" xfId="2" applyFont="1" applyFill="1" applyBorder="1" applyAlignment="1">
      <alignment vertical="center" wrapText="1"/>
    </xf>
    <xf numFmtId="0" fontId="8" fillId="4" borderId="0" xfId="1" applyFont="1" applyFill="1" applyAlignment="1">
      <alignment vertical="top"/>
    </xf>
    <xf numFmtId="0" fontId="0" fillId="2" borderId="0" xfId="0" applyFill="1"/>
    <xf numFmtId="0" fontId="0" fillId="0" borderId="5" xfId="0" applyBorder="1"/>
    <xf numFmtId="0" fontId="5" fillId="3" borderId="8" xfId="0" applyFont="1" applyFill="1" applyBorder="1" applyAlignment="1">
      <alignment horizontal="left" vertical="top" wrapText="1"/>
    </xf>
    <xf numFmtId="0" fontId="5" fillId="3" borderId="9" xfId="0" applyFont="1" applyFill="1" applyBorder="1" applyAlignment="1">
      <alignment horizontal="left" vertical="top" wrapText="1"/>
    </xf>
    <xf numFmtId="0" fontId="4" fillId="0" borderId="11" xfId="0" applyFont="1" applyBorder="1" applyAlignment="1">
      <alignment horizontal="left" vertical="top" wrapText="1"/>
    </xf>
    <xf numFmtId="0" fontId="4" fillId="2" borderId="11" xfId="0" applyFont="1" applyFill="1" applyBorder="1" applyAlignment="1">
      <alignment horizontal="left" vertical="top" wrapText="1"/>
    </xf>
    <xf numFmtId="49" fontId="10" fillId="2" borderId="11" xfId="0" applyNumberFormat="1" applyFont="1" applyFill="1" applyBorder="1" applyAlignment="1">
      <alignment vertical="top" wrapText="1"/>
    </xf>
    <xf numFmtId="49" fontId="10" fillId="0" borderId="11" xfId="0" applyNumberFormat="1" applyFont="1" applyBorder="1" applyAlignment="1">
      <alignment vertical="top" wrapText="1"/>
    </xf>
    <xf numFmtId="0" fontId="0" fillId="0" borderId="1" xfId="0" applyBorder="1" applyAlignment="1">
      <alignment horizontal="left"/>
    </xf>
    <xf numFmtId="0" fontId="3" fillId="0" borderId="0" xfId="2" applyFont="1" applyAlignment="1">
      <alignment vertical="center" wrapText="1"/>
    </xf>
    <xf numFmtId="164" fontId="0" fillId="0" borderId="0" xfId="0" applyNumberFormat="1"/>
    <xf numFmtId="0" fontId="12" fillId="6" borderId="17" xfId="0" applyFont="1" applyFill="1" applyBorder="1"/>
    <xf numFmtId="0" fontId="0" fillId="0" borderId="1" xfId="0" applyBorder="1"/>
    <xf numFmtId="0" fontId="12" fillId="6" borderId="1" xfId="0" applyFont="1" applyFill="1" applyBorder="1"/>
    <xf numFmtId="0" fontId="12" fillId="8" borderId="1" xfId="0" applyFont="1" applyFill="1" applyBorder="1"/>
    <xf numFmtId="0" fontId="12" fillId="8" borderId="1" xfId="0" applyFont="1" applyFill="1" applyBorder="1" applyAlignment="1">
      <alignment horizontal="left"/>
    </xf>
    <xf numFmtId="0" fontId="8" fillId="0" borderId="0" xfId="1" applyFont="1" applyAlignment="1">
      <alignment vertical="top"/>
    </xf>
    <xf numFmtId="0" fontId="14" fillId="0" borderId="0" xfId="0" applyFont="1"/>
    <xf numFmtId="2" fontId="15" fillId="9" borderId="20" xfId="0" applyNumberFormat="1" applyFont="1" applyFill="1" applyBorder="1" applyAlignment="1">
      <alignment horizontal="right" vertical="center"/>
    </xf>
    <xf numFmtId="0" fontId="15" fillId="9" borderId="20" xfId="0" applyFont="1" applyFill="1" applyBorder="1" applyAlignment="1">
      <alignment horizontal="right" vertical="center"/>
    </xf>
    <xf numFmtId="0" fontId="15" fillId="9" borderId="21" xfId="0" applyFont="1" applyFill="1" applyBorder="1" applyAlignment="1">
      <alignment vertical="center"/>
    </xf>
    <xf numFmtId="2" fontId="16" fillId="0" borderId="20" xfId="0" applyNumberFormat="1" applyFont="1" applyBorder="1" applyAlignment="1">
      <alignment horizontal="right" vertical="center"/>
    </xf>
    <xf numFmtId="0" fontId="16" fillId="0" borderId="20" xfId="0" applyFont="1" applyBorder="1" applyAlignment="1">
      <alignment horizontal="right" vertical="center"/>
    </xf>
    <xf numFmtId="0" fontId="16" fillId="0" borderId="21" xfId="0" applyFont="1" applyBorder="1" applyAlignment="1">
      <alignment vertical="center"/>
    </xf>
    <xf numFmtId="0" fontId="16" fillId="0" borderId="21" xfId="0" applyFont="1" applyBorder="1" applyAlignment="1">
      <alignment vertical="center" wrapText="1"/>
    </xf>
    <xf numFmtId="0" fontId="15" fillId="9" borderId="22" xfId="0" applyFont="1" applyFill="1" applyBorder="1" applyAlignment="1">
      <alignment vertical="center" wrapText="1"/>
    </xf>
    <xf numFmtId="0" fontId="15" fillId="9" borderId="13" xfId="0" applyFont="1" applyFill="1" applyBorder="1" applyAlignment="1">
      <alignment vertical="center"/>
    </xf>
    <xf numFmtId="0" fontId="15" fillId="0" borderId="0" xfId="0" applyFont="1" applyAlignment="1">
      <alignment horizontal="left" vertical="center"/>
    </xf>
    <xf numFmtId="0" fontId="15" fillId="0" borderId="5" xfId="0" applyFont="1" applyBorder="1" applyAlignment="1">
      <alignment horizontal="left" vertical="center"/>
    </xf>
    <xf numFmtId="0" fontId="0" fillId="0" borderId="0" xfId="0" applyAlignment="1">
      <alignment vertical="center"/>
    </xf>
    <xf numFmtId="0" fontId="15" fillId="9" borderId="22" xfId="0" applyFont="1" applyFill="1" applyBorder="1" applyAlignment="1">
      <alignment vertical="center"/>
    </xf>
    <xf numFmtId="0" fontId="15" fillId="9" borderId="23" xfId="0" applyFont="1" applyFill="1" applyBorder="1" applyAlignment="1">
      <alignment vertical="center"/>
    </xf>
    <xf numFmtId="0" fontId="4" fillId="0" borderId="0" xfId="0" applyFont="1"/>
    <xf numFmtId="0" fontId="4" fillId="0" borderId="11" xfId="0" applyFont="1" applyBorder="1" applyAlignment="1">
      <alignment vertical="center"/>
    </xf>
    <xf numFmtId="49" fontId="10" fillId="0" borderId="11" xfId="0" applyNumberFormat="1" applyFont="1" applyBorder="1" applyAlignment="1">
      <alignment horizontal="left" vertical="top" wrapText="1"/>
    </xf>
    <xf numFmtId="0" fontId="4" fillId="0" borderId="11" xfId="0" applyFont="1" applyBorder="1" applyAlignment="1">
      <alignment wrapText="1"/>
    </xf>
    <xf numFmtId="0" fontId="4" fillId="0" borderId="11" xfId="0" applyFont="1" applyBorder="1" applyAlignment="1">
      <alignment vertical="center" wrapText="1"/>
    </xf>
    <xf numFmtId="0" fontId="4" fillId="2" borderId="12" xfId="0" applyFont="1" applyFill="1" applyBorder="1" applyAlignment="1">
      <alignment horizontal="left" vertical="top" wrapText="1"/>
    </xf>
    <xf numFmtId="0" fontId="12" fillId="0" borderId="0" xfId="0" applyFont="1"/>
    <xf numFmtId="0" fontId="13" fillId="2" borderId="25" xfId="0" applyFont="1" applyFill="1" applyBorder="1" applyAlignment="1">
      <alignment horizontal="left" vertical="center" wrapText="1"/>
    </xf>
    <xf numFmtId="0" fontId="13" fillId="2" borderId="1" xfId="0" applyFont="1" applyFill="1" applyBorder="1" applyAlignment="1">
      <alignment horizontal="right" vertical="center" wrapText="1"/>
    </xf>
    <xf numFmtId="0" fontId="18" fillId="6" borderId="8" xfId="0" applyFont="1" applyFill="1" applyBorder="1" applyAlignment="1">
      <alignment horizontal="center" vertical="center" wrapText="1"/>
    </xf>
    <xf numFmtId="0" fontId="18" fillId="6" borderId="9" xfId="0" applyFont="1" applyFill="1" applyBorder="1" applyAlignment="1">
      <alignment horizontal="center" vertical="center" wrapText="1"/>
    </xf>
    <xf numFmtId="0" fontId="18" fillId="6" borderId="1" xfId="0" applyFont="1" applyFill="1" applyBorder="1" applyAlignment="1">
      <alignment horizontal="left" vertical="center" wrapText="1"/>
    </xf>
    <xf numFmtId="0" fontId="18" fillId="6" borderId="1" xfId="0" applyFont="1" applyFill="1" applyBorder="1" applyAlignment="1">
      <alignment horizontal="right" vertical="center" wrapText="1"/>
    </xf>
    <xf numFmtId="0" fontId="18" fillId="6" borderId="25" xfId="0" applyFont="1" applyFill="1" applyBorder="1" applyAlignment="1">
      <alignment horizontal="left" vertical="center" wrapText="1"/>
    </xf>
    <xf numFmtId="0" fontId="18" fillId="6" borderId="2" xfId="0" applyFont="1" applyFill="1" applyBorder="1" applyAlignment="1">
      <alignment horizontal="center" vertical="center" wrapText="1"/>
    </xf>
    <xf numFmtId="0" fontId="18" fillId="6" borderId="10" xfId="0" applyFont="1" applyFill="1" applyBorder="1" applyAlignment="1">
      <alignment horizontal="center" vertical="center" wrapText="1"/>
    </xf>
    <xf numFmtId="165" fontId="3" fillId="5" borderId="0" xfId="2" applyNumberFormat="1" applyFont="1" applyFill="1" applyAlignment="1">
      <alignment vertical="center" wrapText="1"/>
    </xf>
    <xf numFmtId="1" fontId="3" fillId="5" borderId="0" xfId="2" applyNumberFormat="1" applyFont="1" applyFill="1" applyAlignment="1">
      <alignment vertical="center" wrapText="1"/>
    </xf>
    <xf numFmtId="14" fontId="3" fillId="0" borderId="0" xfId="2" applyNumberFormat="1" applyFont="1" applyAlignment="1">
      <alignment vertical="center" wrapText="1"/>
    </xf>
    <xf numFmtId="0" fontId="25" fillId="2" borderId="26" xfId="0" applyFont="1" applyFill="1" applyBorder="1" applyAlignment="1">
      <alignment vertical="center"/>
    </xf>
    <xf numFmtId="0" fontId="25" fillId="2" borderId="0" xfId="0" applyFont="1" applyFill="1" applyAlignment="1">
      <alignment vertical="center"/>
    </xf>
    <xf numFmtId="165" fontId="25" fillId="2" borderId="0" xfId="0" applyNumberFormat="1" applyFont="1" applyFill="1" applyAlignment="1">
      <alignment vertical="center"/>
    </xf>
    <xf numFmtId="0" fontId="26" fillId="3" borderId="1" xfId="3" applyFont="1" applyFill="1" applyBorder="1" applyAlignment="1">
      <alignment vertical="top" wrapText="1"/>
    </xf>
    <xf numFmtId="165" fontId="26" fillId="3" borderId="1" xfId="3" applyNumberFormat="1" applyFont="1" applyFill="1" applyBorder="1" applyAlignment="1">
      <alignment vertical="top" wrapText="1"/>
    </xf>
    <xf numFmtId="3" fontId="26" fillId="3" borderId="1" xfId="5" applyNumberFormat="1" applyFont="1" applyFill="1" applyBorder="1" applyAlignment="1">
      <alignment vertical="top" wrapText="1"/>
    </xf>
    <xf numFmtId="0" fontId="26" fillId="3" borderId="4" xfId="3" applyFont="1" applyFill="1" applyBorder="1" applyAlignment="1">
      <alignment horizontal="left" vertical="top" wrapText="1"/>
    </xf>
    <xf numFmtId="165" fontId="26" fillId="3" borderId="4" xfId="3" applyNumberFormat="1" applyFont="1" applyFill="1" applyBorder="1" applyAlignment="1">
      <alignment horizontal="left" vertical="top" wrapText="1"/>
    </xf>
    <xf numFmtId="0" fontId="26" fillId="3" borderId="4" xfId="3" applyFont="1" applyFill="1" applyBorder="1" applyAlignment="1">
      <alignment vertical="top" wrapText="1"/>
    </xf>
    <xf numFmtId="3" fontId="26" fillId="3" borderId="4" xfId="5" applyNumberFormat="1" applyFont="1" applyFill="1" applyBorder="1" applyAlignment="1">
      <alignment horizontal="left" vertical="top" wrapText="1"/>
    </xf>
    <xf numFmtId="3" fontId="26" fillId="3" borderId="4" xfId="5" applyNumberFormat="1" applyFont="1" applyFill="1" applyBorder="1" applyAlignment="1">
      <alignment vertical="top" wrapText="1"/>
    </xf>
    <xf numFmtId="1" fontId="26" fillId="3" borderId="4" xfId="5" applyNumberFormat="1" applyFont="1" applyFill="1" applyBorder="1" applyAlignment="1">
      <alignment horizontal="left" vertical="top" wrapText="1"/>
    </xf>
    <xf numFmtId="3" fontId="26" fillId="3" borderId="4" xfId="5" applyNumberFormat="1" applyFont="1" applyFill="1" applyBorder="1" applyAlignment="1">
      <alignment horizontal="right" wrapText="1"/>
    </xf>
    <xf numFmtId="1" fontId="27" fillId="10" borderId="7" xfId="0" applyNumberFormat="1" applyFont="1" applyFill="1" applyBorder="1" applyAlignment="1">
      <alignment horizontal="left" wrapText="1"/>
    </xf>
    <xf numFmtId="165" fontId="27" fillId="10" borderId="7" xfId="0" applyNumberFormat="1" applyFont="1" applyFill="1" applyBorder="1" applyAlignment="1">
      <alignment horizontal="left" wrapText="1"/>
    </xf>
    <xf numFmtId="1" fontId="27" fillId="10" borderId="7" xfId="3" applyNumberFormat="1" applyFont="1" applyFill="1" applyBorder="1" applyAlignment="1">
      <alignment horizontal="left" wrapText="1"/>
    </xf>
    <xf numFmtId="1" fontId="27" fillId="10" borderId="7" xfId="0" applyNumberFormat="1" applyFont="1" applyFill="1" applyBorder="1" applyAlignment="1">
      <alignment horizontal="left" vertical="top" wrapText="1"/>
    </xf>
    <xf numFmtId="14" fontId="27" fillId="10" borderId="7" xfId="0" applyNumberFormat="1" applyFont="1" applyFill="1" applyBorder="1" applyAlignment="1">
      <alignment vertical="top" wrapText="1"/>
    </xf>
    <xf numFmtId="0" fontId="28" fillId="0" borderId="1" xfId="0" applyFont="1" applyBorder="1" applyAlignment="1">
      <alignment vertical="center"/>
    </xf>
    <xf numFmtId="165" fontId="28" fillId="0" borderId="1" xfId="0" applyNumberFormat="1" applyFont="1" applyBorder="1" applyAlignment="1">
      <alignment vertical="center"/>
    </xf>
    <xf numFmtId="3" fontId="28" fillId="0" borderId="1" xfId="5" applyNumberFormat="1" applyFont="1" applyFill="1" applyBorder="1" applyAlignment="1">
      <alignment vertical="center"/>
    </xf>
    <xf numFmtId="3" fontId="28" fillId="0" borderId="1" xfId="0" applyNumberFormat="1" applyFont="1" applyBorder="1" applyAlignment="1">
      <alignment horizontal="right" vertical="center"/>
    </xf>
    <xf numFmtId="3" fontId="29" fillId="0" borderId="1" xfId="0" applyNumberFormat="1" applyFont="1" applyBorder="1" applyAlignment="1">
      <alignment horizontal="right" vertical="center"/>
    </xf>
    <xf numFmtId="0" fontId="30" fillId="0" borderId="1" xfId="0" applyFont="1" applyBorder="1" applyAlignment="1">
      <alignment horizontal="left" vertical="center"/>
    </xf>
    <xf numFmtId="14" fontId="30" fillId="0" borderId="1" xfId="0" applyNumberFormat="1" applyFont="1" applyBorder="1" applyAlignment="1">
      <alignment horizontal="right"/>
    </xf>
    <xf numFmtId="3" fontId="28" fillId="0" borderId="1" xfId="0" applyNumberFormat="1" applyFont="1" applyBorder="1" applyAlignment="1">
      <alignment vertical="center"/>
    </xf>
    <xf numFmtId="3" fontId="30" fillId="0" borderId="1" xfId="0" applyNumberFormat="1" applyFont="1" applyBorder="1" applyAlignment="1">
      <alignment horizontal="right" vertical="center"/>
    </xf>
    <xf numFmtId="0" fontId="30" fillId="0" borderId="1" xfId="0" applyFont="1" applyBorder="1" applyAlignment="1">
      <alignment vertical="center"/>
    </xf>
    <xf numFmtId="0" fontId="30" fillId="0" borderId="1" xfId="0" applyFont="1" applyBorder="1" applyAlignment="1">
      <alignment horizontal="right"/>
    </xf>
    <xf numFmtId="165" fontId="4" fillId="0" borderId="0" xfId="0" applyNumberFormat="1" applyFont="1"/>
    <xf numFmtId="14" fontId="4" fillId="0" borderId="0" xfId="0" applyNumberFormat="1" applyFont="1"/>
    <xf numFmtId="166" fontId="0" fillId="0" borderId="0" xfId="7" applyNumberFormat="1" applyFont="1" applyBorder="1"/>
    <xf numFmtId="164" fontId="0" fillId="0" borderId="0" xfId="5" applyNumberFormat="1" applyFont="1" applyBorder="1"/>
    <xf numFmtId="0" fontId="29" fillId="0" borderId="0" xfId="0" applyFont="1"/>
    <xf numFmtId="2" fontId="29" fillId="0" borderId="13" xfId="0" applyNumberFormat="1" applyFont="1" applyBorder="1"/>
    <xf numFmtId="0" fontId="29" fillId="0" borderId="13" xfId="0" applyFont="1" applyBorder="1"/>
    <xf numFmtId="0" fontId="29" fillId="0" borderId="13" xfId="0" applyFont="1" applyBorder="1" applyAlignment="1">
      <alignment horizontal="left" indent="1"/>
    </xf>
    <xf numFmtId="166" fontId="29" fillId="0" borderId="0" xfId="7" applyNumberFormat="1" applyFont="1" applyBorder="1"/>
    <xf numFmtId="164" fontId="29" fillId="0" borderId="0" xfId="5" applyNumberFormat="1" applyFont="1" applyBorder="1"/>
    <xf numFmtId="167" fontId="31" fillId="11" borderId="13" xfId="0" applyNumberFormat="1" applyFont="1" applyFill="1" applyBorder="1"/>
    <xf numFmtId="3" fontId="31" fillId="11" borderId="13" xfId="0" applyNumberFormat="1" applyFont="1" applyFill="1" applyBorder="1"/>
    <xf numFmtId="0" fontId="31" fillId="11" borderId="13" xfId="0" applyFont="1" applyFill="1" applyBorder="1" applyAlignment="1">
      <alignment horizontal="left"/>
    </xf>
    <xf numFmtId="167" fontId="29" fillId="0" borderId="13" xfId="0" applyNumberFormat="1" applyFont="1" applyBorder="1"/>
    <xf numFmtId="3" fontId="29" fillId="0" borderId="13" xfId="0" applyNumberFormat="1" applyFont="1" applyBorder="1"/>
    <xf numFmtId="167" fontId="29" fillId="0" borderId="13" xfId="0" applyNumberFormat="1" applyFont="1" applyBorder="1" applyAlignment="1">
      <alignment vertical="center"/>
    </xf>
    <xf numFmtId="3" fontId="29" fillId="0" borderId="13" xfId="0" applyNumberFormat="1" applyFont="1" applyBorder="1" applyAlignment="1">
      <alignment vertical="center"/>
    </xf>
    <xf numFmtId="0" fontId="29" fillId="0" borderId="13" xfId="0" applyFont="1" applyBorder="1" applyAlignment="1">
      <alignment horizontal="left" vertical="center" indent="1"/>
    </xf>
    <xf numFmtId="2" fontId="29" fillId="0" borderId="0" xfId="0" applyNumberFormat="1" applyFont="1"/>
    <xf numFmtId="164" fontId="32" fillId="5" borderId="0" xfId="5" applyNumberFormat="1" applyFont="1" applyFill="1" applyBorder="1" applyAlignment="1">
      <alignment vertical="center" wrapText="1"/>
    </xf>
    <xf numFmtId="0" fontId="32" fillId="5" borderId="0" xfId="2" applyFont="1" applyFill="1" applyAlignment="1">
      <alignment vertical="center" wrapText="1"/>
    </xf>
    <xf numFmtId="166" fontId="32" fillId="5" borderId="0" xfId="7" applyNumberFormat="1" applyFont="1" applyFill="1" applyBorder="1" applyAlignment="1">
      <alignment vertical="center" wrapText="1"/>
    </xf>
    <xf numFmtId="167" fontId="31" fillId="11" borderId="13" xfId="0" applyNumberFormat="1" applyFont="1" applyFill="1" applyBorder="1" applyAlignment="1">
      <alignment vertical="center"/>
    </xf>
    <xf numFmtId="3" fontId="31" fillId="11" borderId="13" xfId="0" applyNumberFormat="1" applyFont="1" applyFill="1" applyBorder="1" applyAlignment="1">
      <alignment vertical="center"/>
    </xf>
    <xf numFmtId="0" fontId="31" fillId="11" borderId="13" xfId="0" applyFont="1" applyFill="1" applyBorder="1" applyAlignment="1">
      <alignment vertical="center"/>
    </xf>
    <xf numFmtId="3" fontId="29" fillId="0" borderId="0" xfId="0" applyNumberFormat="1" applyFont="1"/>
    <xf numFmtId="0" fontId="31" fillId="11" borderId="13" xfId="0" applyFont="1" applyFill="1" applyBorder="1"/>
    <xf numFmtId="168" fontId="33" fillId="10" borderId="13" xfId="0" applyNumberFormat="1" applyFont="1" applyFill="1" applyBorder="1" applyAlignment="1">
      <alignment horizontal="center"/>
    </xf>
    <xf numFmtId="41" fontId="33" fillId="10" borderId="13" xfId="0" applyNumberFormat="1" applyFont="1" applyFill="1" applyBorder="1" applyAlignment="1">
      <alignment horizontal="center"/>
    </xf>
    <xf numFmtId="0" fontId="31" fillId="10" borderId="13" xfId="0" applyFont="1" applyFill="1" applyBorder="1"/>
    <xf numFmtId="0" fontId="34" fillId="3" borderId="13" xfId="0" applyFont="1" applyFill="1" applyBorder="1" applyAlignment="1">
      <alignment horizontal="center" vertical="center" wrapText="1"/>
    </xf>
    <xf numFmtId="3" fontId="32" fillId="5" borderId="0" xfId="2" applyNumberFormat="1" applyFont="1" applyFill="1" applyAlignment="1">
      <alignment vertical="center" wrapText="1"/>
    </xf>
    <xf numFmtId="167" fontId="37" fillId="12" borderId="1" xfId="0" applyNumberFormat="1" applyFont="1" applyFill="1" applyBorder="1" applyAlignment="1">
      <alignment vertical="center"/>
    </xf>
    <xf numFmtId="3" fontId="37" fillId="12" borderId="1" xfId="0" applyNumberFormat="1" applyFont="1" applyFill="1" applyBorder="1" applyAlignment="1">
      <alignment vertical="center"/>
    </xf>
    <xf numFmtId="0" fontId="37" fillId="12" borderId="1" xfId="0" applyFont="1" applyFill="1" applyBorder="1" applyAlignment="1">
      <alignment vertical="center"/>
    </xf>
    <xf numFmtId="166" fontId="29" fillId="0" borderId="0" xfId="7" applyNumberFormat="1" applyFont="1"/>
    <xf numFmtId="164" fontId="29" fillId="0" borderId="0" xfId="5" applyNumberFormat="1" applyFont="1"/>
    <xf numFmtId="167" fontId="29" fillId="0" borderId="1" xfId="0" applyNumberFormat="1" applyFont="1" applyBorder="1"/>
    <xf numFmtId="0" fontId="38" fillId="0" borderId="1" xfId="0" applyFont="1" applyBorder="1" applyAlignment="1">
      <alignment vertical="center"/>
    </xf>
    <xf numFmtId="164" fontId="35" fillId="2" borderId="0" xfId="5" applyNumberFormat="1" applyFont="1" applyFill="1" applyBorder="1" applyAlignment="1">
      <alignment horizontal="left" vertical="center" wrapText="1"/>
    </xf>
    <xf numFmtId="3" fontId="29" fillId="0" borderId="1" xfId="0" applyNumberFormat="1" applyFont="1" applyBorder="1"/>
    <xf numFmtId="167" fontId="38" fillId="0" borderId="1" xfId="0" applyNumberFormat="1" applyFont="1" applyBorder="1" applyAlignment="1">
      <alignment vertical="center"/>
    </xf>
    <xf numFmtId="3" fontId="38" fillId="0" borderId="1" xfId="0" applyNumberFormat="1" applyFont="1" applyBorder="1" applyAlignment="1">
      <alignment vertical="center"/>
    </xf>
    <xf numFmtId="166" fontId="37" fillId="12" borderId="1" xfId="7" applyNumberFormat="1" applyFont="1" applyFill="1" applyBorder="1" applyAlignment="1">
      <alignment vertical="center"/>
    </xf>
    <xf numFmtId="164" fontId="37" fillId="12" borderId="1" xfId="5" applyNumberFormat="1" applyFont="1" applyFill="1" applyBorder="1" applyAlignment="1">
      <alignment vertical="center"/>
    </xf>
    <xf numFmtId="0" fontId="34" fillId="13" borderId="1" xfId="0" applyFont="1" applyFill="1" applyBorder="1" applyAlignment="1">
      <alignment horizontal="left" vertical="top"/>
    </xf>
    <xf numFmtId="166" fontId="29" fillId="0" borderId="1" xfId="7" applyNumberFormat="1" applyFont="1" applyBorder="1" applyAlignment="1">
      <alignment horizontal="right"/>
    </xf>
    <xf numFmtId="164" fontId="29" fillId="0" borderId="1" xfId="5" applyNumberFormat="1" applyFont="1" applyBorder="1" applyAlignment="1">
      <alignment horizontal="right"/>
    </xf>
    <xf numFmtId="0" fontId="29" fillId="0" borderId="1" xfId="0" applyFont="1" applyBorder="1" applyAlignment="1">
      <alignment horizontal="left"/>
    </xf>
    <xf numFmtId="0" fontId="30" fillId="2" borderId="0" xfId="0" applyFont="1" applyFill="1" applyAlignment="1">
      <alignment horizontal="left" vertical="center" wrapText="1"/>
    </xf>
    <xf numFmtId="166" fontId="34" fillId="13" borderId="1" xfId="7" applyNumberFormat="1" applyFont="1" applyFill="1" applyBorder="1" applyAlignment="1">
      <alignment horizontal="right"/>
    </xf>
    <xf numFmtId="164" fontId="34" fillId="13" borderId="1" xfId="5" applyNumberFormat="1" applyFont="1" applyFill="1" applyBorder="1" applyAlignment="1">
      <alignment horizontal="right"/>
    </xf>
    <xf numFmtId="0" fontId="34" fillId="13" borderId="1" xfId="0" applyFont="1" applyFill="1" applyBorder="1" applyAlignment="1">
      <alignment horizontal="left"/>
    </xf>
    <xf numFmtId="0" fontId="29" fillId="0" borderId="0" xfId="0" applyFont="1" applyAlignment="1">
      <alignment horizontal="left"/>
    </xf>
    <xf numFmtId="169" fontId="37" fillId="12" borderId="1" xfId="6" applyNumberFormat="1" applyFont="1" applyFill="1" applyBorder="1" applyAlignment="1">
      <alignment vertical="center"/>
    </xf>
    <xf numFmtId="169" fontId="29" fillId="0" borderId="1" xfId="0" applyNumberFormat="1" applyFont="1" applyBorder="1"/>
    <xf numFmtId="0" fontId="40" fillId="5" borderId="0" xfId="2" applyFont="1" applyFill="1" applyAlignment="1">
      <alignment vertical="center" wrapText="1"/>
    </xf>
    <xf numFmtId="166" fontId="29" fillId="0" borderId="1" xfId="7" applyNumberFormat="1" applyFont="1" applyFill="1" applyBorder="1" applyAlignment="1">
      <alignment horizontal="right"/>
    </xf>
    <xf numFmtId="164" fontId="29" fillId="0" borderId="1" xfId="5" applyNumberFormat="1" applyFont="1" applyFill="1" applyBorder="1" applyAlignment="1">
      <alignment horizontal="right"/>
    </xf>
    <xf numFmtId="169" fontId="38" fillId="0" borderId="1" xfId="6" applyNumberFormat="1" applyFont="1" applyBorder="1" applyAlignment="1">
      <alignment vertical="center"/>
    </xf>
    <xf numFmtId="166" fontId="34" fillId="13" borderId="1" xfId="7" applyNumberFormat="1" applyFont="1" applyFill="1" applyBorder="1" applyAlignment="1">
      <alignment horizontal="left"/>
    </xf>
    <xf numFmtId="164" fontId="34" fillId="13" borderId="1" xfId="5" applyNumberFormat="1" applyFont="1" applyFill="1" applyBorder="1" applyAlignment="1">
      <alignment horizontal="left"/>
    </xf>
    <xf numFmtId="0" fontId="3" fillId="2" borderId="0" xfId="2" applyFont="1" applyFill="1" applyAlignment="1">
      <alignment vertical="center" wrapText="1"/>
    </xf>
    <xf numFmtId="0" fontId="8" fillId="4" borderId="0" xfId="1" applyFont="1" applyFill="1" applyAlignment="1">
      <alignment horizontal="left" vertical="top"/>
    </xf>
    <xf numFmtId="0" fontId="35" fillId="2" borderId="0" xfId="0" applyFont="1" applyFill="1" applyAlignment="1">
      <alignment horizontal="left" vertical="center" wrapText="1"/>
    </xf>
    <xf numFmtId="0" fontId="39" fillId="0" borderId="0" xfId="0" applyFont="1" applyAlignment="1">
      <alignment horizontal="left"/>
    </xf>
    <xf numFmtId="0" fontId="13" fillId="0" borderId="0" xfId="0" applyFont="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14" fillId="0" borderId="0" xfId="0" applyFont="1" applyAlignment="1">
      <alignment horizontal="left" vertical="center"/>
    </xf>
    <xf numFmtId="0" fontId="4" fillId="0" borderId="3" xfId="0" applyFont="1" applyBorder="1" applyAlignment="1">
      <alignment horizontal="left" vertical="top" wrapText="1"/>
    </xf>
    <xf numFmtId="14" fontId="29" fillId="0" borderId="1" xfId="0" applyNumberFormat="1" applyFont="1" applyBorder="1" applyAlignment="1">
      <alignment horizontal="right"/>
    </xf>
    <xf numFmtId="0" fontId="29" fillId="0" borderId="1" xfId="0" applyFont="1" applyBorder="1" applyAlignment="1">
      <alignment horizontal="right"/>
    </xf>
    <xf numFmtId="0" fontId="41" fillId="0" borderId="27" xfId="0" applyFont="1" applyBorder="1" applyAlignment="1">
      <alignment horizontal="right"/>
    </xf>
    <xf numFmtId="0" fontId="29" fillId="0" borderId="28" xfId="0" applyFont="1" applyBorder="1" applyAlignment="1">
      <alignment horizontal="right"/>
    </xf>
    <xf numFmtId="0" fontId="41" fillId="0" borderId="0" xfId="0" applyFont="1" applyAlignment="1">
      <alignment horizontal="right"/>
    </xf>
    <xf numFmtId="0" fontId="8" fillId="4" borderId="0" xfId="1" applyFont="1" applyFill="1" applyAlignment="1">
      <alignment horizontal="center" vertical="top"/>
    </xf>
    <xf numFmtId="0" fontId="35" fillId="2" borderId="0" xfId="0" applyFont="1" applyFill="1" applyAlignment="1">
      <alignment horizontal="left" vertical="center" wrapText="1"/>
    </xf>
    <xf numFmtId="0" fontId="35" fillId="2" borderId="0" xfId="0" applyFont="1" applyFill="1" applyAlignment="1">
      <alignment horizontal="left" wrapText="1"/>
    </xf>
    <xf numFmtId="0" fontId="36" fillId="2" borderId="0" xfId="0" applyFont="1" applyFill="1" applyAlignment="1">
      <alignment horizontal="left" vertical="center" wrapText="1"/>
    </xf>
    <xf numFmtId="0" fontId="31" fillId="0" borderId="0" xfId="0" applyFont="1" applyAlignment="1">
      <alignment horizontal="left" vertical="center" wrapText="1"/>
    </xf>
    <xf numFmtId="0" fontId="31" fillId="0" borderId="0" xfId="0" applyFont="1" applyAlignment="1">
      <alignment horizontal="center" wrapText="1"/>
    </xf>
    <xf numFmtId="0" fontId="31" fillId="0" borderId="0" xfId="0" applyFont="1" applyAlignment="1">
      <alignment horizontal="center"/>
    </xf>
    <xf numFmtId="0" fontId="39" fillId="0" borderId="0" xfId="0" applyFont="1" applyAlignment="1">
      <alignment horizontal="left"/>
    </xf>
    <xf numFmtId="0" fontId="8" fillId="0" borderId="0" xfId="1" applyFont="1" applyAlignment="1">
      <alignment horizontal="center" vertical="top"/>
    </xf>
    <xf numFmtId="0" fontId="7" fillId="5" borderId="0" xfId="2" applyFont="1" applyFill="1" applyAlignment="1">
      <alignment horizontal="center" vertical="center" wrapText="1"/>
    </xf>
    <xf numFmtId="0" fontId="8" fillId="4" borderId="0" xfId="1" applyFont="1" applyFill="1" applyAlignment="1">
      <alignment horizontal="center" vertical="top"/>
    </xf>
    <xf numFmtId="0" fontId="24" fillId="4" borderId="0" xfId="1" applyFont="1" applyFill="1" applyAlignment="1">
      <alignment horizontal="left" vertical="top"/>
    </xf>
    <xf numFmtId="0" fontId="26" fillId="3" borderId="1" xfId="3" applyFont="1" applyFill="1" applyBorder="1" applyAlignment="1">
      <alignment horizontal="left" vertical="top" wrapText="1"/>
    </xf>
    <xf numFmtId="3" fontId="26" fillId="3" borderId="1" xfId="5" applyNumberFormat="1" applyFont="1" applyFill="1" applyBorder="1" applyAlignment="1">
      <alignment horizontal="left" vertical="top" wrapText="1"/>
    </xf>
    <xf numFmtId="0" fontId="24" fillId="0" borderId="0" xfId="1" applyFont="1" applyAlignment="1">
      <alignment horizontal="left" vertical="top"/>
    </xf>
    <xf numFmtId="0" fontId="24" fillId="5" borderId="0" xfId="2" applyFont="1" applyFill="1" applyAlignment="1">
      <alignment horizontal="left" vertical="center" wrapText="1"/>
    </xf>
    <xf numFmtId="0" fontId="15" fillId="9" borderId="19" xfId="0" applyFont="1" applyFill="1" applyBorder="1" applyAlignment="1">
      <alignment horizontal="center" vertical="center"/>
    </xf>
    <xf numFmtId="0" fontId="15" fillId="9" borderId="23" xfId="0" applyFont="1" applyFill="1" applyBorder="1" applyAlignment="1">
      <alignment horizontal="center" vertical="center"/>
    </xf>
    <xf numFmtId="0" fontId="15" fillId="9" borderId="22" xfId="0" applyFont="1" applyFill="1" applyBorder="1" applyAlignment="1">
      <alignment horizontal="center" vertical="center"/>
    </xf>
    <xf numFmtId="0" fontId="13" fillId="0" borderId="5" xfId="0" applyFont="1" applyBorder="1" applyAlignment="1">
      <alignment horizontal="left" vertical="top" wrapText="1"/>
    </xf>
    <xf numFmtId="0" fontId="13" fillId="0" borderId="0" xfId="0" applyFont="1" applyAlignment="1">
      <alignment horizontal="left" vertical="top" wrapText="1"/>
    </xf>
    <xf numFmtId="0" fontId="15" fillId="9" borderId="5" xfId="0" applyFont="1" applyFill="1" applyBorder="1" applyAlignment="1">
      <alignment horizontal="center" vertical="center"/>
    </xf>
    <xf numFmtId="0" fontId="15" fillId="9" borderId="0" xfId="0" applyFont="1" applyFill="1" applyAlignment="1">
      <alignment horizontal="center" vertical="center"/>
    </xf>
    <xf numFmtId="0" fontId="0" fillId="0" borderId="5" xfId="0" applyBorder="1" applyAlignment="1">
      <alignment horizontal="left" vertical="top" wrapText="1"/>
    </xf>
    <xf numFmtId="0" fontId="0" fillId="0" borderId="0" xfId="0" applyAlignment="1">
      <alignment horizontal="left" vertical="top" wrapText="1"/>
    </xf>
    <xf numFmtId="0" fontId="0" fillId="0" borderId="19" xfId="0" applyBorder="1" applyAlignment="1">
      <alignment horizontal="left" vertical="top" wrapText="1"/>
    </xf>
    <xf numFmtId="0" fontId="0" fillId="0" borderId="23" xfId="0" applyBorder="1" applyAlignment="1">
      <alignment horizontal="left" vertical="top" wrapText="1"/>
    </xf>
    <xf numFmtId="0" fontId="0" fillId="0" borderId="22" xfId="0" applyBorder="1" applyAlignment="1">
      <alignment horizontal="left" vertical="top" wrapText="1"/>
    </xf>
    <xf numFmtId="0" fontId="14" fillId="0" borderId="0" xfId="0" applyFont="1" applyAlignment="1">
      <alignment horizontal="left" vertical="center"/>
    </xf>
    <xf numFmtId="0" fontId="8" fillId="0" borderId="0" xfId="1" applyFont="1" applyAlignment="1">
      <alignment horizontal="center" vertical="top" wrapText="1"/>
    </xf>
    <xf numFmtId="0" fontId="8" fillId="0" borderId="16" xfId="1" applyFont="1" applyBorder="1" applyAlignment="1">
      <alignment horizontal="center" vertical="top" wrapText="1"/>
    </xf>
    <xf numFmtId="49" fontId="19" fillId="7" borderId="19" xfId="0" applyNumberFormat="1" applyFont="1" applyFill="1" applyBorder="1" applyAlignment="1">
      <alignment horizontal="left" vertical="top" wrapText="1"/>
    </xf>
    <xf numFmtId="49" fontId="19" fillId="7" borderId="18" xfId="0" applyNumberFormat="1" applyFont="1" applyFill="1" applyBorder="1" applyAlignment="1">
      <alignment horizontal="left" vertical="top" wrapText="1"/>
    </xf>
    <xf numFmtId="0" fontId="19" fillId="7" borderId="19" xfId="0" applyFont="1" applyFill="1" applyBorder="1" applyAlignment="1">
      <alignment vertical="top" wrapText="1"/>
    </xf>
    <xf numFmtId="0" fontId="19" fillId="7" borderId="18" xfId="0" applyFont="1" applyFill="1" applyBorder="1" applyAlignment="1">
      <alignment vertical="top" wrapText="1"/>
    </xf>
    <xf numFmtId="0" fontId="19" fillId="7" borderId="15" xfId="0" applyFont="1" applyFill="1" applyBorder="1" applyAlignment="1">
      <alignment horizontal="left" vertical="top" wrapText="1"/>
    </xf>
    <xf numFmtId="0" fontId="19" fillId="7" borderId="14" xfId="0" applyFont="1" applyFill="1" applyBorder="1" applyAlignment="1">
      <alignment horizontal="left" vertical="top" wrapText="1"/>
    </xf>
    <xf numFmtId="0" fontId="4" fillId="0" borderId="3" xfId="0" applyFont="1" applyBorder="1" applyAlignment="1">
      <alignment horizontal="left" vertical="top" wrapText="1"/>
    </xf>
    <xf numFmtId="0" fontId="4" fillId="0" borderId="3" xfId="0" applyFont="1" applyBorder="1" applyAlignment="1">
      <alignment horizontal="center" vertical="top" wrapText="1"/>
    </xf>
    <xf numFmtId="0" fontId="4" fillId="0" borderId="3" xfId="0" applyFont="1" applyBorder="1" applyAlignment="1">
      <alignment horizontal="center" vertical="top"/>
    </xf>
    <xf numFmtId="0" fontId="4" fillId="2" borderId="3" xfId="0" applyFont="1" applyFill="1" applyBorder="1" applyAlignment="1">
      <alignment horizontal="center" vertical="top" wrapText="1"/>
    </xf>
    <xf numFmtId="0" fontId="8" fillId="0" borderId="0" xfId="1" applyFont="1" applyAlignment="1">
      <alignment horizontal="left" vertical="top"/>
    </xf>
    <xf numFmtId="0" fontId="42" fillId="2" borderId="0" xfId="0" applyFont="1" applyFill="1"/>
    <xf numFmtId="0" fontId="7" fillId="5" borderId="0" xfId="2" applyFont="1" applyFill="1" applyAlignment="1">
      <alignment horizontal="left" vertical="center" wrapText="1"/>
    </xf>
    <xf numFmtId="0" fontId="7" fillId="5" borderId="0" xfId="2" applyFont="1" applyFill="1" applyAlignment="1">
      <alignment vertical="center" wrapText="1"/>
    </xf>
    <xf numFmtId="0" fontId="42" fillId="0" borderId="0" xfId="0" applyFont="1"/>
    <xf numFmtId="0" fontId="8" fillId="4" borderId="0" xfId="1" applyFont="1" applyFill="1" applyAlignment="1">
      <alignment horizontal="left" vertical="top"/>
    </xf>
    <xf numFmtId="0" fontId="3" fillId="4" borderId="0" xfId="2" applyFont="1" applyFill="1" applyAlignment="1">
      <alignment vertical="center" wrapText="1"/>
    </xf>
    <xf numFmtId="0" fontId="43" fillId="2" borderId="0" xfId="0" applyFont="1" applyFill="1" applyAlignment="1">
      <alignment horizontal="left" vertical="center"/>
    </xf>
    <xf numFmtId="0" fontId="44" fillId="2" borderId="0" xfId="0" applyFont="1" applyFill="1"/>
    <xf numFmtId="0" fontId="45" fillId="2" borderId="0" xfId="0" applyFont="1" applyFill="1" applyAlignment="1">
      <alignment horizontal="center"/>
    </xf>
    <xf numFmtId="0" fontId="45" fillId="0" borderId="0" xfId="0" applyFont="1" applyAlignment="1">
      <alignment horizontal="center"/>
    </xf>
    <xf numFmtId="0" fontId="45" fillId="10" borderId="8" xfId="0" applyFont="1" applyFill="1" applyBorder="1" applyAlignment="1">
      <alignment horizontal="center" vertical="center"/>
    </xf>
    <xf numFmtId="0" fontId="45" fillId="10" borderId="29" xfId="0" applyFont="1" applyFill="1" applyBorder="1" applyAlignment="1">
      <alignment horizontal="center" vertical="center"/>
    </xf>
    <xf numFmtId="0" fontId="45" fillId="10" borderId="9" xfId="0" applyFont="1" applyFill="1" applyBorder="1" applyAlignment="1">
      <alignment horizontal="center" vertical="center"/>
    </xf>
    <xf numFmtId="0" fontId="46" fillId="2" borderId="5" xfId="0" applyFont="1" applyFill="1" applyBorder="1" applyAlignment="1">
      <alignment horizontal="center" vertical="center"/>
    </xf>
    <xf numFmtId="0" fontId="46" fillId="2" borderId="0" xfId="0" applyFont="1" applyFill="1" applyAlignment="1">
      <alignment horizontal="center" vertical="center"/>
    </xf>
    <xf numFmtId="0" fontId="46" fillId="2" borderId="0" xfId="0" applyFont="1" applyFill="1" applyAlignment="1">
      <alignment horizontal="center" vertical="center" wrapText="1"/>
    </xf>
    <xf numFmtId="0" fontId="46" fillId="2" borderId="24" xfId="0" applyFont="1" applyFill="1" applyBorder="1" applyAlignment="1">
      <alignment horizontal="center" vertical="center"/>
    </xf>
    <xf numFmtId="0" fontId="46" fillId="2" borderId="0" xfId="0" applyFont="1" applyFill="1" applyAlignment="1">
      <alignment horizontal="center"/>
    </xf>
    <xf numFmtId="0" fontId="46" fillId="0" borderId="5" xfId="0" applyFont="1" applyBorder="1" applyAlignment="1">
      <alignment horizontal="left" vertical="center" wrapText="1"/>
    </xf>
    <xf numFmtId="0" fontId="46" fillId="0" borderId="0" xfId="0" applyFont="1" applyAlignment="1">
      <alignment horizontal="left" vertical="center" wrapText="1"/>
    </xf>
    <xf numFmtId="0" fontId="46" fillId="2" borderId="0" xfId="0" applyFont="1" applyFill="1" applyAlignment="1">
      <alignment horizontal="left" vertical="center" wrapText="1"/>
    </xf>
    <xf numFmtId="0" fontId="46" fillId="0" borderId="0" xfId="0" applyFont="1" applyAlignment="1">
      <alignment horizontal="left" vertical="center" wrapText="1"/>
    </xf>
    <xf numFmtId="0" fontId="42" fillId="2" borderId="0" xfId="0" applyFont="1" applyFill="1" applyAlignment="1">
      <alignment horizontal="left"/>
    </xf>
    <xf numFmtId="0" fontId="46" fillId="2" borderId="0" xfId="0" applyFont="1" applyFill="1" applyAlignment="1">
      <alignment horizontal="left" vertical="center"/>
    </xf>
    <xf numFmtId="0" fontId="46" fillId="2" borderId="24" xfId="0" applyFont="1" applyFill="1" applyBorder="1" applyAlignment="1">
      <alignment horizontal="left" vertical="center"/>
    </xf>
    <xf numFmtId="0" fontId="46" fillId="2" borderId="0" xfId="0" applyFont="1" applyFill="1" applyAlignment="1">
      <alignment horizontal="left"/>
    </xf>
    <xf numFmtId="3" fontId="42" fillId="2" borderId="0" xfId="0" applyNumberFormat="1" applyFont="1" applyFill="1" applyAlignment="1">
      <alignment horizontal="left"/>
    </xf>
    <xf numFmtId="0" fontId="47" fillId="3" borderId="6" xfId="0" applyFont="1" applyFill="1" applyBorder="1" applyAlignment="1">
      <alignment horizontal="center" vertical="center" wrapText="1"/>
    </xf>
    <xf numFmtId="0" fontId="47" fillId="3" borderId="1" xfId="0" applyFont="1" applyFill="1" applyBorder="1" applyAlignment="1">
      <alignment horizontal="center" vertical="center" wrapText="1"/>
    </xf>
    <xf numFmtId="0" fontId="47" fillId="3" borderId="30" xfId="0" applyFont="1" applyFill="1" applyBorder="1" applyAlignment="1">
      <alignment horizontal="center" vertical="center" wrapText="1"/>
    </xf>
    <xf numFmtId="0" fontId="47" fillId="3" borderId="31" xfId="0" applyFont="1" applyFill="1" applyBorder="1" applyAlignment="1">
      <alignment horizontal="center" vertical="center" wrapText="1"/>
    </xf>
    <xf numFmtId="170" fontId="47" fillId="3" borderId="1" xfId="0" applyNumberFormat="1" applyFont="1" applyFill="1" applyBorder="1" applyAlignment="1">
      <alignment horizontal="center" vertical="center" wrapText="1"/>
    </xf>
    <xf numFmtId="170" fontId="47" fillId="0" borderId="0" xfId="0" applyNumberFormat="1" applyFont="1" applyAlignment="1">
      <alignment horizontal="center" vertical="center" wrapText="1"/>
    </xf>
    <xf numFmtId="0" fontId="47" fillId="3" borderId="1" xfId="0" applyFont="1" applyFill="1" applyBorder="1" applyAlignment="1">
      <alignment horizontal="center" vertical="center" wrapText="1"/>
    </xf>
    <xf numFmtId="0" fontId="47" fillId="3" borderId="1" xfId="0" applyFont="1" applyFill="1" applyBorder="1" applyAlignment="1">
      <alignment vertical="center" wrapText="1"/>
    </xf>
    <xf numFmtId="3" fontId="42" fillId="2" borderId="0" xfId="0" applyNumberFormat="1" applyFont="1" applyFill="1"/>
    <xf numFmtId="0" fontId="42" fillId="4" borderId="32" xfId="0" applyFont="1" applyFill="1" applyBorder="1"/>
    <xf numFmtId="164" fontId="42" fillId="4" borderId="33" xfId="5" applyNumberFormat="1" applyFont="1" applyFill="1" applyBorder="1"/>
    <xf numFmtId="0" fontId="42" fillId="2" borderId="1" xfId="0" applyFont="1" applyFill="1" applyBorder="1"/>
    <xf numFmtId="171" fontId="42" fillId="0" borderId="1" xfId="5" applyNumberFormat="1" applyFont="1" applyFill="1" applyBorder="1"/>
    <xf numFmtId="170" fontId="42" fillId="0" borderId="1" xfId="5" applyNumberFormat="1" applyFont="1" applyFill="1" applyBorder="1"/>
    <xf numFmtId="170" fontId="42" fillId="0" borderId="0" xfId="5" applyNumberFormat="1" applyFont="1" applyFill="1" applyBorder="1"/>
    <xf numFmtId="0" fontId="42" fillId="4" borderId="33" xfId="0" applyFont="1" applyFill="1" applyBorder="1" applyAlignment="1">
      <alignment horizontal="left"/>
    </xf>
    <xf numFmtId="41" fontId="42" fillId="4" borderId="34" xfId="0" applyNumberFormat="1" applyFont="1" applyFill="1" applyBorder="1"/>
    <xf numFmtId="3" fontId="46" fillId="2" borderId="0" xfId="0" applyNumberFormat="1" applyFont="1" applyFill="1" applyAlignment="1">
      <alignment horizontal="center"/>
    </xf>
    <xf numFmtId="164" fontId="42" fillId="2" borderId="2" xfId="5" applyNumberFormat="1" applyFont="1" applyFill="1" applyBorder="1" applyAlignment="1">
      <alignment horizontal="left"/>
    </xf>
    <xf numFmtId="41" fontId="42" fillId="0" borderId="1" xfId="5" applyNumberFormat="1" applyFont="1" applyFill="1" applyBorder="1" applyAlignment="1">
      <alignment horizontal="right"/>
    </xf>
    <xf numFmtId="41" fontId="42" fillId="2" borderId="1" xfId="5" applyNumberFormat="1" applyFont="1" applyFill="1" applyBorder="1" applyAlignment="1">
      <alignment horizontal="right"/>
    </xf>
    <xf numFmtId="0" fontId="42" fillId="2" borderId="0" xfId="0" applyFont="1" applyFill="1"/>
    <xf numFmtId="0" fontId="42" fillId="2" borderId="35" xfId="0" applyFont="1" applyFill="1" applyBorder="1"/>
    <xf numFmtId="170" fontId="42" fillId="2" borderId="0" xfId="5" applyNumberFormat="1" applyFont="1" applyFill="1" applyBorder="1"/>
    <xf numFmtId="164" fontId="42" fillId="2" borderId="28" xfId="5" applyNumberFormat="1" applyFont="1" applyFill="1" applyBorder="1" applyAlignment="1">
      <alignment horizontal="left"/>
    </xf>
    <xf numFmtId="164" fontId="42" fillId="0" borderId="36" xfId="5" applyNumberFormat="1" applyFont="1" applyFill="1" applyBorder="1" applyAlignment="1"/>
    <xf numFmtId="164" fontId="42" fillId="2" borderId="3" xfId="5" applyNumberFormat="1" applyFont="1" applyFill="1" applyBorder="1" applyAlignment="1">
      <alignment horizontal="left"/>
    </xf>
    <xf numFmtId="164" fontId="42" fillId="2" borderId="0" xfId="5" applyNumberFormat="1" applyFont="1" applyFill="1" applyBorder="1" applyAlignment="1"/>
    <xf numFmtId="164" fontId="42" fillId="2" borderId="1" xfId="5" applyNumberFormat="1" applyFont="1" applyFill="1" applyBorder="1" applyAlignment="1">
      <alignment horizontal="left"/>
    </xf>
    <xf numFmtId="164" fontId="42" fillId="0" borderId="31" xfId="5" applyNumberFormat="1" applyFont="1" applyFill="1" applyBorder="1" applyAlignment="1"/>
    <xf numFmtId="3" fontId="46" fillId="2" borderId="26" xfId="0" applyNumberFormat="1" applyFont="1" applyFill="1" applyBorder="1" applyAlignment="1">
      <alignment horizontal="center"/>
    </xf>
    <xf numFmtId="0" fontId="46" fillId="2" borderId="26" xfId="0" applyFont="1" applyFill="1" applyBorder="1" applyAlignment="1">
      <alignment horizontal="center"/>
    </xf>
    <xf numFmtId="164" fontId="42" fillId="2" borderId="5" xfId="5" applyNumberFormat="1" applyFont="1" applyFill="1" applyBorder="1" applyAlignment="1">
      <alignment horizontal="left"/>
    </xf>
    <xf numFmtId="164" fontId="42" fillId="2" borderId="0" xfId="5" applyNumberFormat="1" applyFont="1" applyFill="1" applyBorder="1" applyAlignment="1">
      <alignment horizontal="left"/>
    </xf>
    <xf numFmtId="0" fontId="46" fillId="10" borderId="37" xfId="0" applyFont="1" applyFill="1" applyBorder="1" applyAlignment="1">
      <alignment horizontal="center" vertical="center"/>
    </xf>
    <xf numFmtId="0" fontId="46" fillId="10" borderId="38" xfId="0" applyFont="1" applyFill="1" applyBorder="1" applyAlignment="1">
      <alignment horizontal="center" vertical="center"/>
    </xf>
    <xf numFmtId="0" fontId="46" fillId="10" borderId="31" xfId="0" applyFont="1" applyFill="1" applyBorder="1" applyAlignment="1">
      <alignment horizontal="center" vertical="center"/>
    </xf>
    <xf numFmtId="0" fontId="42" fillId="2" borderId="0" xfId="0" applyFont="1" applyFill="1" applyAlignment="1">
      <alignment wrapText="1"/>
    </xf>
    <xf numFmtId="0" fontId="46" fillId="2" borderId="39" xfId="0" applyFont="1" applyFill="1" applyBorder="1" applyAlignment="1">
      <alignment horizontal="left" vertical="center"/>
    </xf>
    <xf numFmtId="0" fontId="46" fillId="2" borderId="40" xfId="0" applyFont="1" applyFill="1" applyBorder="1" applyAlignment="1">
      <alignment horizontal="left" vertical="center"/>
    </xf>
    <xf numFmtId="0" fontId="46" fillId="2" borderId="0" xfId="0" applyFont="1" applyFill="1" applyAlignment="1">
      <alignment horizontal="center" wrapText="1"/>
    </xf>
    <xf numFmtId="0" fontId="46" fillId="0" borderId="0" xfId="0" applyFont="1" applyAlignment="1">
      <alignment horizontal="center"/>
    </xf>
    <xf numFmtId="16" fontId="46" fillId="0" borderId="0" xfId="0" applyNumberFormat="1" applyFont="1" applyAlignment="1">
      <alignment horizontal="center"/>
    </xf>
    <xf numFmtId="16" fontId="46" fillId="2" borderId="0" xfId="0" applyNumberFormat="1" applyFont="1" applyFill="1" applyAlignment="1">
      <alignment horizontal="center" wrapText="1"/>
    </xf>
    <xf numFmtId="16" fontId="42" fillId="2" borderId="0" xfId="0" applyNumberFormat="1" applyFont="1" applyFill="1" applyAlignment="1">
      <alignment wrapText="1"/>
    </xf>
    <xf numFmtId="16" fontId="42" fillId="0" borderId="0" xfId="0" applyNumberFormat="1" applyFont="1"/>
    <xf numFmtId="3" fontId="42" fillId="0" borderId="0" xfId="0" applyNumberFormat="1" applyFont="1"/>
    <xf numFmtId="9" fontId="42" fillId="4" borderId="33" xfId="7" applyFont="1" applyFill="1" applyBorder="1"/>
    <xf numFmtId="0" fontId="42" fillId="4" borderId="33" xfId="0" applyFont="1" applyFill="1" applyBorder="1"/>
    <xf numFmtId="41" fontId="42" fillId="4" borderId="33" xfId="5" applyNumberFormat="1" applyFont="1" applyFill="1" applyBorder="1"/>
    <xf numFmtId="41" fontId="42" fillId="4" borderId="33" xfId="0" applyNumberFormat="1" applyFont="1" applyFill="1" applyBorder="1"/>
    <xf numFmtId="41" fontId="42" fillId="4" borderId="41" xfId="5" applyNumberFormat="1" applyFont="1" applyFill="1" applyBorder="1"/>
    <xf numFmtId="164" fontId="42" fillId="0" borderId="28" xfId="5" applyNumberFormat="1" applyFont="1" applyFill="1" applyBorder="1" applyAlignment="1">
      <alignment horizontal="left"/>
    </xf>
    <xf numFmtId="9" fontId="42" fillId="2" borderId="28" xfId="7" applyFont="1" applyFill="1" applyBorder="1" applyAlignment="1">
      <alignment horizontal="right"/>
    </xf>
    <xf numFmtId="164" fontId="42" fillId="2" borderId="28" xfId="5" applyNumberFormat="1" applyFont="1" applyFill="1" applyBorder="1" applyAlignment="1">
      <alignment horizontal="left"/>
    </xf>
    <xf numFmtId="41" fontId="42" fillId="0" borderId="28" xfId="5" applyNumberFormat="1" applyFont="1" applyFill="1" applyBorder="1" applyAlignment="1">
      <alignment horizontal="left"/>
    </xf>
    <xf numFmtId="41" fontId="42" fillId="2" borderId="10" xfId="5" applyNumberFormat="1" applyFont="1" applyFill="1" applyBorder="1" applyAlignment="1">
      <alignment horizontal="left"/>
    </xf>
    <xf numFmtId="3" fontId="46" fillId="0" borderId="0" xfId="0" applyNumberFormat="1" applyFont="1" applyAlignment="1">
      <alignment horizontal="center"/>
    </xf>
    <xf numFmtId="164" fontId="42" fillId="0" borderId="1" xfId="5" applyNumberFormat="1" applyFont="1" applyFill="1" applyBorder="1" applyAlignment="1">
      <alignment horizontal="left"/>
    </xf>
    <xf numFmtId="9" fontId="42" fillId="2" borderId="1" xfId="7" applyFont="1" applyFill="1" applyBorder="1" applyAlignment="1">
      <alignment horizontal="right"/>
    </xf>
    <xf numFmtId="164" fontId="42" fillId="2" borderId="1" xfId="5" applyNumberFormat="1" applyFont="1" applyFill="1" applyBorder="1" applyAlignment="1">
      <alignment horizontal="left"/>
    </xf>
    <xf numFmtId="41" fontId="42" fillId="0" borderId="1" xfId="5" applyNumberFormat="1" applyFont="1" applyFill="1" applyBorder="1" applyAlignment="1">
      <alignment horizontal="left"/>
    </xf>
    <xf numFmtId="41" fontId="42" fillId="2" borderId="11" xfId="5" applyNumberFormat="1" applyFont="1" applyFill="1" applyBorder="1" applyAlignment="1">
      <alignment horizontal="left"/>
    </xf>
    <xf numFmtId="0" fontId="46" fillId="2" borderId="24" xfId="0" applyFont="1" applyFill="1" applyBorder="1" applyAlignment="1">
      <alignment horizontal="center"/>
    </xf>
    <xf numFmtId="0" fontId="42" fillId="0" borderId="5" xfId="0" applyFont="1" applyBorder="1"/>
    <xf numFmtId="0" fontId="46" fillId="10" borderId="42" xfId="0" applyFont="1" applyFill="1" applyBorder="1" applyAlignment="1">
      <alignment horizontal="center" vertical="center"/>
    </xf>
    <xf numFmtId="0" fontId="46" fillId="0" borderId="5" xfId="0" applyFont="1" applyBorder="1" applyAlignment="1">
      <alignment vertical="center" wrapText="1"/>
    </xf>
    <xf numFmtId="0" fontId="46" fillId="0" borderId="0" xfId="0" applyFont="1" applyAlignment="1">
      <alignment vertical="center" wrapText="1"/>
    </xf>
    <xf numFmtId="0" fontId="46" fillId="2" borderId="0" xfId="0" applyFont="1" applyFill="1" applyAlignment="1">
      <alignment vertical="center" wrapText="1"/>
    </xf>
    <xf numFmtId="0" fontId="46" fillId="2" borderId="24" xfId="0" applyFont="1" applyFill="1" applyBorder="1"/>
    <xf numFmtId="0" fontId="46" fillId="2" borderId="0" xfId="0" applyFont="1" applyFill="1"/>
    <xf numFmtId="16" fontId="46" fillId="2" borderId="0" xfId="0" applyNumberFormat="1" applyFont="1" applyFill="1"/>
    <xf numFmtId="16" fontId="42" fillId="2" borderId="0" xfId="0" applyNumberFormat="1" applyFont="1" applyFill="1"/>
    <xf numFmtId="0" fontId="47" fillId="3" borderId="43" xfId="0" applyFont="1" applyFill="1" applyBorder="1" applyAlignment="1">
      <alignment horizontal="center" vertical="center" wrapText="1"/>
    </xf>
    <xf numFmtId="0" fontId="47" fillId="3" borderId="39" xfId="0" applyFont="1" applyFill="1" applyBorder="1" applyAlignment="1">
      <alignment horizontal="center" vertical="center" wrapText="1"/>
    </xf>
    <xf numFmtId="0" fontId="47" fillId="3" borderId="25" xfId="0" applyFont="1" applyFill="1" applyBorder="1" applyAlignment="1">
      <alignment vertical="center" wrapText="1"/>
    </xf>
    <xf numFmtId="0" fontId="46" fillId="0" borderId="24" xfId="0" applyFont="1" applyBorder="1" applyAlignment="1">
      <alignment horizontal="center"/>
    </xf>
    <xf numFmtId="0" fontId="42" fillId="4" borderId="44" xfId="0" applyFont="1" applyFill="1" applyBorder="1" applyAlignment="1">
      <alignment horizontal="left"/>
    </xf>
    <xf numFmtId="0" fontId="42" fillId="4" borderId="34" xfId="0" applyFont="1" applyFill="1" applyBorder="1" applyAlignment="1">
      <alignment horizontal="left"/>
    </xf>
    <xf numFmtId="164" fontId="42" fillId="10" borderId="34" xfId="5" applyNumberFormat="1" applyFont="1" applyFill="1" applyBorder="1" applyAlignment="1"/>
    <xf numFmtId="0" fontId="42" fillId="4" borderId="44" xfId="0" applyFont="1" applyFill="1" applyBorder="1" applyAlignment="1">
      <alignment horizontal="center"/>
    </xf>
    <xf numFmtId="0" fontId="42" fillId="4" borderId="34" xfId="0" applyFont="1" applyFill="1" applyBorder="1" applyAlignment="1">
      <alignment horizontal="center"/>
    </xf>
    <xf numFmtId="164" fontId="42" fillId="0" borderId="34" xfId="5" applyNumberFormat="1" applyFont="1" applyFill="1" applyBorder="1" applyAlignment="1"/>
    <xf numFmtId="3" fontId="46" fillId="0" borderId="24" xfId="0" applyNumberFormat="1" applyFont="1" applyBorder="1" applyAlignment="1">
      <alignment horizontal="center"/>
    </xf>
    <xf numFmtId="164" fontId="42" fillId="2" borderId="45" xfId="5" applyNumberFormat="1" applyFont="1" applyFill="1" applyBorder="1" applyAlignment="1">
      <alignment horizontal="left"/>
    </xf>
    <xf numFmtId="164" fontId="42" fillId="2" borderId="36" xfId="5" applyNumberFormat="1" applyFont="1" applyFill="1" applyBorder="1" applyAlignment="1">
      <alignment horizontal="left"/>
    </xf>
    <xf numFmtId="164" fontId="42" fillId="2" borderId="30" xfId="5" applyNumberFormat="1" applyFont="1" applyFill="1" applyBorder="1" applyAlignment="1">
      <alignment horizontal="left"/>
    </xf>
    <xf numFmtId="164" fontId="42" fillId="2" borderId="31" xfId="5" applyNumberFormat="1" applyFont="1" applyFill="1" applyBorder="1" applyAlignment="1">
      <alignment horizontal="left"/>
    </xf>
    <xf numFmtId="164" fontId="42" fillId="0" borderId="0" xfId="5" applyNumberFormat="1" applyFont="1" applyFill="1" applyBorder="1" applyAlignment="1"/>
    <xf numFmtId="0" fontId="46" fillId="2" borderId="46" xfId="0" applyFont="1" applyFill="1" applyBorder="1" applyAlignment="1">
      <alignment horizontal="center"/>
    </xf>
    <xf numFmtId="16" fontId="46" fillId="2" borderId="0" xfId="0" applyNumberFormat="1" applyFont="1" applyFill="1" applyAlignment="1">
      <alignment horizontal="center"/>
    </xf>
    <xf numFmtId="0" fontId="46" fillId="2" borderId="5" xfId="0" applyFont="1" applyFill="1" applyBorder="1" applyAlignment="1">
      <alignment horizontal="left" vertical="center" wrapText="1"/>
    </xf>
    <xf numFmtId="0" fontId="46" fillId="2" borderId="0" xfId="0" applyFont="1" applyFill="1" applyAlignment="1">
      <alignment horizontal="left" vertical="center" wrapText="1"/>
    </xf>
    <xf numFmtId="0" fontId="42" fillId="2" borderId="24" xfId="0" applyFont="1" applyFill="1" applyBorder="1"/>
    <xf numFmtId="0" fontId="47" fillId="3" borderId="3" xfId="0" applyFont="1" applyFill="1" applyBorder="1" applyAlignment="1">
      <alignment horizontal="center" vertical="center" wrapText="1"/>
    </xf>
    <xf numFmtId="0" fontId="46" fillId="4" borderId="32" xfId="0" applyFont="1" applyFill="1" applyBorder="1"/>
    <xf numFmtId="41" fontId="42" fillId="4" borderId="33" xfId="0" applyNumberFormat="1" applyFont="1" applyFill="1" applyBorder="1" applyAlignment="1">
      <alignment horizontal="right"/>
    </xf>
    <xf numFmtId="164" fontId="42" fillId="4" borderId="33" xfId="5" applyNumberFormat="1" applyFont="1" applyFill="1" applyBorder="1" applyAlignment="1">
      <alignment horizontal="right"/>
    </xf>
    <xf numFmtId="3" fontId="42" fillId="2" borderId="24" xfId="0" applyNumberFormat="1" applyFont="1" applyFill="1" applyBorder="1"/>
    <xf numFmtId="164" fontId="46" fillId="14" borderId="28" xfId="5" applyNumberFormat="1" applyFont="1" applyFill="1" applyBorder="1" applyAlignment="1">
      <alignment horizontal="left"/>
    </xf>
    <xf numFmtId="164" fontId="42" fillId="14" borderId="28" xfId="5" applyNumberFormat="1" applyFont="1" applyFill="1" applyBorder="1" applyAlignment="1">
      <alignment horizontal="right"/>
    </xf>
    <xf numFmtId="164" fontId="42" fillId="2" borderId="0" xfId="0" applyNumberFormat="1" applyFont="1" applyFill="1"/>
    <xf numFmtId="164" fontId="42" fillId="0" borderId="28" xfId="5" applyNumberFormat="1" applyFont="1" applyFill="1" applyBorder="1" applyAlignment="1">
      <alignment horizontal="right"/>
    </xf>
    <xf numFmtId="164" fontId="42" fillId="0" borderId="1" xfId="5" applyNumberFormat="1" applyFont="1" applyFill="1" applyBorder="1" applyAlignment="1">
      <alignment horizontal="right"/>
    </xf>
    <xf numFmtId="164" fontId="42" fillId="2" borderId="28" xfId="5" applyNumberFormat="1" applyFont="1" applyFill="1" applyBorder="1" applyAlignment="1">
      <alignment horizontal="right"/>
    </xf>
    <xf numFmtId="164" fontId="48" fillId="14" borderId="1" xfId="5" applyNumberFormat="1" applyFont="1" applyFill="1" applyBorder="1" applyAlignment="1">
      <alignment horizontal="right"/>
    </xf>
    <xf numFmtId="164" fontId="46" fillId="14" borderId="1" xfId="5" applyNumberFormat="1" applyFont="1" applyFill="1" applyBorder="1" applyAlignment="1">
      <alignment horizontal="left"/>
    </xf>
    <xf numFmtId="164" fontId="42" fillId="14" borderId="1" xfId="5" applyNumberFormat="1" applyFont="1" applyFill="1" applyBorder="1" applyAlignment="1">
      <alignment horizontal="right"/>
    </xf>
    <xf numFmtId="164" fontId="49" fillId="2" borderId="1" xfId="5" applyNumberFormat="1" applyFont="1" applyFill="1" applyBorder="1" applyAlignment="1">
      <alignment horizontal="right"/>
    </xf>
    <xf numFmtId="164" fontId="42" fillId="2" borderId="1" xfId="5" applyNumberFormat="1" applyFont="1" applyFill="1" applyBorder="1" applyAlignment="1">
      <alignment horizontal="right"/>
    </xf>
    <xf numFmtId="0" fontId="46" fillId="2" borderId="40" xfId="0" applyFont="1" applyFill="1" applyBorder="1" applyAlignment="1">
      <alignment horizontal="center"/>
    </xf>
    <xf numFmtId="0" fontId="42" fillId="10" borderId="30" xfId="0" applyFont="1" applyFill="1" applyBorder="1" applyAlignment="1">
      <alignment horizontal="center" vertical="center"/>
    </xf>
    <xf numFmtId="0" fontId="42" fillId="10" borderId="38" xfId="0" applyFont="1" applyFill="1" applyBorder="1" applyAlignment="1">
      <alignment horizontal="center" vertical="center"/>
    </xf>
    <xf numFmtId="0" fontId="42" fillId="10" borderId="31" xfId="0" applyFont="1" applyFill="1" applyBorder="1" applyAlignment="1">
      <alignment horizontal="center" vertical="center"/>
    </xf>
    <xf numFmtId="0" fontId="46" fillId="0" borderId="47" xfId="0" applyFont="1" applyBorder="1" applyAlignment="1">
      <alignment horizontal="left" vertical="center"/>
    </xf>
    <xf numFmtId="0" fontId="46" fillId="0" borderId="39" xfId="0" applyFont="1" applyBorder="1" applyAlignment="1">
      <alignment horizontal="left" vertical="center"/>
    </xf>
    <xf numFmtId="16" fontId="46" fillId="2" borderId="24" xfId="0" applyNumberFormat="1" applyFont="1" applyFill="1" applyBorder="1" applyAlignment="1">
      <alignment horizontal="center"/>
    </xf>
    <xf numFmtId="0" fontId="42" fillId="4" borderId="3" xfId="0" applyFont="1" applyFill="1" applyBorder="1"/>
    <xf numFmtId="41" fontId="42" fillId="12" borderId="1" xfId="5" applyNumberFormat="1" applyFont="1" applyFill="1" applyBorder="1"/>
    <xf numFmtId="41" fontId="42" fillId="12" borderId="1" xfId="0" applyNumberFormat="1" applyFont="1" applyFill="1" applyBorder="1" applyAlignment="1">
      <alignment horizontal="right" vertical="top"/>
    </xf>
    <xf numFmtId="41" fontId="42" fillId="12" borderId="1" xfId="5" applyNumberFormat="1" applyFont="1" applyFill="1" applyBorder="1" applyAlignment="1">
      <alignment horizontal="right" vertical="top"/>
    </xf>
    <xf numFmtId="41" fontId="46" fillId="2" borderId="0" xfId="0" applyNumberFormat="1" applyFont="1" applyFill="1" applyAlignment="1">
      <alignment horizontal="center"/>
    </xf>
    <xf numFmtId="4" fontId="46" fillId="2" borderId="0" xfId="0" applyNumberFormat="1" applyFont="1" applyFill="1" applyAlignment="1">
      <alignment horizontal="center"/>
    </xf>
    <xf numFmtId="4" fontId="46" fillId="2" borderId="24" xfId="0" applyNumberFormat="1" applyFont="1" applyFill="1" applyBorder="1" applyAlignment="1">
      <alignment horizontal="center"/>
    </xf>
    <xf numFmtId="4" fontId="46" fillId="0" borderId="0" xfId="0" applyNumberFormat="1" applyFont="1" applyAlignment="1">
      <alignment horizontal="center"/>
    </xf>
    <xf numFmtId="4" fontId="42" fillId="0" borderId="0" xfId="0" applyNumberFormat="1" applyFont="1"/>
    <xf numFmtId="164" fontId="42" fillId="2" borderId="2" xfId="5" applyNumberFormat="1" applyFont="1" applyFill="1" applyBorder="1" applyAlignment="1">
      <alignment horizontal="right"/>
    </xf>
    <xf numFmtId="41" fontId="42" fillId="0" borderId="1" xfId="5" applyNumberFormat="1" applyFont="1" applyFill="1" applyBorder="1" applyAlignment="1">
      <alignment horizontal="right" vertical="top"/>
    </xf>
    <xf numFmtId="164" fontId="42" fillId="2" borderId="3" xfId="5" applyNumberFormat="1" applyFont="1" applyFill="1" applyBorder="1" applyAlignment="1">
      <alignment horizontal="right"/>
    </xf>
    <xf numFmtId="4" fontId="46" fillId="0" borderId="0" xfId="0" applyNumberFormat="1" applyFont="1"/>
    <xf numFmtId="0" fontId="46" fillId="0" borderId="0" xfId="0" applyFont="1"/>
    <xf numFmtId="0" fontId="42" fillId="10" borderId="37" xfId="0" applyFont="1" applyFill="1" applyBorder="1" applyAlignment="1">
      <alignment horizontal="center" vertical="center"/>
    </xf>
    <xf numFmtId="0" fontId="42" fillId="10" borderId="42" xfId="0" applyFont="1" applyFill="1" applyBorder="1" applyAlignment="1">
      <alignment horizontal="center" vertical="center"/>
    </xf>
    <xf numFmtId="168" fontId="42" fillId="12" borderId="1" xfId="5" applyNumberFormat="1" applyFont="1" applyFill="1" applyBorder="1"/>
    <xf numFmtId="168" fontId="42" fillId="12" borderId="1" xfId="0" applyNumberFormat="1" applyFont="1" applyFill="1" applyBorder="1" applyAlignment="1">
      <alignment horizontal="right" vertical="top"/>
    </xf>
    <xf numFmtId="168" fontId="42" fillId="12" borderId="1" xfId="5" applyNumberFormat="1" applyFont="1" applyFill="1" applyBorder="1" applyAlignment="1">
      <alignment horizontal="right" vertical="top"/>
    </xf>
    <xf numFmtId="168" fontId="42" fillId="0" borderId="1" xfId="5" applyNumberFormat="1" applyFont="1" applyFill="1" applyBorder="1" applyAlignment="1">
      <alignment horizontal="left"/>
    </xf>
    <xf numFmtId="168" fontId="42" fillId="0" borderId="1" xfId="5" applyNumberFormat="1" applyFont="1" applyFill="1" applyBorder="1" applyAlignment="1">
      <alignment horizontal="right" vertical="top"/>
    </xf>
    <xf numFmtId="0" fontId="46" fillId="0" borderId="5" xfId="0" applyFont="1" applyBorder="1" applyAlignment="1">
      <alignment horizontal="left" vertical="center"/>
    </xf>
    <xf numFmtId="0" fontId="46" fillId="0" borderId="0" xfId="0" applyFont="1" applyAlignment="1">
      <alignment horizontal="left" vertical="center"/>
    </xf>
    <xf numFmtId="4" fontId="42" fillId="0" borderId="0" xfId="0" applyNumberFormat="1" applyFont="1" applyAlignment="1">
      <alignment horizontal="center" wrapText="1"/>
    </xf>
    <xf numFmtId="0" fontId="42" fillId="0" borderId="0" xfId="0" applyFont="1" applyAlignment="1">
      <alignment horizontal="center" wrapText="1"/>
    </xf>
    <xf numFmtId="4" fontId="42" fillId="2" borderId="24" xfId="0" applyNumberFormat="1" applyFont="1" applyFill="1" applyBorder="1"/>
    <xf numFmtId="4" fontId="42" fillId="2" borderId="0" xfId="0" applyNumberFormat="1" applyFont="1" applyFill="1"/>
    <xf numFmtId="16" fontId="42" fillId="0" borderId="24" xfId="0" applyNumberFormat="1" applyFont="1" applyBorder="1"/>
    <xf numFmtId="168" fontId="42" fillId="2" borderId="0" xfId="5" applyNumberFormat="1" applyFont="1" applyFill="1" applyBorder="1" applyAlignment="1">
      <alignment horizontal="left"/>
    </xf>
    <xf numFmtId="0" fontId="42" fillId="0" borderId="24" xfId="0" applyFont="1" applyBorder="1"/>
    <xf numFmtId="16" fontId="0" fillId="0" borderId="0" xfId="0" applyNumberFormat="1"/>
    <xf numFmtId="41" fontId="42" fillId="2" borderId="0" xfId="5" applyNumberFormat="1" applyFont="1" applyFill="1" applyBorder="1" applyAlignment="1">
      <alignment horizontal="right"/>
    </xf>
    <xf numFmtId="171" fontId="42" fillId="2" borderId="0" xfId="5" applyNumberFormat="1" applyFont="1" applyFill="1" applyBorder="1" applyAlignment="1">
      <alignment horizontal="left"/>
    </xf>
    <xf numFmtId="164" fontId="46" fillId="0" borderId="0" xfId="5" applyNumberFormat="1" applyFont="1" applyFill="1" applyBorder="1" applyAlignment="1">
      <alignment horizontal="left"/>
    </xf>
    <xf numFmtId="0" fontId="47" fillId="3" borderId="4" xfId="0" applyFont="1" applyFill="1" applyBorder="1" applyAlignment="1">
      <alignment horizontal="center" vertical="center" wrapText="1"/>
    </xf>
    <xf numFmtId="164" fontId="42" fillId="2" borderId="4" xfId="5" applyNumberFormat="1" applyFont="1" applyFill="1" applyBorder="1" applyAlignment="1">
      <alignment vertical="center"/>
    </xf>
    <xf numFmtId="164" fontId="42" fillId="2" borderId="1" xfId="5" applyNumberFormat="1" applyFont="1" applyFill="1" applyBorder="1" applyAlignment="1">
      <alignment vertical="center"/>
    </xf>
    <xf numFmtId="164" fontId="42" fillId="2" borderId="0" xfId="5" applyNumberFormat="1" applyFont="1" applyFill="1" applyBorder="1" applyAlignment="1">
      <alignment horizontal="center" vertical="center"/>
    </xf>
    <xf numFmtId="41" fontId="42" fillId="2" borderId="0" xfId="5" applyNumberFormat="1" applyFont="1" applyFill="1" applyBorder="1" applyAlignment="1">
      <alignment horizontal="left"/>
    </xf>
    <xf numFmtId="164" fontId="42" fillId="2" borderId="4" xfId="5" applyNumberFormat="1" applyFont="1" applyFill="1" applyBorder="1" applyAlignment="1">
      <alignment horizontal="left" vertical="center"/>
    </xf>
    <xf numFmtId="41" fontId="42" fillId="4" borderId="1" xfId="5" applyNumberFormat="1" applyFont="1" applyFill="1" applyBorder="1" applyAlignment="1">
      <alignment horizontal="left"/>
    </xf>
    <xf numFmtId="164" fontId="42" fillId="2" borderId="28" xfId="5" applyNumberFormat="1" applyFont="1" applyFill="1" applyBorder="1" applyAlignment="1">
      <alignment horizontal="left" vertical="center"/>
    </xf>
    <xf numFmtId="0" fontId="42" fillId="10" borderId="48" xfId="0" applyFont="1" applyFill="1" applyBorder="1" applyAlignment="1">
      <alignment horizontal="center" vertical="center"/>
    </xf>
    <xf numFmtId="0" fontId="42" fillId="10" borderId="49" xfId="0" applyFont="1" applyFill="1" applyBorder="1" applyAlignment="1">
      <alignment horizontal="center" vertical="center"/>
    </xf>
    <xf numFmtId="4" fontId="0" fillId="0" borderId="0" xfId="0" applyNumberFormat="1"/>
    <xf numFmtId="0" fontId="47" fillId="3" borderId="8" xfId="0" applyFont="1" applyFill="1" applyBorder="1" applyAlignment="1">
      <alignment horizontal="center" vertical="center" wrapText="1"/>
    </xf>
    <xf numFmtId="0" fontId="47" fillId="3" borderId="29" xfId="0" applyFont="1" applyFill="1" applyBorder="1" applyAlignment="1">
      <alignment horizontal="center" vertical="center" wrapText="1"/>
    </xf>
    <xf numFmtId="16" fontId="47" fillId="3" borderId="9" xfId="0" applyNumberFormat="1" applyFont="1" applyFill="1" applyBorder="1" applyAlignment="1">
      <alignment horizontal="center" vertical="center" wrapText="1"/>
    </xf>
    <xf numFmtId="164" fontId="46" fillId="10" borderId="32" xfId="5" applyNumberFormat="1" applyFont="1" applyFill="1" applyBorder="1" applyAlignment="1">
      <alignment horizontal="left"/>
    </xf>
    <xf numFmtId="164" fontId="46" fillId="10" borderId="33" xfId="5" applyNumberFormat="1" applyFont="1" applyFill="1" applyBorder="1" applyAlignment="1">
      <alignment horizontal="left"/>
    </xf>
    <xf numFmtId="164" fontId="46" fillId="10" borderId="41" xfId="5" applyNumberFormat="1" applyFont="1" applyFill="1" applyBorder="1" applyAlignment="1">
      <alignment horizontal="left"/>
    </xf>
    <xf numFmtId="164" fontId="42" fillId="0" borderId="2" xfId="5" applyNumberFormat="1" applyFont="1" applyFill="1" applyBorder="1" applyAlignment="1">
      <alignment horizontal="left"/>
    </xf>
    <xf numFmtId="164" fontId="42" fillId="0" borderId="50" xfId="5" applyNumberFormat="1" applyFont="1" applyFill="1" applyBorder="1" applyAlignment="1">
      <alignment horizontal="left"/>
    </xf>
    <xf numFmtId="164" fontId="42" fillId="0" borderId="3" xfId="5" applyNumberFormat="1" applyFont="1" applyFill="1" applyBorder="1" applyAlignment="1">
      <alignment horizontal="left"/>
    </xf>
    <xf numFmtId="164" fontId="42" fillId="0" borderId="11" xfId="5" applyNumberFormat="1" applyFont="1" applyFill="1" applyBorder="1" applyAlignment="1">
      <alignment horizontal="left"/>
    </xf>
    <xf numFmtId="0" fontId="42" fillId="0" borderId="3" xfId="0" applyFont="1" applyBorder="1" applyAlignment="1">
      <alignment horizontal="left"/>
    </xf>
    <xf numFmtId="0" fontId="42" fillId="0" borderId="1" xfId="0" applyFont="1" applyBorder="1"/>
    <xf numFmtId="0" fontId="42" fillId="0" borderId="11" xfId="0" applyFont="1" applyBorder="1"/>
    <xf numFmtId="0" fontId="42" fillId="0" borderId="51" xfId="0" applyFont="1" applyBorder="1" applyAlignment="1">
      <alignment horizontal="left"/>
    </xf>
    <xf numFmtId="0" fontId="42" fillId="0" borderId="17" xfId="0" applyFont="1" applyBorder="1"/>
    <xf numFmtId="0" fontId="42" fillId="0" borderId="12" xfId="0" applyFont="1" applyBorder="1"/>
    <xf numFmtId="0" fontId="50" fillId="0" borderId="0" xfId="0" applyFont="1"/>
    <xf numFmtId="0" fontId="51" fillId="10" borderId="1" xfId="0" applyFont="1" applyFill="1" applyBorder="1" applyAlignment="1">
      <alignment horizontal="center" vertical="center"/>
    </xf>
    <xf numFmtId="0" fontId="17" fillId="15" borderId="30" xfId="0" applyFont="1" applyFill="1" applyBorder="1"/>
    <xf numFmtId="0" fontId="17" fillId="15" borderId="38" xfId="0" applyFont="1" applyFill="1" applyBorder="1"/>
    <xf numFmtId="0" fontId="17" fillId="15" borderId="31" xfId="0" applyFont="1" applyFill="1" applyBorder="1"/>
    <xf numFmtId="0" fontId="17" fillId="16" borderId="38" xfId="0" applyFont="1" applyFill="1" applyBorder="1"/>
    <xf numFmtId="0" fontId="17" fillId="16" borderId="31" xfId="0" applyFont="1" applyFill="1" applyBorder="1"/>
    <xf numFmtId="0" fontId="17" fillId="17" borderId="38" xfId="0" applyFont="1" applyFill="1" applyBorder="1"/>
    <xf numFmtId="0" fontId="17" fillId="17" borderId="31" xfId="0" applyFont="1" applyFill="1" applyBorder="1"/>
    <xf numFmtId="0" fontId="17" fillId="15" borderId="43" xfId="0" applyFont="1" applyFill="1" applyBorder="1" applyAlignment="1">
      <alignment horizontal="center"/>
    </xf>
    <xf numFmtId="0" fontId="17" fillId="15" borderId="25" xfId="0" applyFont="1" applyFill="1" applyBorder="1" applyAlignment="1">
      <alignment horizontal="center"/>
    </xf>
    <xf numFmtId="0" fontId="17" fillId="16" borderId="43" xfId="0" applyFont="1" applyFill="1" applyBorder="1" applyAlignment="1">
      <alignment horizontal="center"/>
    </xf>
    <xf numFmtId="0" fontId="17" fillId="16" borderId="25" xfId="0" applyFont="1" applyFill="1" applyBorder="1" applyAlignment="1">
      <alignment horizontal="center"/>
    </xf>
    <xf numFmtId="0" fontId="17" fillId="17" borderId="43" xfId="0" applyFont="1" applyFill="1" applyBorder="1" applyAlignment="1">
      <alignment horizontal="center"/>
    </xf>
    <xf numFmtId="0" fontId="17" fillId="17" borderId="25" xfId="0" applyFont="1" applyFill="1" applyBorder="1" applyAlignment="1">
      <alignment horizontal="center"/>
    </xf>
    <xf numFmtId="0" fontId="17" fillId="15" borderId="1" xfId="0" applyFont="1" applyFill="1" applyBorder="1" applyAlignment="1">
      <alignment horizontal="center"/>
    </xf>
    <xf numFmtId="0" fontId="17" fillId="16" borderId="1" xfId="0" applyFont="1" applyFill="1" applyBorder="1" applyAlignment="1">
      <alignment horizontal="center"/>
    </xf>
    <xf numFmtId="0" fontId="17" fillId="17" borderId="1" xfId="0" applyFont="1" applyFill="1" applyBorder="1" applyAlignment="1">
      <alignment horizontal="center"/>
    </xf>
    <xf numFmtId="0" fontId="17" fillId="0" borderId="1" xfId="0" applyFont="1" applyBorder="1"/>
    <xf numFmtId="171" fontId="52" fillId="2" borderId="1" xfId="5" applyNumberFormat="1" applyFont="1" applyFill="1" applyBorder="1" applyAlignment="1">
      <alignment horizontal="left"/>
    </xf>
    <xf numFmtId="0" fontId="17" fillId="0" borderId="28" xfId="0" applyFont="1" applyBorder="1"/>
    <xf numFmtId="171" fontId="52" fillId="2" borderId="28" xfId="5" applyNumberFormat="1" applyFont="1" applyFill="1" applyBorder="1" applyAlignment="1">
      <alignment horizontal="left"/>
    </xf>
    <xf numFmtId="0" fontId="51" fillId="4" borderId="28" xfId="0" applyFont="1" applyFill="1" applyBorder="1"/>
    <xf numFmtId="0" fontId="51" fillId="4" borderId="1" xfId="0" applyFont="1" applyFill="1" applyBorder="1" applyAlignment="1">
      <alignment horizontal="center" vertical="center"/>
    </xf>
    <xf numFmtId="0" fontId="51" fillId="4" borderId="0" xfId="0" applyFont="1" applyFill="1"/>
    <xf numFmtId="0" fontId="17" fillId="4" borderId="0" xfId="0" applyFont="1" applyFill="1"/>
    <xf numFmtId="164" fontId="52" fillId="2" borderId="1" xfId="5" applyNumberFormat="1" applyFont="1" applyFill="1" applyBorder="1" applyAlignment="1">
      <alignment horizontal="left"/>
    </xf>
    <xf numFmtId="164" fontId="52" fillId="2" borderId="17" xfId="5" applyNumberFormat="1" applyFont="1" applyFill="1" applyBorder="1" applyAlignment="1">
      <alignment horizontal="left"/>
    </xf>
    <xf numFmtId="164" fontId="52" fillId="2" borderId="28" xfId="5" applyNumberFormat="1" applyFont="1" applyFill="1" applyBorder="1" applyAlignment="1">
      <alignment horizontal="left"/>
    </xf>
    <xf numFmtId="0" fontId="53" fillId="0" borderId="0" xfId="0" applyFont="1" applyAlignment="1">
      <alignment wrapText="1"/>
    </xf>
    <xf numFmtId="0" fontId="50" fillId="0" borderId="0" xfId="0" applyFont="1" applyAlignment="1">
      <alignment wrapText="1"/>
    </xf>
    <xf numFmtId="0" fontId="26" fillId="3" borderId="8" xfId="0" applyFont="1" applyFill="1" applyBorder="1" applyAlignment="1">
      <alignment horizontal="center" vertical="center" wrapText="1"/>
    </xf>
    <xf numFmtId="172" fontId="26" fillId="3" borderId="9" xfId="0" applyNumberFormat="1" applyFont="1" applyFill="1" applyBorder="1" applyAlignment="1">
      <alignment horizontal="center" vertical="center" wrapText="1"/>
    </xf>
    <xf numFmtId="164" fontId="50" fillId="14" borderId="3" xfId="5" applyNumberFormat="1" applyFont="1" applyFill="1" applyBorder="1" applyAlignment="1">
      <alignment horizontal="left"/>
    </xf>
    <xf numFmtId="3" fontId="4" fillId="2" borderId="11" xfId="5" applyNumberFormat="1" applyFont="1" applyFill="1" applyBorder="1" applyAlignment="1">
      <alignment horizontal="right"/>
    </xf>
    <xf numFmtId="164" fontId="50" fillId="14" borderId="51" xfId="5" applyNumberFormat="1" applyFont="1" applyFill="1" applyBorder="1" applyAlignment="1">
      <alignment horizontal="left"/>
    </xf>
    <xf numFmtId="3" fontId="4" fillId="2" borderId="12" xfId="5" applyNumberFormat="1" applyFont="1" applyFill="1" applyBorder="1" applyAlignment="1">
      <alignment horizontal="right"/>
    </xf>
    <xf numFmtId="0" fontId="54" fillId="18" borderId="8" xfId="0" applyFont="1" applyFill="1" applyBorder="1" applyAlignment="1">
      <alignment horizontal="center" vertical="center" wrapText="1"/>
    </xf>
    <xf numFmtId="0" fontId="54" fillId="18" borderId="9" xfId="0" applyFont="1" applyFill="1" applyBorder="1" applyAlignment="1">
      <alignment horizontal="center" vertical="center" wrapText="1"/>
    </xf>
    <xf numFmtId="0" fontId="55" fillId="19" borderId="3" xfId="0" applyFont="1" applyFill="1" applyBorder="1" applyAlignment="1">
      <alignment horizontal="left"/>
    </xf>
    <xf numFmtId="0" fontId="56" fillId="7" borderId="11" xfId="0" applyFont="1" applyFill="1" applyBorder="1" applyAlignment="1">
      <alignment horizontal="right"/>
    </xf>
    <xf numFmtId="0" fontId="55" fillId="19" borderId="51" xfId="0" applyFont="1" applyFill="1" applyBorder="1" applyAlignment="1">
      <alignment horizontal="left"/>
    </xf>
    <xf numFmtId="0" fontId="56" fillId="7" borderId="12" xfId="0" applyFont="1" applyFill="1" applyBorder="1" applyAlignment="1">
      <alignment horizontal="right"/>
    </xf>
    <xf numFmtId="3" fontId="4" fillId="2" borderId="0" xfId="5" applyNumberFormat="1" applyFont="1" applyFill="1" applyBorder="1" applyAlignment="1">
      <alignment horizontal="right"/>
    </xf>
    <xf numFmtId="41" fontId="4" fillId="2" borderId="11" xfId="5" applyNumberFormat="1" applyFont="1" applyFill="1" applyBorder="1" applyAlignment="1">
      <alignment horizontal="right"/>
    </xf>
    <xf numFmtId="41" fontId="4" fillId="2" borderId="12" xfId="5" applyNumberFormat="1" applyFont="1" applyFill="1" applyBorder="1" applyAlignment="1">
      <alignment horizontal="right"/>
    </xf>
    <xf numFmtId="172" fontId="26" fillId="3" borderId="29" xfId="0" applyNumberFormat="1" applyFont="1" applyFill="1" applyBorder="1" applyAlignment="1">
      <alignment horizontal="center" vertical="center" wrapText="1"/>
    </xf>
    <xf numFmtId="41" fontId="4" fillId="20" borderId="1" xfId="5" applyNumberFormat="1" applyFont="1" applyFill="1" applyBorder="1" applyAlignment="1">
      <alignment horizontal="right"/>
    </xf>
    <xf numFmtId="41" fontId="4" fillId="2" borderId="1" xfId="5" applyNumberFormat="1" applyFont="1" applyFill="1" applyBorder="1" applyAlignment="1">
      <alignment horizontal="right"/>
    </xf>
    <xf numFmtId="41" fontId="4" fillId="0" borderId="11" xfId="5" applyNumberFormat="1" applyFont="1" applyFill="1" applyBorder="1" applyAlignment="1">
      <alignment horizontal="right"/>
    </xf>
    <xf numFmtId="41" fontId="4" fillId="2" borderId="17" xfId="5" applyNumberFormat="1" applyFont="1" applyFill="1" applyBorder="1" applyAlignment="1">
      <alignment horizontal="right"/>
    </xf>
    <xf numFmtId="164" fontId="50" fillId="0" borderId="0" xfId="5" applyNumberFormat="1" applyFont="1" applyFill="1" applyBorder="1" applyAlignment="1">
      <alignment horizontal="left"/>
    </xf>
    <xf numFmtId="41" fontId="4" fillId="2" borderId="0" xfId="5" applyNumberFormat="1" applyFont="1" applyFill="1" applyBorder="1" applyAlignment="1">
      <alignment horizontal="right"/>
    </xf>
    <xf numFmtId="172" fontId="26" fillId="21" borderId="29" xfId="0" applyNumberFormat="1" applyFont="1" applyFill="1" applyBorder="1" applyAlignment="1">
      <alignment horizontal="center" vertical="center" wrapText="1"/>
    </xf>
    <xf numFmtId="172" fontId="26" fillId="21" borderId="9" xfId="0" applyNumberFormat="1" applyFont="1" applyFill="1" applyBorder="1" applyAlignment="1">
      <alignment horizontal="center" vertical="center" wrapText="1"/>
    </xf>
    <xf numFmtId="172" fontId="26" fillId="3" borderId="52" xfId="0" applyNumberFormat="1" applyFont="1" applyFill="1" applyBorder="1" applyAlignment="1">
      <alignment horizontal="center" vertical="center" wrapText="1"/>
    </xf>
    <xf numFmtId="41" fontId="4" fillId="2" borderId="31" xfId="5" applyNumberFormat="1" applyFont="1" applyFill="1" applyBorder="1" applyAlignment="1">
      <alignment horizontal="right"/>
    </xf>
    <xf numFmtId="166" fontId="4" fillId="2" borderId="1" xfId="5" applyNumberFormat="1" applyFont="1" applyFill="1" applyBorder="1" applyAlignment="1">
      <alignment horizontal="right"/>
    </xf>
    <xf numFmtId="166" fontId="4" fillId="2" borderId="11" xfId="5" applyNumberFormat="1" applyFont="1" applyFill="1" applyBorder="1" applyAlignment="1">
      <alignment horizontal="right"/>
    </xf>
    <xf numFmtId="166" fontId="4" fillId="2" borderId="31" xfId="5" applyNumberFormat="1" applyFont="1" applyFill="1" applyBorder="1" applyAlignment="1">
      <alignment horizontal="right"/>
    </xf>
    <xf numFmtId="173" fontId="4" fillId="2" borderId="1" xfId="5" applyNumberFormat="1" applyFont="1" applyFill="1" applyBorder="1" applyAlignment="1">
      <alignment horizontal="right"/>
    </xf>
    <xf numFmtId="173" fontId="4" fillId="2" borderId="11" xfId="5" applyNumberFormat="1" applyFont="1" applyFill="1" applyBorder="1" applyAlignment="1">
      <alignment horizontal="right"/>
    </xf>
    <xf numFmtId="173" fontId="4" fillId="2" borderId="31" xfId="5" applyNumberFormat="1" applyFont="1" applyFill="1" applyBorder="1" applyAlignment="1">
      <alignment horizontal="right"/>
    </xf>
    <xf numFmtId="171" fontId="4" fillId="2" borderId="17" xfId="5" applyNumberFormat="1" applyFont="1" applyFill="1" applyBorder="1" applyAlignment="1">
      <alignment horizontal="right"/>
    </xf>
    <xf numFmtId="171" fontId="4" fillId="2" borderId="12" xfId="5" applyNumberFormat="1" applyFont="1" applyFill="1" applyBorder="1" applyAlignment="1">
      <alignment horizontal="right"/>
    </xf>
    <xf numFmtId="171" fontId="4" fillId="2" borderId="53" xfId="5" applyNumberFormat="1" applyFont="1" applyFill="1" applyBorder="1" applyAlignment="1">
      <alignment horizontal="right"/>
    </xf>
    <xf numFmtId="0" fontId="4" fillId="0" borderId="11" xfId="0" applyFont="1" applyBorder="1"/>
    <xf numFmtId="0" fontId="17" fillId="0" borderId="3" xfId="0" applyFont="1" applyBorder="1" applyAlignment="1">
      <alignment horizontal="center" vertical="top" wrapText="1"/>
    </xf>
    <xf numFmtId="0" fontId="17" fillId="0" borderId="3" xfId="0" applyFont="1" applyBorder="1" applyAlignment="1">
      <alignment vertical="top" wrapText="1"/>
    </xf>
    <xf numFmtId="0" fontId="17" fillId="0" borderId="51" xfId="0" applyFont="1" applyBorder="1" applyAlignment="1">
      <alignment vertical="top" wrapText="1"/>
    </xf>
  </cellXfs>
  <cellStyles count="8">
    <cellStyle name="Comma" xfId="5" builtinId="3"/>
    <cellStyle name="Currency" xfId="6" builtinId="4"/>
    <cellStyle name="Normal" xfId="0" builtinId="0"/>
    <cellStyle name="Normal 2" xfId="3" xr:uid="{00000000-0005-0000-0000-000002000000}"/>
    <cellStyle name="Normal 2 2" xfId="4" xr:uid="{A4A51A68-C48F-49A0-AF6C-5F5C7DBA2DBD}"/>
    <cellStyle name="Normal 5" xfId="1" xr:uid="{00000000-0005-0000-0000-000003000000}"/>
    <cellStyle name="Normal_FLQuickRefGuide_4.27.09" xfId="2" xr:uid="{00000000-0005-0000-0000-000004000000}"/>
    <cellStyle name="Percent" xfId="7" builtinId="5"/>
  </cellStyles>
  <dxfs count="33">
    <dxf>
      <font>
        <strike val="0"/>
        <outline val="0"/>
        <shadow val="0"/>
        <u val="none"/>
        <vertAlign val="baseline"/>
        <sz val="12"/>
        <color auto="1"/>
        <name val="Calibri"/>
        <family val="2"/>
        <scheme val="minor"/>
      </font>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numFmt numFmtId="165" formatCode="00000"/>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family val="1"/>
        <scheme val="none"/>
      </font>
      <numFmt numFmtId="1" formatCode="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1" formatCode="0"/>
      <fill>
        <patternFill patternType="none">
          <fgColor indexed="64"/>
          <bgColor auto="1"/>
        </patternFill>
      </fill>
    </dxf>
    <dxf>
      <border>
        <bottom style="thin">
          <color indexed="64"/>
        </bottom>
      </border>
    </dxf>
    <dxf>
      <font>
        <b/>
        <i val="0"/>
        <strike val="0"/>
        <condense val="0"/>
        <extend val="0"/>
        <outline val="0"/>
        <shadow val="0"/>
        <u val="none"/>
        <vertAlign val="baseline"/>
        <sz val="12"/>
        <color auto="1"/>
        <name val="Times New Roman"/>
        <family val="1"/>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7C80"/>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7BBB70-1D8F-487A-A82F-BB12AB50942A}" name="Table_Facility_List_Staging_8_26_2013.accdb_11432" displayName="Table_Facility_List_Staging_8_26_2013.accdb_11432" ref="A7:AB161" headerRowDxfId="32" dataDxfId="30" totalsRowDxfId="28" headerRowBorderDxfId="31" tableBorderDxfId="29">
  <autoFilter ref="A7:AB161" xr:uid="{61BD7780-12DE-4870-B406-61B4C7C077E2}"/>
  <sortState xmlns:xlrd2="http://schemas.microsoft.com/office/spreadsheetml/2017/richdata2" ref="A8:AB161">
    <sortCondition ref="A7:A161"/>
  </sortState>
  <tableColumns count="28">
    <tableColumn id="2" xr3:uid="{3361CFCE-BDD9-48B2-8AE7-6042508C2359}" name="Name" dataDxfId="27"/>
    <tableColumn id="3" xr3:uid="{14CAB1C6-673E-4F41-9E5A-8AB8BF3FFC0E}" name="Address" dataDxfId="26"/>
    <tableColumn id="4" xr3:uid="{45FF355E-74F8-4B60-BB70-60295D40170D}" name="City" dataDxfId="25"/>
    <tableColumn id="6" xr3:uid="{2617C7A4-062E-4378-8576-746B4E9FBC21}" name="State" dataDxfId="24"/>
    <tableColumn id="7" xr3:uid="{B3B1AAC7-E6E3-4229-B404-BB914C5437C6}" name="Zip" dataDxfId="23"/>
    <tableColumn id="9" xr3:uid="{92613121-D05A-40B9-BC46-1E34841AAC06}" name="AOR" dataDxfId="22"/>
    <tableColumn id="12" xr3:uid="{34105315-39BC-45F5-B0DE-1C22BF7EB32C}" name="Type Detailed" dataDxfId="21"/>
    <tableColumn id="81" xr3:uid="{8D980558-6F89-47AD-A408-A348968F0320}" name="Male/Female" dataDxfId="20"/>
    <tableColumn id="43" xr3:uid="{47E3C020-20D4-4B45-A6C3-08311DF2485F}" name="FY25 ALOS" dataDxfId="19"/>
    <tableColumn id="67" xr3:uid="{14C00370-46C2-4DE5-8DDD-5DBA87AF4990}" name="Level A" dataDxfId="18"/>
    <tableColumn id="68" xr3:uid="{F8AEEFD0-30BB-4324-ADF4-7706C96F7244}" name="Level B" dataDxfId="17"/>
    <tableColumn id="69" xr3:uid="{4FD50452-55B2-4C13-9D73-2EE256D2B3C4}" name="Level C" dataDxfId="16"/>
    <tableColumn id="70" xr3:uid="{7A0E0492-9A9B-4CDA-B91A-46028FF2668A}" name="Level D" dataDxfId="15"/>
    <tableColumn id="71" xr3:uid="{E0D4DAC4-BE7D-45EE-AF70-1954266B3392}" name="Male Crim" dataDxfId="14"/>
    <tableColumn id="72" xr3:uid="{A1C559B6-1DF0-4903-915B-07C3473BFBB0}" name="Male Non-Crim" dataDxfId="13"/>
    <tableColumn id="73" xr3:uid="{6344130A-C47A-4EEF-8143-953960EBB7BB}" name="Female Crim" dataDxfId="12"/>
    <tableColumn id="74" xr3:uid="{475EA923-0A72-4CCD-BF93-267EFD96D02F}" name="Female Non-Crim" dataDxfId="11"/>
    <tableColumn id="75" xr3:uid="{8BAB3C0F-C143-4CF7-9466-F096025EE6F9}" name="ICE Threat Level 1" dataDxfId="10"/>
    <tableColumn id="76" xr3:uid="{5BC89E1F-BDFB-419C-B094-308505BA5C1C}" name="ICE Threat Level 2" dataDxfId="9"/>
    <tableColumn id="77" xr3:uid="{F2E8100A-AF77-4BBB-8EB9-F4A05786FF43}" name="ICE Threat Level 3" dataDxfId="8"/>
    <tableColumn id="78" xr3:uid="{C47C55F7-3D04-44CD-B863-69B4005A1887}" name="No ICE Threat Level" dataDxfId="7"/>
    <tableColumn id="79" xr3:uid="{35729FAE-E7F8-4AC4-835C-7A7DC1F3DBA5}" name="Mandatory" dataDxfId="6"/>
    <tableColumn id="86" xr3:uid="{6C11E0FF-45E7-4723-90C0-269D09759927}" name="Guaranteed Minimum" dataDxfId="5"/>
    <tableColumn id="124" xr3:uid="{6CAB4DC8-3D21-4170-A5F8-08A4EFEDA2D5}" name="Last Inspection Type" dataDxfId="4"/>
    <tableColumn id="10" xr3:uid="{6260BC92-EDE5-4169-8D9D-E0C976FB11A7}" name="Last Inspection End Date" dataDxfId="3"/>
    <tableColumn id="5" xr3:uid="{59E18C3D-E49C-4550-8D69-3F30132F5359}" name="Pending FY25 Inspection" dataDxfId="2"/>
    <tableColumn id="1" xr3:uid="{A7C636FE-A496-4815-A143-C277172AF811}" name="Last Inspection Standard" dataDxfId="1"/>
    <tableColumn id="8" xr3:uid="{6535672E-E87D-4137-A29C-2EC640ABDC4F}" name="Last Final Rating" dataDxfId="0"/>
  </tableColumns>
  <tableStyleInfo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6"/>
  <sheetViews>
    <sheetView zoomScale="80" zoomScaleNormal="80" workbookViewId="0"/>
  </sheetViews>
  <sheetFormatPr defaultColWidth="0" defaultRowHeight="14.5" zeroHeight="1" x14ac:dyDescent="0.35"/>
  <cols>
    <col min="1" max="1" width="110.453125" customWidth="1"/>
    <col min="2" max="16384" width="8.81640625" hidden="1"/>
  </cols>
  <sheetData>
    <row r="1" spans="1:1" ht="119.15" customHeight="1" x14ac:dyDescent="0.35">
      <c r="A1" s="5" t="s">
        <v>0</v>
      </c>
    </row>
    <row r="2" spans="1:1" ht="51.75" customHeight="1" x14ac:dyDescent="0.35">
      <c r="A2" s="4" t="s">
        <v>1</v>
      </c>
    </row>
    <row r="3" spans="1:1" ht="76.400000000000006" customHeight="1" x14ac:dyDescent="0.35">
      <c r="A3" s="4" t="s">
        <v>2</v>
      </c>
    </row>
    <row r="4" spans="1:1" ht="22.5" customHeight="1" x14ac:dyDescent="0.35">
      <c r="A4" s="4" t="s">
        <v>3</v>
      </c>
    </row>
    <row r="5" spans="1:1" ht="36.75" customHeight="1" x14ac:dyDescent="0.35">
      <c r="A5" s="4" t="s">
        <v>4</v>
      </c>
    </row>
    <row r="6" spans="1:1" x14ac:dyDescent="0.3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24AEB-6208-4686-895F-AC9EC3C29FBE}">
  <sheetPr>
    <pageSetUpPr fitToPage="1"/>
  </sheetPr>
  <dimension ref="A1:D158"/>
  <sheetViews>
    <sheetView showGridLines="0" tabSelected="1" zoomScale="80" zoomScaleNormal="80" workbookViewId="0">
      <selection activeCell="B105" sqref="B105:B106"/>
    </sheetView>
  </sheetViews>
  <sheetFormatPr defaultRowHeight="14.5" x14ac:dyDescent="0.35"/>
  <cols>
    <col min="1" max="1" width="26.54296875" style="1" customWidth="1"/>
    <col min="2" max="2" width="160.81640625" customWidth="1"/>
  </cols>
  <sheetData>
    <row r="1" spans="1:2" s="2" customFormat="1" ht="26" x14ac:dyDescent="0.35">
      <c r="A1" s="171" t="s">
        <v>5</v>
      </c>
      <c r="B1" s="171"/>
    </row>
    <row r="2" spans="1:2" s="2" customFormat="1" ht="74.25" customHeight="1" x14ac:dyDescent="0.35">
      <c r="A2" s="172" t="s">
        <v>1</v>
      </c>
      <c r="B2" s="172"/>
    </row>
    <row r="3" spans="1:2" s="2" customFormat="1" ht="48.65" customHeight="1" thickBot="1" x14ac:dyDescent="0.4">
      <c r="A3" s="6" t="s">
        <v>741</v>
      </c>
      <c r="B3" s="163"/>
    </row>
    <row r="4" spans="1:2" ht="18" x14ac:dyDescent="0.35">
      <c r="A4" s="9" t="s">
        <v>742</v>
      </c>
      <c r="B4" s="10" t="s">
        <v>743</v>
      </c>
    </row>
    <row r="5" spans="1:2" ht="15.5" x14ac:dyDescent="0.35">
      <c r="A5" s="157" t="s">
        <v>744</v>
      </c>
      <c r="B5" s="11" t="s">
        <v>745</v>
      </c>
    </row>
    <row r="6" spans="1:2" ht="15.5" x14ac:dyDescent="0.35">
      <c r="A6" s="157" t="s">
        <v>30</v>
      </c>
      <c r="B6" s="11" t="s">
        <v>746</v>
      </c>
    </row>
    <row r="7" spans="1:2" ht="15.5" x14ac:dyDescent="0.35">
      <c r="A7" s="157" t="s">
        <v>747</v>
      </c>
      <c r="B7" s="11" t="s">
        <v>748</v>
      </c>
    </row>
    <row r="8" spans="1:2" ht="15.5" x14ac:dyDescent="0.35">
      <c r="A8" s="157" t="s">
        <v>83</v>
      </c>
      <c r="B8" s="11" t="s">
        <v>749</v>
      </c>
    </row>
    <row r="9" spans="1:2" ht="15.5" x14ac:dyDescent="0.35">
      <c r="A9" s="157" t="s">
        <v>750</v>
      </c>
      <c r="B9" s="11" t="s">
        <v>751</v>
      </c>
    </row>
    <row r="10" spans="1:2" ht="15.5" x14ac:dyDescent="0.35">
      <c r="A10" s="157" t="s">
        <v>752</v>
      </c>
      <c r="B10" s="11" t="s">
        <v>753</v>
      </c>
    </row>
    <row r="11" spans="1:2" ht="15.5" x14ac:dyDescent="0.35">
      <c r="A11" s="157" t="s">
        <v>754</v>
      </c>
      <c r="B11" s="11" t="s">
        <v>755</v>
      </c>
    </row>
    <row r="12" spans="1:2" ht="15.5" x14ac:dyDescent="0.35">
      <c r="A12" s="157" t="s">
        <v>756</v>
      </c>
      <c r="B12" s="11" t="s">
        <v>757</v>
      </c>
    </row>
    <row r="13" spans="1:2" ht="46.5" x14ac:dyDescent="0.35">
      <c r="A13" s="157" t="s">
        <v>758</v>
      </c>
      <c r="B13" s="11" t="s">
        <v>759</v>
      </c>
    </row>
    <row r="14" spans="1:2" ht="46.5" x14ac:dyDescent="0.35">
      <c r="A14" s="157" t="s">
        <v>760</v>
      </c>
      <c r="B14" s="11" t="s">
        <v>761</v>
      </c>
    </row>
    <row r="15" spans="1:2" ht="15.5" x14ac:dyDescent="0.35">
      <c r="A15" s="157" t="s">
        <v>762</v>
      </c>
      <c r="B15" s="11" t="s">
        <v>763</v>
      </c>
    </row>
    <row r="16" spans="1:2" ht="47.25" customHeight="1" x14ac:dyDescent="0.35">
      <c r="A16" s="200" t="s">
        <v>764</v>
      </c>
      <c r="B16" s="11" t="s">
        <v>765</v>
      </c>
    </row>
    <row r="17" spans="1:2" ht="46.5" x14ac:dyDescent="0.35">
      <c r="A17" s="200"/>
      <c r="B17" s="11" t="s">
        <v>766</v>
      </c>
    </row>
    <row r="18" spans="1:2" ht="47.15" customHeight="1" x14ac:dyDescent="0.35">
      <c r="A18" s="200" t="s">
        <v>767</v>
      </c>
      <c r="B18" s="11" t="s">
        <v>768</v>
      </c>
    </row>
    <row r="19" spans="1:2" ht="46.5" x14ac:dyDescent="0.35">
      <c r="A19" s="200"/>
      <c r="B19" s="11" t="s">
        <v>769</v>
      </c>
    </row>
    <row r="20" spans="1:2" ht="31" x14ac:dyDescent="0.35">
      <c r="A20" s="157" t="s">
        <v>770</v>
      </c>
      <c r="B20" s="11" t="s">
        <v>1053</v>
      </c>
    </row>
    <row r="21" spans="1:2" ht="15.5" x14ac:dyDescent="0.35">
      <c r="A21" s="157" t="s">
        <v>771</v>
      </c>
      <c r="B21" s="11" t="s">
        <v>772</v>
      </c>
    </row>
    <row r="22" spans="1:2" ht="15.5" x14ac:dyDescent="0.35">
      <c r="A22" s="157" t="s">
        <v>773</v>
      </c>
      <c r="B22" s="11" t="s">
        <v>774</v>
      </c>
    </row>
    <row r="23" spans="1:2" ht="15.5" x14ac:dyDescent="0.35">
      <c r="A23" s="157" t="s">
        <v>775</v>
      </c>
      <c r="B23" s="11" t="s">
        <v>776</v>
      </c>
    </row>
    <row r="24" spans="1:2" ht="46.5" x14ac:dyDescent="0.35">
      <c r="A24" s="157" t="s">
        <v>777</v>
      </c>
      <c r="B24" s="11" t="s">
        <v>778</v>
      </c>
    </row>
    <row r="25" spans="1:2" ht="31" x14ac:dyDescent="0.35">
      <c r="A25" s="157" t="s">
        <v>779</v>
      </c>
      <c r="B25" s="11" t="s">
        <v>780</v>
      </c>
    </row>
    <row r="26" spans="1:2" ht="15.5" x14ac:dyDescent="0.35">
      <c r="A26" s="157" t="s">
        <v>781</v>
      </c>
      <c r="B26" s="11" t="s">
        <v>782</v>
      </c>
    </row>
    <row r="27" spans="1:2" ht="15.5" x14ac:dyDescent="0.35">
      <c r="A27" s="157" t="s">
        <v>783</v>
      </c>
      <c r="B27" s="11" t="s">
        <v>784</v>
      </c>
    </row>
    <row r="28" spans="1:2" ht="15.5" x14ac:dyDescent="0.35">
      <c r="A28" s="157" t="s">
        <v>104</v>
      </c>
      <c r="B28" s="11" t="s">
        <v>785</v>
      </c>
    </row>
    <row r="29" spans="1:2" ht="15.5" x14ac:dyDescent="0.35">
      <c r="A29" s="157" t="s">
        <v>85</v>
      </c>
      <c r="B29" s="11" t="s">
        <v>786</v>
      </c>
    </row>
    <row r="30" spans="1:2" ht="15.5" x14ac:dyDescent="0.35">
      <c r="A30" s="157" t="s">
        <v>787</v>
      </c>
      <c r="B30" s="11" t="s">
        <v>788</v>
      </c>
    </row>
    <row r="31" spans="1:2" ht="15.5" x14ac:dyDescent="0.35">
      <c r="A31" s="157" t="s">
        <v>789</v>
      </c>
      <c r="B31" s="11" t="s">
        <v>790</v>
      </c>
    </row>
    <row r="32" spans="1:2" ht="31" x14ac:dyDescent="0.35">
      <c r="A32" s="157" t="s">
        <v>791</v>
      </c>
      <c r="B32" s="11" t="s">
        <v>792</v>
      </c>
    </row>
    <row r="33" spans="1:2" ht="15.5" x14ac:dyDescent="0.35">
      <c r="A33" s="157" t="s">
        <v>793</v>
      </c>
      <c r="B33" s="11" t="s">
        <v>794</v>
      </c>
    </row>
    <row r="34" spans="1:2" ht="31" x14ac:dyDescent="0.35">
      <c r="A34" s="157" t="s">
        <v>795</v>
      </c>
      <c r="B34" s="11" t="s">
        <v>796</v>
      </c>
    </row>
    <row r="35" spans="1:2" ht="15.5" x14ac:dyDescent="0.35">
      <c r="A35" s="157" t="s">
        <v>797</v>
      </c>
      <c r="B35" s="11" t="s">
        <v>798</v>
      </c>
    </row>
    <row r="36" spans="1:2" ht="31" x14ac:dyDescent="0.35">
      <c r="A36" s="157" t="s">
        <v>799</v>
      </c>
      <c r="B36" s="11" t="s">
        <v>800</v>
      </c>
    </row>
    <row r="37" spans="1:2" ht="15.5" x14ac:dyDescent="0.35">
      <c r="A37" s="157" t="s">
        <v>801</v>
      </c>
      <c r="B37" s="11" t="s">
        <v>802</v>
      </c>
    </row>
    <row r="38" spans="1:2" ht="15.5" x14ac:dyDescent="0.35">
      <c r="A38" s="157" t="s">
        <v>803</v>
      </c>
      <c r="B38" s="11" t="s">
        <v>804</v>
      </c>
    </row>
    <row r="39" spans="1:2" ht="15.5" x14ac:dyDescent="0.35">
      <c r="A39" s="200" t="s">
        <v>805</v>
      </c>
      <c r="B39" s="11" t="s">
        <v>806</v>
      </c>
    </row>
    <row r="40" spans="1:2" ht="15.5" x14ac:dyDescent="0.35">
      <c r="A40" s="200"/>
      <c r="B40" s="11" t="s">
        <v>807</v>
      </c>
    </row>
    <row r="41" spans="1:2" ht="46.5" x14ac:dyDescent="0.35">
      <c r="A41" s="200"/>
      <c r="B41" s="11" t="s">
        <v>808</v>
      </c>
    </row>
    <row r="42" spans="1:2" ht="46.5" x14ac:dyDescent="0.35">
      <c r="A42" s="200"/>
      <c r="B42" s="11" t="s">
        <v>809</v>
      </c>
    </row>
    <row r="43" spans="1:2" ht="15.5" x14ac:dyDescent="0.35">
      <c r="A43" s="200"/>
      <c r="B43" s="11" t="s">
        <v>810</v>
      </c>
    </row>
    <row r="44" spans="1:2" ht="15.5" x14ac:dyDescent="0.35">
      <c r="A44" s="200"/>
      <c r="B44" s="11" t="s">
        <v>811</v>
      </c>
    </row>
    <row r="45" spans="1:2" ht="15.5" x14ac:dyDescent="0.35">
      <c r="A45" s="200"/>
      <c r="B45" s="11" t="s">
        <v>812</v>
      </c>
    </row>
    <row r="46" spans="1:2" ht="15.5" x14ac:dyDescent="0.35">
      <c r="A46" s="157" t="s">
        <v>813</v>
      </c>
      <c r="B46" s="11" t="s">
        <v>814</v>
      </c>
    </row>
    <row r="47" spans="1:2" ht="31" x14ac:dyDescent="0.35">
      <c r="A47" s="200" t="s">
        <v>815</v>
      </c>
      <c r="B47" s="11" t="s">
        <v>816</v>
      </c>
    </row>
    <row r="48" spans="1:2" ht="15.5" x14ac:dyDescent="0.35">
      <c r="A48" s="200"/>
      <c r="B48" s="11" t="s">
        <v>817</v>
      </c>
    </row>
    <row r="49" spans="1:2" ht="15.5" x14ac:dyDescent="0.35">
      <c r="A49" s="200"/>
      <c r="B49" s="11" t="s">
        <v>818</v>
      </c>
    </row>
    <row r="50" spans="1:2" ht="15.75" customHeight="1" x14ac:dyDescent="0.35">
      <c r="A50" s="200" t="s">
        <v>1054</v>
      </c>
      <c r="B50" s="40" t="s">
        <v>1055</v>
      </c>
    </row>
    <row r="51" spans="1:2" ht="15.5" x14ac:dyDescent="0.35">
      <c r="A51" s="200"/>
      <c r="B51" s="11" t="s">
        <v>819</v>
      </c>
    </row>
    <row r="52" spans="1:2" ht="35.5" customHeight="1" x14ac:dyDescent="0.35">
      <c r="A52" s="200"/>
      <c r="B52" s="11" t="s">
        <v>820</v>
      </c>
    </row>
    <row r="53" spans="1:2" ht="86.25" customHeight="1" x14ac:dyDescent="0.35">
      <c r="A53" s="200"/>
      <c r="B53" s="11" t="s">
        <v>821</v>
      </c>
    </row>
    <row r="54" spans="1:2" ht="87.65" customHeight="1" x14ac:dyDescent="0.35">
      <c r="A54" s="200"/>
      <c r="B54" s="11" t="s">
        <v>822</v>
      </c>
    </row>
    <row r="55" spans="1:2" ht="31" x14ac:dyDescent="0.35">
      <c r="A55" s="200"/>
      <c r="B55" s="11" t="s">
        <v>823</v>
      </c>
    </row>
    <row r="56" spans="1:2" ht="77.5" x14ac:dyDescent="0.35">
      <c r="A56" s="200"/>
      <c r="B56" s="11" t="s">
        <v>824</v>
      </c>
    </row>
    <row r="57" spans="1:2" ht="15.5" x14ac:dyDescent="0.35">
      <c r="A57" s="200"/>
      <c r="B57" s="11" t="s">
        <v>825</v>
      </c>
    </row>
    <row r="58" spans="1:2" ht="31" x14ac:dyDescent="0.35">
      <c r="A58" s="200"/>
      <c r="B58" s="11" t="s">
        <v>826</v>
      </c>
    </row>
    <row r="59" spans="1:2" ht="15.5" x14ac:dyDescent="0.35">
      <c r="A59" s="200"/>
      <c r="B59" s="11" t="s">
        <v>1056</v>
      </c>
    </row>
    <row r="60" spans="1:2" ht="15.75" customHeight="1" x14ac:dyDescent="0.35">
      <c r="A60" s="201" t="s">
        <v>1057</v>
      </c>
      <c r="B60" s="43" t="s">
        <v>1058</v>
      </c>
    </row>
    <row r="61" spans="1:2" ht="15.5" x14ac:dyDescent="0.35">
      <c r="A61" s="201"/>
      <c r="B61" s="476" t="s">
        <v>1059</v>
      </c>
    </row>
    <row r="62" spans="1:2" ht="15.5" x14ac:dyDescent="0.35">
      <c r="A62" s="201"/>
      <c r="B62" s="476" t="s">
        <v>1060</v>
      </c>
    </row>
    <row r="63" spans="1:2" ht="31" x14ac:dyDescent="0.35">
      <c r="A63" s="201"/>
      <c r="B63" s="42" t="s">
        <v>1061</v>
      </c>
    </row>
    <row r="64" spans="1:2" ht="77.5" x14ac:dyDescent="0.35">
      <c r="A64" s="201"/>
      <c r="B64" s="42" t="s">
        <v>1062</v>
      </c>
    </row>
    <row r="65" spans="1:2" ht="15.5" x14ac:dyDescent="0.35">
      <c r="A65" s="201" t="s">
        <v>1063</v>
      </c>
      <c r="B65" s="40" t="s">
        <v>1064</v>
      </c>
    </row>
    <row r="66" spans="1:2" ht="15.5" x14ac:dyDescent="0.35">
      <c r="A66" s="201"/>
      <c r="B66" s="11" t="s">
        <v>1065</v>
      </c>
    </row>
    <row r="67" spans="1:2" ht="50.5" customHeight="1" x14ac:dyDescent="0.35">
      <c r="A67" s="201"/>
      <c r="B67" s="11" t="s">
        <v>1066</v>
      </c>
    </row>
    <row r="68" spans="1:2" ht="46.5" x14ac:dyDescent="0.35">
      <c r="A68" s="201"/>
      <c r="B68" s="11" t="s">
        <v>1067</v>
      </c>
    </row>
    <row r="69" spans="1:2" ht="31" x14ac:dyDescent="0.35">
      <c r="A69" s="201"/>
      <c r="B69" s="11" t="s">
        <v>1053</v>
      </c>
    </row>
    <row r="70" spans="1:2" ht="15.5" x14ac:dyDescent="0.35">
      <c r="A70" s="201"/>
      <c r="B70" s="11" t="s">
        <v>1056</v>
      </c>
    </row>
    <row r="71" spans="1:2" ht="15.5" x14ac:dyDescent="0.35">
      <c r="A71" s="201" t="s">
        <v>830</v>
      </c>
      <c r="B71" s="40" t="s">
        <v>1068</v>
      </c>
    </row>
    <row r="72" spans="1:2" ht="15.5" x14ac:dyDescent="0.35">
      <c r="A72" s="201"/>
      <c r="B72" s="11" t="s">
        <v>831</v>
      </c>
    </row>
    <row r="73" spans="1:2" ht="83.5" customHeight="1" x14ac:dyDescent="0.35">
      <c r="A73" s="201"/>
      <c r="B73" s="11" t="s">
        <v>829</v>
      </c>
    </row>
    <row r="74" spans="1:2" ht="77.5" x14ac:dyDescent="0.35">
      <c r="A74" s="201"/>
      <c r="B74" s="12" t="s">
        <v>824</v>
      </c>
    </row>
    <row r="75" spans="1:2" ht="15.5" x14ac:dyDescent="0.35">
      <c r="A75" s="201"/>
      <c r="B75" s="11" t="s">
        <v>825</v>
      </c>
    </row>
    <row r="76" spans="1:2" ht="31" x14ac:dyDescent="0.35">
      <c r="A76" s="201"/>
      <c r="B76" s="11" t="s">
        <v>1069</v>
      </c>
    </row>
    <row r="77" spans="1:2" ht="15.5" x14ac:dyDescent="0.35">
      <c r="A77" s="201"/>
      <c r="B77" s="11" t="s">
        <v>832</v>
      </c>
    </row>
    <row r="78" spans="1:2" ht="15.5" x14ac:dyDescent="0.35">
      <c r="A78" s="201"/>
      <c r="B78" s="11" t="s">
        <v>1056</v>
      </c>
    </row>
    <row r="79" spans="1:2" ht="15.5" x14ac:dyDescent="0.35">
      <c r="A79" s="202" t="s">
        <v>1070</v>
      </c>
      <c r="B79" s="40" t="s">
        <v>1071</v>
      </c>
    </row>
    <row r="80" spans="1:2" ht="15.5" x14ac:dyDescent="0.35">
      <c r="A80" s="202"/>
      <c r="B80" s="11" t="s">
        <v>831</v>
      </c>
    </row>
    <row r="81" spans="1:2" ht="31" x14ac:dyDescent="0.35">
      <c r="A81" s="202"/>
      <c r="B81" s="11" t="s">
        <v>823</v>
      </c>
    </row>
    <row r="82" spans="1:2" ht="15.5" x14ac:dyDescent="0.35">
      <c r="A82" s="202"/>
      <c r="B82" s="11" t="s">
        <v>833</v>
      </c>
    </row>
    <row r="83" spans="1:2" ht="46.5" x14ac:dyDescent="0.35">
      <c r="A83" s="202"/>
      <c r="B83" s="11" t="s">
        <v>834</v>
      </c>
    </row>
    <row r="84" spans="1:2" ht="15.5" x14ac:dyDescent="0.35">
      <c r="A84" s="202"/>
      <c r="B84" s="11" t="s">
        <v>835</v>
      </c>
    </row>
    <row r="85" spans="1:2" ht="15.5" x14ac:dyDescent="0.35">
      <c r="A85" s="202"/>
      <c r="B85" s="11" t="s">
        <v>836</v>
      </c>
    </row>
    <row r="86" spans="1:2" ht="15.5" x14ac:dyDescent="0.35">
      <c r="A86" s="202"/>
      <c r="B86" s="11" t="s">
        <v>825</v>
      </c>
    </row>
    <row r="87" spans="1:2" ht="77.5" x14ac:dyDescent="0.35">
      <c r="A87" s="202"/>
      <c r="B87" s="11" t="s">
        <v>829</v>
      </c>
    </row>
    <row r="88" spans="1:2" ht="15.5" x14ac:dyDescent="0.35">
      <c r="A88" s="202"/>
      <c r="B88" s="11" t="s">
        <v>1056</v>
      </c>
    </row>
    <row r="89" spans="1:2" ht="15.65" customHeight="1" x14ac:dyDescent="0.35">
      <c r="A89" s="203" t="s">
        <v>1072</v>
      </c>
      <c r="B89" s="14" t="s">
        <v>1073</v>
      </c>
    </row>
    <row r="90" spans="1:2" ht="15.5" x14ac:dyDescent="0.35">
      <c r="A90" s="203"/>
      <c r="B90" s="40" t="s">
        <v>1058</v>
      </c>
    </row>
    <row r="91" spans="1:2" ht="15.5" x14ac:dyDescent="0.35">
      <c r="A91" s="203"/>
      <c r="B91" s="14" t="s">
        <v>831</v>
      </c>
    </row>
    <row r="92" spans="1:2" ht="15.5" x14ac:dyDescent="0.35">
      <c r="A92" s="203"/>
      <c r="B92" s="13" t="s">
        <v>1074</v>
      </c>
    </row>
    <row r="93" spans="1:2" ht="62" x14ac:dyDescent="0.35">
      <c r="A93" s="203"/>
      <c r="B93" s="14" t="s">
        <v>1075</v>
      </c>
    </row>
    <row r="94" spans="1:2" ht="31" x14ac:dyDescent="0.35">
      <c r="A94" s="203"/>
      <c r="B94" s="14" t="s">
        <v>1076</v>
      </c>
    </row>
    <row r="95" spans="1:2" ht="49" customHeight="1" x14ac:dyDescent="0.35">
      <c r="A95" s="203"/>
      <c r="B95" s="14" t="s">
        <v>1077</v>
      </c>
    </row>
    <row r="96" spans="1:2" ht="31" x14ac:dyDescent="0.35">
      <c r="A96" s="203"/>
      <c r="B96" s="14" t="s">
        <v>1078</v>
      </c>
    </row>
    <row r="97" spans="1:2" ht="143.5" customHeight="1" x14ac:dyDescent="0.35">
      <c r="A97" s="203"/>
      <c r="B97" s="14" t="s">
        <v>1079</v>
      </c>
    </row>
    <row r="98" spans="1:2" ht="66" customHeight="1" x14ac:dyDescent="0.35">
      <c r="A98" s="203"/>
      <c r="B98" s="14" t="s">
        <v>1080</v>
      </c>
    </row>
    <row r="99" spans="1:2" ht="31" x14ac:dyDescent="0.35">
      <c r="A99" s="203" t="s">
        <v>837</v>
      </c>
      <c r="B99" s="14" t="s">
        <v>838</v>
      </c>
    </row>
    <row r="100" spans="1:2" ht="148" customHeight="1" x14ac:dyDescent="0.35">
      <c r="A100" s="203"/>
      <c r="B100" s="41" t="s">
        <v>1081</v>
      </c>
    </row>
    <row r="101" spans="1:2" ht="15.65" customHeight="1" x14ac:dyDescent="0.35">
      <c r="A101" s="203"/>
      <c r="B101" s="14" t="s">
        <v>839</v>
      </c>
    </row>
    <row r="102" spans="1:2" ht="15.5" x14ac:dyDescent="0.35">
      <c r="A102" s="203"/>
      <c r="B102" s="42" t="s">
        <v>1056</v>
      </c>
    </row>
    <row r="103" spans="1:2" ht="31" x14ac:dyDescent="0.35">
      <c r="A103" s="203"/>
      <c r="B103" s="43" t="s">
        <v>840</v>
      </c>
    </row>
    <row r="104" spans="1:2" ht="15.5" x14ac:dyDescent="0.35">
      <c r="A104" s="203"/>
      <c r="B104" s="14" t="s">
        <v>1082</v>
      </c>
    </row>
    <row r="105" spans="1:2" ht="15.5" x14ac:dyDescent="0.35">
      <c r="A105" s="202" t="s">
        <v>841</v>
      </c>
      <c r="B105" s="14" t="s">
        <v>1058</v>
      </c>
    </row>
    <row r="106" spans="1:2" ht="15.5" x14ac:dyDescent="0.35">
      <c r="A106" s="202"/>
      <c r="B106" s="43" t="s">
        <v>1083</v>
      </c>
    </row>
    <row r="107" spans="1:2" ht="15.5" x14ac:dyDescent="0.35">
      <c r="A107" s="202"/>
      <c r="B107" s="476" t="s">
        <v>827</v>
      </c>
    </row>
    <row r="108" spans="1:2" ht="31" x14ac:dyDescent="0.35">
      <c r="A108" s="202"/>
      <c r="B108" s="42" t="s">
        <v>1061</v>
      </c>
    </row>
    <row r="109" spans="1:2" ht="77.5" x14ac:dyDescent="0.35">
      <c r="A109" s="202"/>
      <c r="B109" s="42" t="s">
        <v>1084</v>
      </c>
    </row>
    <row r="110" spans="1:2" ht="15.5" x14ac:dyDescent="0.35">
      <c r="A110" s="202"/>
      <c r="B110" s="11" t="s">
        <v>828</v>
      </c>
    </row>
    <row r="111" spans="1:2" ht="15.5" x14ac:dyDescent="0.35">
      <c r="A111" s="202"/>
      <c r="B111" s="14" t="s">
        <v>1085</v>
      </c>
    </row>
    <row r="112" spans="1:2" ht="15.5" x14ac:dyDescent="0.35">
      <c r="A112" s="202"/>
      <c r="B112" s="14" t="s">
        <v>1086</v>
      </c>
    </row>
    <row r="113" spans="1:2" ht="21" customHeight="1" x14ac:dyDescent="0.35">
      <c r="A113" s="202"/>
      <c r="B113" s="14" t="s">
        <v>1087</v>
      </c>
    </row>
    <row r="114" spans="1:2" ht="31" x14ac:dyDescent="0.35">
      <c r="A114" s="202"/>
      <c r="B114" s="14" t="s">
        <v>842</v>
      </c>
    </row>
    <row r="115" spans="1:2" ht="15.65" customHeight="1" x14ac:dyDescent="0.35">
      <c r="A115" s="201" t="s">
        <v>843</v>
      </c>
      <c r="B115" s="12" t="s">
        <v>1088</v>
      </c>
    </row>
    <row r="116" spans="1:2" ht="15.5" x14ac:dyDescent="0.35">
      <c r="A116" s="201"/>
      <c r="B116" s="13" t="s">
        <v>844</v>
      </c>
    </row>
    <row r="117" spans="1:2" ht="15.5" x14ac:dyDescent="0.35">
      <c r="A117" s="201"/>
      <c r="B117" s="13" t="s">
        <v>845</v>
      </c>
    </row>
    <row r="118" spans="1:2" ht="15.5" x14ac:dyDescent="0.35">
      <c r="A118" s="201"/>
      <c r="B118" s="13" t="s">
        <v>846</v>
      </c>
    </row>
    <row r="119" spans="1:2" ht="15.5" x14ac:dyDescent="0.35">
      <c r="A119" s="201"/>
      <c r="B119" s="13" t="s">
        <v>847</v>
      </c>
    </row>
    <row r="120" spans="1:2" ht="15.5" x14ac:dyDescent="0.35">
      <c r="A120" s="477" t="s">
        <v>848</v>
      </c>
      <c r="B120" s="13" t="s">
        <v>849</v>
      </c>
    </row>
    <row r="121" spans="1:2" ht="15.65" customHeight="1" x14ac:dyDescent="0.35">
      <c r="A121" s="477"/>
      <c r="B121" s="12" t="s">
        <v>1089</v>
      </c>
    </row>
    <row r="122" spans="1:2" ht="15.5" x14ac:dyDescent="0.35">
      <c r="A122" s="477"/>
      <c r="B122" s="12" t="s">
        <v>1090</v>
      </c>
    </row>
    <row r="123" spans="1:2" ht="16.5" customHeight="1" x14ac:dyDescent="0.35">
      <c r="A123" s="477"/>
      <c r="B123" s="12" t="s">
        <v>1091</v>
      </c>
    </row>
    <row r="124" spans="1:2" ht="16.5" customHeight="1" x14ac:dyDescent="0.35">
      <c r="A124" s="477"/>
      <c r="B124" s="12" t="s">
        <v>1092</v>
      </c>
    </row>
    <row r="125" spans="1:2" ht="16.5" customHeight="1" x14ac:dyDescent="0.35">
      <c r="A125" s="477"/>
      <c r="B125" s="13" t="s">
        <v>850</v>
      </c>
    </row>
    <row r="126" spans="1:2" ht="16.5" customHeight="1" x14ac:dyDescent="0.35">
      <c r="A126" s="477"/>
      <c r="B126" s="12" t="s">
        <v>1089</v>
      </c>
    </row>
    <row r="127" spans="1:2" ht="16.5" customHeight="1" x14ac:dyDescent="0.35">
      <c r="A127" s="477"/>
      <c r="B127" s="12" t="s">
        <v>1090</v>
      </c>
    </row>
    <row r="128" spans="1:2" ht="16.5" customHeight="1" x14ac:dyDescent="0.35">
      <c r="A128" s="477"/>
      <c r="B128" s="12" t="s">
        <v>1091</v>
      </c>
    </row>
    <row r="129" spans="1:4" ht="16.5" customHeight="1" x14ac:dyDescent="0.35">
      <c r="A129" s="477"/>
      <c r="B129" s="12" t="s">
        <v>1092</v>
      </c>
    </row>
    <row r="130" spans="1:4" ht="15.5" x14ac:dyDescent="0.35">
      <c r="A130" s="477"/>
      <c r="B130" s="13" t="s">
        <v>851</v>
      </c>
    </row>
    <row r="131" spans="1:4" ht="15.5" x14ac:dyDescent="0.35">
      <c r="A131" s="477"/>
      <c r="B131" s="12" t="s">
        <v>1089</v>
      </c>
    </row>
    <row r="132" spans="1:4" ht="15.5" x14ac:dyDescent="0.35">
      <c r="A132" s="477"/>
      <c r="B132" s="12" t="s">
        <v>1090</v>
      </c>
      <c r="D132" s="39"/>
    </row>
    <row r="133" spans="1:4" ht="15.5" x14ac:dyDescent="0.35">
      <c r="A133" s="477"/>
      <c r="B133" s="12" t="s">
        <v>1091</v>
      </c>
    </row>
    <row r="134" spans="1:4" ht="15.5" x14ac:dyDescent="0.35">
      <c r="A134" s="477"/>
      <c r="B134" s="12" t="s">
        <v>1092</v>
      </c>
    </row>
    <row r="135" spans="1:4" ht="15.5" x14ac:dyDescent="0.35">
      <c r="A135" s="477"/>
      <c r="B135" s="13" t="s">
        <v>852</v>
      </c>
    </row>
    <row r="136" spans="1:4" ht="15.5" x14ac:dyDescent="0.35">
      <c r="A136" s="477"/>
      <c r="B136" s="12" t="s">
        <v>1089</v>
      </c>
    </row>
    <row r="137" spans="1:4" ht="15.5" x14ac:dyDescent="0.35">
      <c r="A137" s="477"/>
      <c r="B137" s="12" t="s">
        <v>1090</v>
      </c>
    </row>
    <row r="138" spans="1:4" ht="15.5" x14ac:dyDescent="0.35">
      <c r="A138" s="477"/>
      <c r="B138" s="12" t="s">
        <v>1091</v>
      </c>
    </row>
    <row r="139" spans="1:4" ht="15.5" x14ac:dyDescent="0.35">
      <c r="A139" s="477"/>
      <c r="B139" s="12" t="s">
        <v>1092</v>
      </c>
    </row>
    <row r="140" spans="1:4" ht="15.5" x14ac:dyDescent="0.35">
      <c r="A140" s="477"/>
      <c r="B140" s="12" t="s">
        <v>853</v>
      </c>
    </row>
    <row r="141" spans="1:4" ht="15.5" x14ac:dyDescent="0.35">
      <c r="A141" s="477"/>
      <c r="B141" s="12" t="s">
        <v>854</v>
      </c>
    </row>
    <row r="142" spans="1:4" ht="65.150000000000006" customHeight="1" x14ac:dyDescent="0.35">
      <c r="A142" s="477"/>
      <c r="B142" s="12" t="s">
        <v>1093</v>
      </c>
    </row>
    <row r="143" spans="1:4" ht="15.5" x14ac:dyDescent="0.35">
      <c r="A143" s="477"/>
      <c r="B143" s="12" t="s">
        <v>855</v>
      </c>
    </row>
    <row r="144" spans="1:4" ht="31" x14ac:dyDescent="0.35">
      <c r="A144" s="477"/>
      <c r="B144" s="12" t="s">
        <v>1094</v>
      </c>
    </row>
    <row r="145" spans="1:2" ht="15.5" x14ac:dyDescent="0.35">
      <c r="A145" s="477"/>
      <c r="B145" s="12" t="s">
        <v>819</v>
      </c>
    </row>
    <row r="146" spans="1:2" ht="31" x14ac:dyDescent="0.35">
      <c r="A146" s="477"/>
      <c r="B146" s="12" t="s">
        <v>856</v>
      </c>
    </row>
    <row r="147" spans="1:2" ht="88" customHeight="1" x14ac:dyDescent="0.35">
      <c r="A147" s="477"/>
      <c r="B147" s="12" t="s">
        <v>1095</v>
      </c>
    </row>
    <row r="148" spans="1:2" ht="21.65" customHeight="1" x14ac:dyDescent="0.35">
      <c r="A148" s="477"/>
      <c r="B148" s="12" t="s">
        <v>1065</v>
      </c>
    </row>
    <row r="149" spans="1:2" ht="54" customHeight="1" x14ac:dyDescent="0.35">
      <c r="A149" s="477"/>
      <c r="B149" s="11" t="s">
        <v>1066</v>
      </c>
    </row>
    <row r="150" spans="1:2" ht="15.5" x14ac:dyDescent="0.35">
      <c r="A150" s="477"/>
      <c r="B150" s="12" t="s">
        <v>857</v>
      </c>
    </row>
    <row r="151" spans="1:2" ht="15.5" x14ac:dyDescent="0.35">
      <c r="A151" s="478" t="s">
        <v>858</v>
      </c>
      <c r="B151" s="12" t="s">
        <v>859</v>
      </c>
    </row>
    <row r="152" spans="1:2" ht="15.5" x14ac:dyDescent="0.35">
      <c r="A152" s="478"/>
      <c r="B152" s="12" t="s">
        <v>860</v>
      </c>
    </row>
    <row r="153" spans="1:2" ht="15.5" x14ac:dyDescent="0.35">
      <c r="A153" s="478"/>
      <c r="B153" s="12" t="s">
        <v>861</v>
      </c>
    </row>
    <row r="154" spans="1:2" ht="15.5" x14ac:dyDescent="0.35">
      <c r="A154" s="478"/>
      <c r="B154" s="12" t="s">
        <v>862</v>
      </c>
    </row>
    <row r="155" spans="1:2" ht="15.5" x14ac:dyDescent="0.35">
      <c r="A155" s="478"/>
      <c r="B155" s="12" t="s">
        <v>863</v>
      </c>
    </row>
    <row r="156" spans="1:2" ht="15.5" x14ac:dyDescent="0.35">
      <c r="A156" s="478"/>
      <c r="B156" s="12" t="s">
        <v>864</v>
      </c>
    </row>
    <row r="157" spans="1:2" ht="15.5" x14ac:dyDescent="0.35">
      <c r="A157" s="478"/>
      <c r="B157" s="12" t="s">
        <v>865</v>
      </c>
    </row>
    <row r="158" spans="1:2" ht="16" thickBot="1" x14ac:dyDescent="0.4">
      <c r="A158" s="479"/>
      <c r="B158" s="44" t="s">
        <v>1096</v>
      </c>
    </row>
  </sheetData>
  <mergeCells count="17">
    <mergeCell ref="A99:A104"/>
    <mergeCell ref="A105:A114"/>
    <mergeCell ref="A115:A119"/>
    <mergeCell ref="A120:A150"/>
    <mergeCell ref="A151:A158"/>
    <mergeCell ref="A50:A59"/>
    <mergeCell ref="A60:A64"/>
    <mergeCell ref="A65:A70"/>
    <mergeCell ref="A71:A78"/>
    <mergeCell ref="A79:A88"/>
    <mergeCell ref="A89:A98"/>
    <mergeCell ref="A1:B1"/>
    <mergeCell ref="A2:B2"/>
    <mergeCell ref="A16:A17"/>
    <mergeCell ref="A18:A19"/>
    <mergeCell ref="A39:A45"/>
    <mergeCell ref="A47:A49"/>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C5474-932F-49C0-A1E4-9380A5CD73F5}">
  <sheetPr>
    <tabColor theme="0"/>
  </sheetPr>
  <dimension ref="A1:AV166"/>
  <sheetViews>
    <sheetView showGridLines="0" zoomScale="98" zoomScaleNormal="98" zoomScalePageLayoutView="110" workbookViewId="0">
      <selection sqref="A1:G1"/>
    </sheetView>
  </sheetViews>
  <sheetFormatPr defaultRowHeight="14.5" x14ac:dyDescent="0.35"/>
  <cols>
    <col min="1" max="1" width="17.54296875" bestFit="1" customWidth="1"/>
    <col min="2" max="2" width="9.81640625" bestFit="1" customWidth="1"/>
    <col min="3" max="3" width="16.54296875" bestFit="1" customWidth="1"/>
    <col min="4" max="4" width="11.54296875" customWidth="1"/>
    <col min="5" max="5" width="20.54296875" customWidth="1"/>
    <col min="6" max="6" width="13.453125" style="90" customWidth="1"/>
    <col min="7" max="7" width="15.81640625" style="89" customWidth="1"/>
    <col min="8" max="8" width="19.54296875" customWidth="1"/>
  </cols>
  <sheetData>
    <row r="1" spans="1:48" ht="38.5" customHeight="1" x14ac:dyDescent="0.35">
      <c r="A1" s="171" t="s">
        <v>5</v>
      </c>
      <c r="B1" s="171"/>
      <c r="C1" s="171"/>
      <c r="D1" s="171"/>
      <c r="E1" s="171"/>
      <c r="F1" s="171"/>
      <c r="G1" s="171"/>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row>
    <row r="2" spans="1:48" ht="15.65" customHeight="1" x14ac:dyDescent="0.35">
      <c r="A2" s="172" t="s">
        <v>1</v>
      </c>
      <c r="B2" s="172"/>
      <c r="C2" s="172"/>
      <c r="D2" s="172"/>
      <c r="E2" s="172"/>
      <c r="F2" s="172"/>
      <c r="G2" s="172"/>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row>
    <row r="3" spans="1:48" ht="15" customHeight="1" x14ac:dyDescent="0.35">
      <c r="A3" s="172"/>
      <c r="B3" s="172"/>
      <c r="C3" s="172"/>
      <c r="D3" s="172"/>
      <c r="E3" s="172"/>
      <c r="F3" s="172"/>
      <c r="G3" s="172"/>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row>
    <row r="4" spans="1:48" ht="26" x14ac:dyDescent="0.35">
      <c r="A4" s="173" t="s">
        <v>6</v>
      </c>
      <c r="B4" s="173"/>
      <c r="C4" s="173"/>
      <c r="D4" s="173"/>
      <c r="E4" s="173"/>
      <c r="F4" s="173"/>
      <c r="G4" s="173"/>
      <c r="H4" s="149"/>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row>
    <row r="5" spans="1:48" ht="26" x14ac:dyDescent="0.35">
      <c r="A5" s="150"/>
      <c r="B5" s="150"/>
      <c r="C5" s="150"/>
      <c r="D5" s="150"/>
      <c r="E5" s="150"/>
      <c r="F5" s="150"/>
      <c r="G5" s="150"/>
      <c r="H5" s="149"/>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row>
    <row r="6" spans="1:48" ht="15.5" x14ac:dyDescent="0.35">
      <c r="A6" s="151"/>
      <c r="B6" s="151"/>
      <c r="C6" s="151"/>
      <c r="D6" s="107"/>
      <c r="E6" s="107"/>
      <c r="F6" s="106"/>
      <c r="G6" s="108"/>
      <c r="H6" s="107"/>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row>
    <row r="7" spans="1:48" ht="15.5" x14ac:dyDescent="0.35">
      <c r="A7" s="165" t="s">
        <v>7</v>
      </c>
      <c r="B7" s="165"/>
      <c r="C7" s="165"/>
      <c r="D7" s="143"/>
      <c r="E7" s="169" t="s">
        <v>8</v>
      </c>
      <c r="F7" s="169"/>
      <c r="G7" s="169"/>
      <c r="H7" s="107"/>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row>
    <row r="8" spans="1:48" ht="15.5" x14ac:dyDescent="0.35">
      <c r="A8" s="132" t="s">
        <v>9</v>
      </c>
      <c r="B8" s="132" t="s">
        <v>10</v>
      </c>
      <c r="C8" s="132" t="s">
        <v>11</v>
      </c>
      <c r="D8" s="107"/>
      <c r="E8" s="139" t="s">
        <v>12</v>
      </c>
      <c r="F8" s="148" t="s">
        <v>10</v>
      </c>
      <c r="G8" s="147" t="s">
        <v>13</v>
      </c>
      <c r="H8" s="107"/>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row>
    <row r="9" spans="1:48" ht="15.5" x14ac:dyDescent="0.35">
      <c r="A9" s="125" t="s">
        <v>14</v>
      </c>
      <c r="B9" s="127">
        <v>160247</v>
      </c>
      <c r="C9" s="142">
        <v>153837.12000019199</v>
      </c>
      <c r="D9" s="107"/>
      <c r="E9" s="135" t="s">
        <v>15</v>
      </c>
      <c r="F9" s="134">
        <v>53975</v>
      </c>
      <c r="G9" s="133">
        <v>0.98525089900151508</v>
      </c>
      <c r="H9" s="107"/>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row>
    <row r="10" spans="1:48" ht="15.5" x14ac:dyDescent="0.35">
      <c r="A10" s="125" t="s">
        <v>16</v>
      </c>
      <c r="B10" s="129">
        <v>20637</v>
      </c>
      <c r="C10" s="146">
        <v>56545.379999990757</v>
      </c>
      <c r="D10" s="107"/>
      <c r="E10" s="135" t="s">
        <v>17</v>
      </c>
      <c r="F10" s="145">
        <v>808</v>
      </c>
      <c r="G10" s="144">
        <v>1.4749100998484931E-2</v>
      </c>
      <c r="H10" s="107"/>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row>
    <row r="11" spans="1:48" ht="15.5" x14ac:dyDescent="0.35">
      <c r="A11" s="125" t="s">
        <v>18</v>
      </c>
      <c r="B11" s="127">
        <v>3415</v>
      </c>
      <c r="C11" s="142">
        <v>15367.5</v>
      </c>
      <c r="D11" s="107"/>
      <c r="E11" s="121" t="s">
        <v>19</v>
      </c>
      <c r="F11" s="131">
        <v>54783</v>
      </c>
      <c r="G11" s="130">
        <v>1</v>
      </c>
      <c r="H11" s="107"/>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row>
    <row r="12" spans="1:48" ht="15.5" x14ac:dyDescent="0.35">
      <c r="A12" s="125" t="s">
        <v>20</v>
      </c>
      <c r="B12" s="127">
        <v>1351</v>
      </c>
      <c r="C12" s="142">
        <v>243.18000000000669</v>
      </c>
      <c r="D12" s="107"/>
      <c r="E12" s="152" t="s">
        <v>21</v>
      </c>
      <c r="F12" s="152"/>
      <c r="G12" s="152"/>
      <c r="H12" s="107"/>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row>
    <row r="13" spans="1:48" ht="15.5" x14ac:dyDescent="0.35">
      <c r="A13" s="125" t="s">
        <v>22</v>
      </c>
      <c r="B13" s="127">
        <v>22</v>
      </c>
      <c r="C13" s="142">
        <v>81.400000000000034</v>
      </c>
      <c r="D13" s="143"/>
      <c r="E13" s="170" t="s">
        <v>23</v>
      </c>
      <c r="F13" s="170"/>
      <c r="G13" s="170"/>
      <c r="H13" s="107"/>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row>
    <row r="14" spans="1:48" ht="15.5" x14ac:dyDescent="0.35">
      <c r="A14" s="125" t="s">
        <v>24</v>
      </c>
      <c r="B14" s="127">
        <v>3</v>
      </c>
      <c r="C14" s="142">
        <v>0</v>
      </c>
      <c r="D14" s="107"/>
      <c r="E14" s="140"/>
      <c r="F14" s="140"/>
      <c r="G14" s="140"/>
      <c r="H14" s="107"/>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row>
    <row r="15" spans="1:48" ht="15.5" x14ac:dyDescent="0.35">
      <c r="A15" s="121" t="s">
        <v>19</v>
      </c>
      <c r="B15" s="120">
        <v>185675</v>
      </c>
      <c r="C15" s="141">
        <v>226074.57999973634</v>
      </c>
      <c r="D15" s="107"/>
      <c r="E15" s="140"/>
      <c r="F15" s="140"/>
      <c r="G15" s="140"/>
      <c r="H15" s="107"/>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row>
    <row r="16" spans="1:48" ht="20.149999999999999" customHeight="1" x14ac:dyDescent="0.35">
      <c r="A16" s="166" t="s">
        <v>25</v>
      </c>
      <c r="B16" s="166"/>
      <c r="C16" s="166"/>
      <c r="D16" s="91"/>
      <c r="E16" s="168" t="s">
        <v>26</v>
      </c>
      <c r="F16" s="169"/>
      <c r="G16" s="169"/>
      <c r="H16" s="107"/>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row>
    <row r="17" spans="1:48" ht="16" customHeight="1" x14ac:dyDescent="0.35">
      <c r="A17" s="166" t="s">
        <v>27</v>
      </c>
      <c r="B17" s="166"/>
      <c r="C17" s="166"/>
      <c r="D17" s="107"/>
      <c r="E17" s="139" t="s">
        <v>12</v>
      </c>
      <c r="F17" s="138" t="s">
        <v>10</v>
      </c>
      <c r="G17" s="137" t="s">
        <v>13</v>
      </c>
      <c r="H17" s="107"/>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row>
    <row r="18" spans="1:48" ht="13.5" customHeight="1" x14ac:dyDescent="0.35">
      <c r="A18" s="136"/>
      <c r="B18" s="136"/>
      <c r="C18" s="136"/>
      <c r="D18" s="107"/>
      <c r="E18" s="135" t="s">
        <v>15</v>
      </c>
      <c r="F18" s="134">
        <v>5848</v>
      </c>
      <c r="G18" s="133">
        <v>0.87860576923076927</v>
      </c>
      <c r="H18" s="107"/>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row>
    <row r="19" spans="1:48" ht="31.5" customHeight="1" x14ac:dyDescent="0.35">
      <c r="A19" s="165" t="s">
        <v>28</v>
      </c>
      <c r="B19" s="165"/>
      <c r="C19" s="165"/>
      <c r="D19" s="107"/>
      <c r="E19" s="135" t="s">
        <v>17</v>
      </c>
      <c r="F19" s="134">
        <v>808</v>
      </c>
      <c r="G19" s="133">
        <v>0.12139423076923077</v>
      </c>
      <c r="H19" s="118"/>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row>
    <row r="20" spans="1:48" ht="15" customHeight="1" x14ac:dyDescent="0.35">
      <c r="A20" s="132" t="s">
        <v>29</v>
      </c>
      <c r="B20" s="132" t="s">
        <v>10</v>
      </c>
      <c r="C20" s="132" t="s">
        <v>30</v>
      </c>
      <c r="D20" s="107"/>
      <c r="E20" s="121" t="s">
        <v>19</v>
      </c>
      <c r="F20" s="131">
        <v>6656</v>
      </c>
      <c r="G20" s="130">
        <v>1</v>
      </c>
      <c r="H20" s="107"/>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row>
    <row r="21" spans="1:48" ht="15.5" x14ac:dyDescent="0.35">
      <c r="A21" s="125" t="s">
        <v>31</v>
      </c>
      <c r="B21" s="129">
        <v>84797</v>
      </c>
      <c r="C21" s="128">
        <v>715.340212507518</v>
      </c>
      <c r="D21" s="107"/>
      <c r="E21" s="170" t="s">
        <v>32</v>
      </c>
      <c r="F21" s="170"/>
      <c r="G21" s="170"/>
      <c r="H21" s="107"/>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row>
    <row r="22" spans="1:48" ht="15.5" x14ac:dyDescent="0.35">
      <c r="A22" s="125" t="s">
        <v>33</v>
      </c>
      <c r="B22" s="129">
        <v>1</v>
      </c>
      <c r="C22" s="128">
        <v>1389</v>
      </c>
      <c r="D22" s="107"/>
      <c r="E22" s="170" t="s">
        <v>23</v>
      </c>
      <c r="F22" s="170"/>
      <c r="G22" s="170"/>
      <c r="H22" s="107"/>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row>
    <row r="23" spans="1:48" ht="15.5" x14ac:dyDescent="0.35">
      <c r="A23" s="125" t="s">
        <v>34</v>
      </c>
      <c r="B23" s="127">
        <v>100876</v>
      </c>
      <c r="C23" s="124">
        <v>637.38478924620324</v>
      </c>
      <c r="D23" s="107"/>
      <c r="E23" s="151"/>
      <c r="F23" s="126"/>
      <c r="G23" s="108"/>
      <c r="H23" s="107"/>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row>
    <row r="24" spans="1:48" ht="15.5" x14ac:dyDescent="0.35">
      <c r="A24" s="125" t="s">
        <v>35</v>
      </c>
      <c r="B24" s="91">
        <v>1</v>
      </c>
      <c r="C24" s="124">
        <v>1410</v>
      </c>
      <c r="D24" s="107"/>
      <c r="E24" s="91"/>
      <c r="F24" s="123"/>
      <c r="G24" s="122"/>
      <c r="H24" s="107"/>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row>
    <row r="25" spans="1:48" ht="17.5" customHeight="1" x14ac:dyDescent="0.35">
      <c r="A25" s="121" t="s">
        <v>19</v>
      </c>
      <c r="B25" s="120">
        <v>185675</v>
      </c>
      <c r="C25" s="119">
        <v>672.99491584758312</v>
      </c>
      <c r="D25" s="107"/>
      <c r="E25" s="107"/>
      <c r="F25" s="106"/>
      <c r="G25" s="108"/>
      <c r="H25" s="107"/>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row>
    <row r="26" spans="1:48" ht="15.5" x14ac:dyDescent="0.35">
      <c r="A26" s="166" t="str">
        <f>A16</f>
        <v>Data from BI Inc. Participants Report, 5.17.2025</v>
      </c>
      <c r="B26" s="166"/>
      <c r="C26" s="166"/>
      <c r="D26" s="118"/>
      <c r="E26" s="107"/>
      <c r="F26" s="106"/>
      <c r="G26" s="108"/>
      <c r="H26" s="91"/>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row>
    <row r="27" spans="1:48" ht="15.65" customHeight="1" x14ac:dyDescent="0.35">
      <c r="A27" s="166" t="s">
        <v>36</v>
      </c>
      <c r="B27" s="166"/>
      <c r="C27" s="166"/>
      <c r="D27" s="118"/>
      <c r="E27" s="107"/>
      <c r="F27" s="106"/>
      <c r="G27" s="108"/>
      <c r="H27" s="107"/>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row>
    <row r="28" spans="1:48" ht="47.5" customHeight="1" x14ac:dyDescent="0.35">
      <c r="A28" s="164" t="s">
        <v>37</v>
      </c>
      <c r="B28" s="167"/>
      <c r="C28" s="167"/>
      <c r="D28" s="107"/>
      <c r="E28" s="105"/>
      <c r="F28" s="106"/>
      <c r="G28" s="108"/>
      <c r="H28" s="107"/>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row>
    <row r="29" spans="1:48" ht="20.149999999999999" customHeight="1" x14ac:dyDescent="0.35">
      <c r="A29" s="164"/>
      <c r="B29" s="164"/>
      <c r="C29" s="164"/>
      <c r="D29" s="107"/>
      <c r="E29" s="105"/>
      <c r="F29" s="106"/>
      <c r="G29" s="108"/>
      <c r="H29" s="107"/>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row>
    <row r="30" spans="1:48" ht="16" thickBot="1" x14ac:dyDescent="0.4">
      <c r="A30" s="164" t="s">
        <v>38</v>
      </c>
      <c r="B30" s="164"/>
      <c r="C30" s="164"/>
      <c r="D30" s="107"/>
      <c r="E30" s="105"/>
      <c r="F30" s="106"/>
      <c r="G30" s="108"/>
      <c r="H30" s="107"/>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row>
    <row r="31" spans="1:48" ht="31.5" thickBot="1" x14ac:dyDescent="0.4">
      <c r="A31" s="117" t="s">
        <v>39</v>
      </c>
      <c r="B31" s="117" t="s">
        <v>10</v>
      </c>
      <c r="C31" s="117" t="s">
        <v>40</v>
      </c>
      <c r="D31" s="112"/>
      <c r="E31" s="105"/>
      <c r="F31" s="106"/>
      <c r="G31" s="108"/>
      <c r="H31" s="107"/>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row>
    <row r="32" spans="1:48" ht="16" thickBot="1" x14ac:dyDescent="0.4">
      <c r="A32" s="116" t="s">
        <v>19</v>
      </c>
      <c r="B32" s="115">
        <v>185675</v>
      </c>
      <c r="C32" s="114">
        <v>672.99491584758312</v>
      </c>
      <c r="D32" s="91"/>
      <c r="E32" s="105"/>
      <c r="F32" s="106"/>
      <c r="G32" s="108"/>
      <c r="H32" s="107"/>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row>
    <row r="33" spans="1:48" ht="16" thickBot="1" x14ac:dyDescent="0.4">
      <c r="A33" s="111" t="s">
        <v>41</v>
      </c>
      <c r="B33" s="110">
        <v>6075</v>
      </c>
      <c r="C33" s="109">
        <v>644.68543209876543</v>
      </c>
      <c r="D33" s="91"/>
      <c r="E33" s="105"/>
      <c r="F33" s="106"/>
      <c r="G33" s="108"/>
      <c r="H33" s="107"/>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row>
    <row r="34" spans="1:48" ht="16" thickBot="1" x14ac:dyDescent="0.4">
      <c r="A34" s="94" t="s">
        <v>14</v>
      </c>
      <c r="B34" s="101">
        <v>5264</v>
      </c>
      <c r="C34" s="100">
        <v>679.308320668693</v>
      </c>
      <c r="D34" s="91"/>
      <c r="E34" s="105"/>
      <c r="F34" s="106"/>
      <c r="G34" s="108"/>
      <c r="H34" s="107"/>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row>
    <row r="35" spans="1:48" ht="16" thickBot="1" x14ac:dyDescent="0.4">
      <c r="A35" s="94" t="s">
        <v>20</v>
      </c>
      <c r="B35" s="101">
        <v>6</v>
      </c>
      <c r="C35" s="100">
        <v>2961.1666666666665</v>
      </c>
      <c r="D35" s="91"/>
      <c r="E35" s="105"/>
      <c r="F35" s="106"/>
      <c r="G35" s="108"/>
      <c r="H35" s="107"/>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row>
    <row r="36" spans="1:48" ht="16" thickBot="1" x14ac:dyDescent="0.4">
      <c r="A36" s="94" t="s">
        <v>16</v>
      </c>
      <c r="B36" s="101">
        <v>734</v>
      </c>
      <c r="C36" s="100">
        <v>404.06267029972753</v>
      </c>
      <c r="D36" s="91"/>
      <c r="E36" s="105"/>
      <c r="F36" s="106"/>
      <c r="G36" s="108"/>
      <c r="H36" s="107"/>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row>
    <row r="37" spans="1:48" ht="16" thickBot="1" x14ac:dyDescent="0.4">
      <c r="A37" s="94" t="s">
        <v>18</v>
      </c>
      <c r="B37" s="101">
        <v>71</v>
      </c>
      <c r="C37" s="100">
        <v>369.52112676056339</v>
      </c>
      <c r="D37" s="91"/>
      <c r="E37" s="105"/>
      <c r="F37" s="106"/>
      <c r="G37" s="108"/>
      <c r="H37" s="107"/>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row>
    <row r="38" spans="1:48" ht="16" thickBot="1" x14ac:dyDescent="0.4">
      <c r="A38" s="111" t="s">
        <v>42</v>
      </c>
      <c r="B38" s="110">
        <v>3810</v>
      </c>
      <c r="C38" s="109">
        <v>573.77716535433069</v>
      </c>
      <c r="D38" s="91"/>
      <c r="E38" s="105"/>
      <c r="F38" s="106"/>
      <c r="G38" s="108"/>
      <c r="H38" s="107"/>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row>
    <row r="39" spans="1:48" ht="16" thickBot="1" x14ac:dyDescent="0.4">
      <c r="A39" s="94" t="s">
        <v>14</v>
      </c>
      <c r="B39" s="101">
        <v>3489</v>
      </c>
      <c r="C39" s="100">
        <v>590.56807108053886</v>
      </c>
      <c r="D39" s="91"/>
      <c r="E39" s="105"/>
      <c r="F39" s="106"/>
      <c r="G39" s="108"/>
      <c r="H39" s="107"/>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row>
    <row r="40" spans="1:48" ht="16" thickBot="1" x14ac:dyDescent="0.4">
      <c r="A40" s="94" t="s">
        <v>16</v>
      </c>
      <c r="B40" s="101">
        <v>262</v>
      </c>
      <c r="C40" s="100">
        <v>361.57251908396944</v>
      </c>
      <c r="D40" s="112"/>
      <c r="E40" s="105"/>
      <c r="F40" s="106"/>
      <c r="G40" s="108"/>
      <c r="H40" s="107"/>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row>
    <row r="41" spans="1:48" ht="16" thickBot="1" x14ac:dyDescent="0.4">
      <c r="A41" s="94" t="s">
        <v>18</v>
      </c>
      <c r="B41" s="101">
        <v>59</v>
      </c>
      <c r="C41" s="100">
        <v>523.16949152542372</v>
      </c>
      <c r="D41" s="91"/>
      <c r="E41" s="105"/>
      <c r="F41" s="106"/>
      <c r="G41" s="108"/>
      <c r="H41" s="107"/>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row>
    <row r="42" spans="1:48" ht="16" thickBot="1" x14ac:dyDescent="0.4">
      <c r="A42" s="111" t="s">
        <v>43</v>
      </c>
      <c r="B42" s="98">
        <v>8740</v>
      </c>
      <c r="C42" s="97">
        <v>666.20366132723109</v>
      </c>
      <c r="D42" s="91"/>
      <c r="E42" s="105"/>
      <c r="F42" s="106"/>
      <c r="G42" s="108"/>
      <c r="H42" s="107"/>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row>
    <row r="43" spans="1:48" ht="16" thickBot="1" x14ac:dyDescent="0.4">
      <c r="A43" s="94" t="s">
        <v>14</v>
      </c>
      <c r="B43" s="101">
        <v>7393</v>
      </c>
      <c r="C43" s="100">
        <v>726.00973894224262</v>
      </c>
      <c r="D43" s="91"/>
      <c r="E43" s="105"/>
      <c r="F43" s="106"/>
      <c r="G43" s="108"/>
      <c r="H43" s="107"/>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row>
    <row r="44" spans="1:48" ht="16" thickBot="1" x14ac:dyDescent="0.4">
      <c r="A44" s="94" t="s">
        <v>20</v>
      </c>
      <c r="B44" s="101">
        <v>3</v>
      </c>
      <c r="C44" s="100">
        <v>1075.6666666666667</v>
      </c>
      <c r="D44" s="91"/>
      <c r="E44" s="105"/>
      <c r="F44" s="106"/>
      <c r="G44" s="108"/>
      <c r="H44" s="107"/>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row>
    <row r="45" spans="1:48" ht="16" thickBot="1" x14ac:dyDescent="0.4">
      <c r="A45" s="94" t="s">
        <v>22</v>
      </c>
      <c r="B45" s="101">
        <v>1</v>
      </c>
      <c r="C45" s="100">
        <v>208</v>
      </c>
      <c r="D45" s="91"/>
      <c r="E45" s="105"/>
      <c r="F45" s="106"/>
      <c r="G45" s="108"/>
      <c r="H45" s="107"/>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row>
    <row r="46" spans="1:48" ht="16" thickBot="1" x14ac:dyDescent="0.4">
      <c r="A46" s="94" t="s">
        <v>16</v>
      </c>
      <c r="B46" s="101">
        <v>1128</v>
      </c>
      <c r="C46" s="100">
        <v>323.34485815602835</v>
      </c>
      <c r="D46" s="91"/>
      <c r="E46" s="105"/>
      <c r="F46" s="106"/>
      <c r="G46" s="108"/>
      <c r="H46" s="107"/>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row>
    <row r="47" spans="1:48" ht="16" thickBot="1" x14ac:dyDescent="0.4">
      <c r="A47" s="94" t="s">
        <v>18</v>
      </c>
      <c r="B47" s="101">
        <v>215</v>
      </c>
      <c r="C47" s="100">
        <v>404.93953488372091</v>
      </c>
      <c r="D47" s="91"/>
      <c r="E47" s="105"/>
      <c r="F47" s="106"/>
      <c r="G47" s="108"/>
      <c r="H47" s="107"/>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row>
    <row r="48" spans="1:48" ht="16" thickBot="1" x14ac:dyDescent="0.4">
      <c r="A48" s="111" t="s">
        <v>44</v>
      </c>
      <c r="B48" s="110">
        <v>983</v>
      </c>
      <c r="C48" s="109">
        <v>816.09766022380472</v>
      </c>
      <c r="D48" s="91"/>
      <c r="E48" s="105"/>
      <c r="F48" s="106"/>
      <c r="G48" s="108"/>
      <c r="H48" s="107"/>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row>
    <row r="49" spans="1:48" ht="16" thickBot="1" x14ac:dyDescent="0.4">
      <c r="A49" s="94" t="s">
        <v>14</v>
      </c>
      <c r="B49" s="101">
        <v>814</v>
      </c>
      <c r="C49" s="100">
        <v>631.72727272727275</v>
      </c>
      <c r="D49" s="91"/>
      <c r="E49" s="105"/>
      <c r="F49" s="106"/>
      <c r="G49" s="108"/>
      <c r="H49" s="107"/>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row>
    <row r="50" spans="1:48" ht="16" thickBot="1" x14ac:dyDescent="0.4">
      <c r="A50" s="94" t="s">
        <v>20</v>
      </c>
      <c r="B50" s="101">
        <v>113</v>
      </c>
      <c r="C50" s="100">
        <v>2509.7256637168143</v>
      </c>
      <c r="D50" s="91"/>
      <c r="E50" s="105"/>
      <c r="F50" s="106"/>
      <c r="G50" s="108"/>
      <c r="H50" s="107"/>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row>
    <row r="51" spans="1:48" ht="16" thickBot="1" x14ac:dyDescent="0.4">
      <c r="A51" s="94" t="s">
        <v>22</v>
      </c>
      <c r="B51" s="101">
        <v>3</v>
      </c>
      <c r="C51" s="100">
        <v>94</v>
      </c>
      <c r="D51" s="91"/>
      <c r="E51" s="105"/>
      <c r="F51" s="106"/>
      <c r="G51" s="108"/>
      <c r="H51" s="107"/>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row>
    <row r="52" spans="1:48" ht="16" thickBot="1" x14ac:dyDescent="0.4">
      <c r="A52" s="94" t="s">
        <v>16</v>
      </c>
      <c r="B52" s="101">
        <v>51</v>
      </c>
      <c r="C52" s="100">
        <v>75.372549019607845</v>
      </c>
      <c r="D52" s="91"/>
      <c r="E52" s="105"/>
      <c r="F52" s="106"/>
      <c r="G52" s="108"/>
      <c r="H52" s="107"/>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row>
    <row r="53" spans="1:48" ht="16" thickBot="1" x14ac:dyDescent="0.4">
      <c r="A53" s="94" t="s">
        <v>18</v>
      </c>
      <c r="B53" s="101">
        <v>2</v>
      </c>
      <c r="C53" s="100">
        <v>136.5</v>
      </c>
      <c r="D53" s="112"/>
      <c r="E53" s="105"/>
      <c r="F53" s="106"/>
      <c r="G53" s="108"/>
      <c r="H53" s="107"/>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row>
    <row r="54" spans="1:48" ht="16" thickBot="1" x14ac:dyDescent="0.4">
      <c r="A54" s="111" t="s">
        <v>45</v>
      </c>
      <c r="B54" s="98">
        <v>19860</v>
      </c>
      <c r="C54" s="97">
        <v>798.08771399798593</v>
      </c>
      <c r="D54" s="91"/>
      <c r="E54" s="105"/>
      <c r="F54" s="106"/>
      <c r="G54" s="108"/>
      <c r="H54" s="107"/>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row>
    <row r="55" spans="1:48" ht="16" thickBot="1" x14ac:dyDescent="0.4">
      <c r="A55" s="104" t="s">
        <v>14</v>
      </c>
      <c r="B55" s="103">
        <v>16129</v>
      </c>
      <c r="C55" s="102">
        <v>853.1870543741087</v>
      </c>
      <c r="D55" s="91"/>
      <c r="E55" s="105"/>
      <c r="F55" s="106"/>
      <c r="G55" s="108"/>
      <c r="H55" s="107"/>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row>
    <row r="56" spans="1:48" ht="16" thickBot="1" x14ac:dyDescent="0.4">
      <c r="A56" s="94" t="s">
        <v>20</v>
      </c>
      <c r="B56" s="101">
        <v>325</v>
      </c>
      <c r="C56" s="100">
        <v>2907.4646153846152</v>
      </c>
      <c r="D56" s="91"/>
      <c r="E56" s="105"/>
      <c r="F56" s="106"/>
      <c r="G56" s="108"/>
      <c r="H56" s="107"/>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row>
    <row r="57" spans="1:48" ht="16" thickBot="1" x14ac:dyDescent="0.4">
      <c r="A57" s="94" t="s">
        <v>22</v>
      </c>
      <c r="B57" s="101">
        <v>2</v>
      </c>
      <c r="C57" s="100">
        <v>326</v>
      </c>
      <c r="D57" s="91"/>
      <c r="E57" s="105"/>
      <c r="F57" s="106"/>
      <c r="G57" s="108"/>
      <c r="H57" s="107"/>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row>
    <row r="58" spans="1:48" ht="16" thickBot="1" x14ac:dyDescent="0.4">
      <c r="A58" s="94" t="s">
        <v>16</v>
      </c>
      <c r="B58" s="101">
        <v>3142</v>
      </c>
      <c r="C58" s="100">
        <v>339.09516231699553</v>
      </c>
      <c r="D58" s="91"/>
      <c r="E58" s="105"/>
      <c r="F58" s="106"/>
      <c r="G58" s="108"/>
      <c r="H58" s="107"/>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row>
    <row r="59" spans="1:48" ht="16" thickBot="1" x14ac:dyDescent="0.4">
      <c r="A59" s="94" t="s">
        <v>18</v>
      </c>
      <c r="B59" s="101">
        <v>262</v>
      </c>
      <c r="C59" s="100">
        <v>297.53053435114504</v>
      </c>
      <c r="D59" s="91"/>
      <c r="E59" s="105"/>
      <c r="F59" s="106"/>
      <c r="G59" s="108"/>
      <c r="H59" s="107"/>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row>
    <row r="60" spans="1:48" ht="16" thickBot="1" x14ac:dyDescent="0.4">
      <c r="A60" s="111" t="s">
        <v>46</v>
      </c>
      <c r="B60" s="110">
        <v>2792</v>
      </c>
      <c r="C60" s="109">
        <v>511.83918338108884</v>
      </c>
      <c r="D60" s="91"/>
      <c r="E60" s="105"/>
      <c r="F60" s="106"/>
      <c r="G60" s="108"/>
      <c r="H60" s="107"/>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row>
    <row r="61" spans="1:48" ht="16" thickBot="1" x14ac:dyDescent="0.4">
      <c r="A61" s="94" t="s">
        <v>14</v>
      </c>
      <c r="B61" s="101">
        <v>2138</v>
      </c>
      <c r="C61" s="100">
        <v>604.49298409728715</v>
      </c>
      <c r="D61" s="91"/>
      <c r="E61" s="105"/>
      <c r="F61" s="106"/>
      <c r="G61" s="108"/>
      <c r="H61" s="107"/>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row>
    <row r="62" spans="1:48" ht="16" thickBot="1" x14ac:dyDescent="0.4">
      <c r="A62" s="94" t="s">
        <v>22</v>
      </c>
      <c r="B62" s="101">
        <v>2</v>
      </c>
      <c r="C62" s="100">
        <v>134.5</v>
      </c>
      <c r="D62" s="91"/>
      <c r="E62" s="105"/>
      <c r="F62" s="106"/>
      <c r="G62" s="108"/>
      <c r="H62" s="107"/>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row>
    <row r="63" spans="1:48" ht="16" thickBot="1" x14ac:dyDescent="0.4">
      <c r="A63" s="94" t="s">
        <v>16</v>
      </c>
      <c r="B63" s="101">
        <v>576</v>
      </c>
      <c r="C63" s="100">
        <v>209.99479166666666</v>
      </c>
      <c r="D63" s="91"/>
      <c r="E63" s="105"/>
      <c r="F63" s="106"/>
      <c r="G63" s="108"/>
      <c r="H63" s="107"/>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row>
    <row r="64" spans="1:48" ht="16" thickBot="1" x14ac:dyDescent="0.4">
      <c r="A64" s="94" t="s">
        <v>18</v>
      </c>
      <c r="B64" s="101">
        <v>76</v>
      </c>
      <c r="C64" s="100">
        <v>202.93421052631578</v>
      </c>
      <c r="D64" s="91"/>
      <c r="E64" s="105"/>
      <c r="F64" s="106"/>
      <c r="G64" s="108"/>
      <c r="H64" s="107"/>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row>
    <row r="65" spans="1:48" ht="16" thickBot="1" x14ac:dyDescent="0.4">
      <c r="A65" s="111" t="s">
        <v>47</v>
      </c>
      <c r="B65" s="110">
        <v>3612</v>
      </c>
      <c r="C65" s="109">
        <v>643.06672203765231</v>
      </c>
      <c r="D65" s="91"/>
      <c r="E65" s="105"/>
      <c r="F65" s="106"/>
      <c r="G65" s="108"/>
      <c r="H65" s="107"/>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row>
    <row r="66" spans="1:48" ht="16" thickBot="1" x14ac:dyDescent="0.4">
      <c r="A66" s="94" t="s">
        <v>14</v>
      </c>
      <c r="B66" s="101">
        <v>3213</v>
      </c>
      <c r="C66" s="100">
        <v>665.19452225334578</v>
      </c>
      <c r="D66" s="91"/>
      <c r="E66" s="105"/>
      <c r="F66" s="106"/>
      <c r="G66" s="108"/>
      <c r="H66" s="107"/>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row>
    <row r="67" spans="1:48" ht="17.5" customHeight="1" thickBot="1" x14ac:dyDescent="0.4">
      <c r="A67" s="94" t="s">
        <v>24</v>
      </c>
      <c r="B67" s="101">
        <v>1</v>
      </c>
      <c r="C67" s="100">
        <v>906</v>
      </c>
      <c r="D67" s="91"/>
      <c r="E67" s="105"/>
      <c r="F67" s="106"/>
      <c r="G67" s="108"/>
      <c r="H67" s="107"/>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row>
    <row r="68" spans="1:48" ht="16" thickBot="1" x14ac:dyDescent="0.4">
      <c r="A68" s="94" t="s">
        <v>20</v>
      </c>
      <c r="B68" s="101">
        <v>19</v>
      </c>
      <c r="C68" s="100">
        <v>2494.4210526315787</v>
      </c>
      <c r="D68" s="91"/>
      <c r="E68" s="105"/>
      <c r="F68" s="106"/>
      <c r="G68" s="108"/>
      <c r="H68" s="107"/>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row>
    <row r="69" spans="1:48" ht="16" thickBot="1" x14ac:dyDescent="0.4">
      <c r="A69" s="94" t="s">
        <v>22</v>
      </c>
      <c r="B69" s="101">
        <v>1</v>
      </c>
      <c r="C69" s="100">
        <v>189</v>
      </c>
      <c r="D69" s="91"/>
      <c r="E69" s="105"/>
      <c r="F69" s="106"/>
      <c r="G69" s="108"/>
      <c r="H69" s="107"/>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row>
    <row r="70" spans="1:48" ht="16" thickBot="1" x14ac:dyDescent="0.4">
      <c r="A70" s="94" t="s">
        <v>16</v>
      </c>
      <c r="B70" s="101">
        <v>185</v>
      </c>
      <c r="C70" s="100">
        <v>373.69729729729733</v>
      </c>
      <c r="D70" s="91"/>
      <c r="E70" s="105"/>
      <c r="F70" s="106"/>
      <c r="G70" s="108"/>
      <c r="H70" s="107"/>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row>
    <row r="71" spans="1:48" ht="16" thickBot="1" x14ac:dyDescent="0.4">
      <c r="A71" s="94" t="s">
        <v>18</v>
      </c>
      <c r="B71" s="101">
        <v>193</v>
      </c>
      <c r="C71" s="100">
        <v>351.62694300518137</v>
      </c>
      <c r="D71" s="91"/>
      <c r="E71" s="105"/>
      <c r="F71" s="106"/>
      <c r="G71" s="108"/>
      <c r="H71" s="107"/>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row>
    <row r="72" spans="1:48" ht="16" thickBot="1" x14ac:dyDescent="0.4">
      <c r="A72" s="111" t="s">
        <v>48</v>
      </c>
      <c r="B72" s="98">
        <v>7979</v>
      </c>
      <c r="C72" s="97">
        <v>889.30605339014915</v>
      </c>
      <c r="D72" s="91"/>
      <c r="E72" s="105"/>
      <c r="F72" s="106"/>
      <c r="G72" s="108"/>
      <c r="H72" s="107"/>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row>
    <row r="73" spans="1:48" ht="16" thickBot="1" x14ac:dyDescent="0.4">
      <c r="A73" s="94" t="s">
        <v>14</v>
      </c>
      <c r="B73" s="101">
        <v>7535</v>
      </c>
      <c r="C73" s="100">
        <v>889.65321831453218</v>
      </c>
      <c r="D73" s="91"/>
      <c r="E73" s="105"/>
      <c r="F73" s="106"/>
      <c r="G73" s="108"/>
      <c r="H73" s="107"/>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row>
    <row r="74" spans="1:48" ht="16" thickBot="1" x14ac:dyDescent="0.4">
      <c r="A74" s="94" t="s">
        <v>20</v>
      </c>
      <c r="B74" s="101">
        <v>79</v>
      </c>
      <c r="C74" s="100">
        <v>3038.4430379746836</v>
      </c>
      <c r="D74" s="91"/>
      <c r="E74" s="105"/>
      <c r="F74" s="106"/>
      <c r="G74" s="108"/>
      <c r="H74" s="107"/>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row>
    <row r="75" spans="1:48" ht="16" thickBot="1" x14ac:dyDescent="0.4">
      <c r="A75" s="94" t="s">
        <v>16</v>
      </c>
      <c r="B75" s="101">
        <v>357</v>
      </c>
      <c r="C75" s="100">
        <v>411.41736694677871</v>
      </c>
      <c r="D75" s="91"/>
      <c r="E75" s="105"/>
      <c r="F75" s="106"/>
      <c r="G75" s="108"/>
      <c r="H75" s="107"/>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row>
    <row r="76" spans="1:48" ht="16" thickBot="1" x14ac:dyDescent="0.4">
      <c r="A76" s="94" t="s">
        <v>18</v>
      </c>
      <c r="B76" s="103">
        <v>8</v>
      </c>
      <c r="C76" s="102">
        <v>665.375</v>
      </c>
      <c r="D76" s="91"/>
      <c r="E76" s="105"/>
      <c r="F76" s="106"/>
      <c r="G76" s="108"/>
      <c r="H76" s="107"/>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row>
    <row r="77" spans="1:48" ht="16" thickBot="1" x14ac:dyDescent="0.4">
      <c r="A77" s="113" t="s">
        <v>49</v>
      </c>
      <c r="B77" s="110">
        <v>1729</v>
      </c>
      <c r="C77" s="109">
        <v>404.42914979757086</v>
      </c>
      <c r="D77" s="112"/>
      <c r="E77" s="105"/>
      <c r="F77" s="106"/>
      <c r="G77" s="108"/>
      <c r="H77" s="107"/>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row>
    <row r="78" spans="1:48" ht="16" thickBot="1" x14ac:dyDescent="0.4">
      <c r="A78" s="94" t="s">
        <v>14</v>
      </c>
      <c r="B78" s="101">
        <v>833</v>
      </c>
      <c r="C78" s="100">
        <v>566.06842737094837</v>
      </c>
      <c r="D78" s="91"/>
      <c r="E78" s="105"/>
      <c r="F78" s="106"/>
      <c r="G78" s="108"/>
      <c r="H78" s="107"/>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row>
    <row r="79" spans="1:48" ht="16" thickBot="1" x14ac:dyDescent="0.4">
      <c r="A79" s="94" t="s">
        <v>16</v>
      </c>
      <c r="B79" s="101">
        <v>632</v>
      </c>
      <c r="C79" s="100">
        <v>257.56487341772151</v>
      </c>
      <c r="D79" s="91"/>
      <c r="E79" s="105"/>
      <c r="F79" s="106"/>
      <c r="G79" s="108"/>
      <c r="H79" s="107"/>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row>
    <row r="80" spans="1:48" ht="16" thickBot="1" x14ac:dyDescent="0.4">
      <c r="A80" s="104" t="s">
        <v>18</v>
      </c>
      <c r="B80" s="103">
        <v>264</v>
      </c>
      <c r="C80" s="102">
        <v>245.99242424242425</v>
      </c>
      <c r="D80" s="91"/>
      <c r="E80" s="105"/>
      <c r="F80" s="106"/>
      <c r="G80" s="108"/>
      <c r="H80" s="107"/>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row>
    <row r="81" spans="1:48" ht="16" thickBot="1" x14ac:dyDescent="0.4">
      <c r="A81" s="99" t="s">
        <v>50</v>
      </c>
      <c r="B81" s="98">
        <v>2013</v>
      </c>
      <c r="C81" s="97">
        <v>662.28862394436169</v>
      </c>
      <c r="D81" s="91"/>
      <c r="E81" s="105"/>
      <c r="F81" s="106"/>
      <c r="G81" s="108"/>
      <c r="H81" s="107"/>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row>
    <row r="82" spans="1:48" ht="16" thickBot="1" x14ac:dyDescent="0.4">
      <c r="A82" s="94" t="s">
        <v>14</v>
      </c>
      <c r="B82" s="101">
        <v>1527</v>
      </c>
      <c r="C82" s="100">
        <v>793.94891944990172</v>
      </c>
      <c r="D82" s="91"/>
      <c r="E82" s="105"/>
      <c r="F82" s="106"/>
      <c r="G82" s="108"/>
      <c r="H82" s="107"/>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row>
    <row r="83" spans="1:48" ht="16" thickBot="1" x14ac:dyDescent="0.4">
      <c r="A83" s="94" t="s">
        <v>16</v>
      </c>
      <c r="B83" s="101">
        <v>421</v>
      </c>
      <c r="C83" s="100">
        <v>231.56057007125889</v>
      </c>
      <c r="D83" s="91"/>
      <c r="E83" s="105"/>
      <c r="F83" s="106"/>
      <c r="G83" s="108"/>
      <c r="H83" s="107"/>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row>
    <row r="84" spans="1:48" ht="16" thickBot="1" x14ac:dyDescent="0.4">
      <c r="A84" s="94" t="s">
        <v>18</v>
      </c>
      <c r="B84" s="101">
        <v>65</v>
      </c>
      <c r="C84" s="100">
        <v>359.07692307692309</v>
      </c>
      <c r="D84" s="91"/>
      <c r="E84" s="105"/>
      <c r="F84" s="106"/>
      <c r="G84" s="108"/>
      <c r="H84" s="107"/>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row>
    <row r="85" spans="1:48" ht="16" thickBot="1" x14ac:dyDescent="0.4">
      <c r="A85" s="99" t="s">
        <v>51</v>
      </c>
      <c r="B85" s="98">
        <v>3500</v>
      </c>
      <c r="C85" s="97">
        <v>431.3017142857143</v>
      </c>
      <c r="D85" s="91"/>
      <c r="E85" s="105"/>
      <c r="F85" s="106"/>
      <c r="G85" s="108"/>
      <c r="H85" s="107"/>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row>
    <row r="86" spans="1:48" ht="16" thickBot="1" x14ac:dyDescent="0.4">
      <c r="A86" s="94" t="s">
        <v>14</v>
      </c>
      <c r="B86" s="101">
        <v>2644</v>
      </c>
      <c r="C86" s="100">
        <v>485.97541603630862</v>
      </c>
      <c r="D86" s="91"/>
      <c r="E86" s="105"/>
      <c r="F86" s="106"/>
      <c r="G86" s="108"/>
      <c r="H86" s="107"/>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row>
    <row r="87" spans="1:48" ht="16" thickBot="1" x14ac:dyDescent="0.4">
      <c r="A87" s="94" t="s">
        <v>16</v>
      </c>
      <c r="B87" s="101">
        <v>811</v>
      </c>
      <c r="C87" s="100">
        <v>262.11220715166462</v>
      </c>
      <c r="D87" s="91"/>
      <c r="E87" s="105"/>
      <c r="F87" s="106"/>
      <c r="G87" s="108"/>
      <c r="H87" s="107"/>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row>
    <row r="88" spans="1:48" ht="16" thickBot="1" x14ac:dyDescent="0.4">
      <c r="A88" s="104" t="s">
        <v>18</v>
      </c>
      <c r="B88" s="103">
        <v>45</v>
      </c>
      <c r="C88" s="102">
        <v>268.0888888888889</v>
      </c>
      <c r="D88" s="91"/>
      <c r="E88" s="105"/>
      <c r="F88" s="106"/>
      <c r="G88" s="108"/>
      <c r="H88" s="107"/>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row>
    <row r="89" spans="1:48" ht="16" thickBot="1" x14ac:dyDescent="0.4">
      <c r="A89" s="99" t="s">
        <v>52</v>
      </c>
      <c r="B89" s="98">
        <v>15920</v>
      </c>
      <c r="C89" s="97">
        <v>566.86564070351756</v>
      </c>
      <c r="D89" s="91"/>
      <c r="E89" s="105"/>
      <c r="F89" s="106"/>
      <c r="G89" s="108"/>
      <c r="H89" s="107"/>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row>
    <row r="90" spans="1:48" ht="16" thickBot="1" x14ac:dyDescent="0.4">
      <c r="A90" s="94" t="s">
        <v>14</v>
      </c>
      <c r="B90" s="101">
        <v>13574</v>
      </c>
      <c r="C90" s="100">
        <v>583.63105937822309</v>
      </c>
      <c r="D90" s="91"/>
      <c r="E90" s="105"/>
      <c r="F90" s="106"/>
      <c r="G90" s="108"/>
      <c r="H90" s="107"/>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row>
    <row r="91" spans="1:48" ht="16" thickBot="1" x14ac:dyDescent="0.4">
      <c r="A91" s="94" t="s">
        <v>20</v>
      </c>
      <c r="B91" s="101">
        <v>148</v>
      </c>
      <c r="C91" s="100">
        <v>2122.4797297297296</v>
      </c>
      <c r="D91" s="91"/>
      <c r="E91" s="105"/>
      <c r="F91" s="106"/>
      <c r="G91" s="108"/>
      <c r="H91" s="107"/>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row>
    <row r="92" spans="1:48" ht="16" thickBot="1" x14ac:dyDescent="0.4">
      <c r="A92" s="94" t="s">
        <v>16</v>
      </c>
      <c r="B92" s="101">
        <v>1729</v>
      </c>
      <c r="C92" s="100">
        <v>348.89705031810297</v>
      </c>
      <c r="D92" s="91"/>
      <c r="E92" s="105"/>
      <c r="F92" s="106"/>
      <c r="G92" s="108"/>
      <c r="H92" s="107"/>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row>
    <row r="93" spans="1:48" ht="16" thickBot="1" x14ac:dyDescent="0.4">
      <c r="A93" s="94" t="s">
        <v>18</v>
      </c>
      <c r="B93" s="101">
        <v>469</v>
      </c>
      <c r="C93" s="100">
        <v>394.29211087420043</v>
      </c>
      <c r="D93" s="91"/>
      <c r="E93" s="105"/>
      <c r="F93" s="106"/>
      <c r="G93" s="108"/>
      <c r="H93" s="107"/>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row>
    <row r="94" spans="1:48" ht="16" thickBot="1" x14ac:dyDescent="0.4">
      <c r="A94" s="99" t="s">
        <v>53</v>
      </c>
      <c r="B94" s="98">
        <v>16782</v>
      </c>
      <c r="C94" s="97">
        <v>566.97616493862472</v>
      </c>
      <c r="D94" s="91"/>
      <c r="E94" s="105"/>
      <c r="F94" s="106"/>
      <c r="G94" s="108"/>
      <c r="H94" s="107"/>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row>
    <row r="95" spans="1:48" ht="16" thickBot="1" x14ac:dyDescent="0.4">
      <c r="A95" s="94" t="s">
        <v>14</v>
      </c>
      <c r="B95" s="101">
        <v>14522</v>
      </c>
      <c r="C95" s="100">
        <v>615.6960473763944</v>
      </c>
      <c r="D95" s="91"/>
      <c r="E95" s="105"/>
      <c r="F95" s="106"/>
      <c r="G95" s="108"/>
      <c r="H95" s="107"/>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row>
    <row r="96" spans="1:48" ht="16" thickBot="1" x14ac:dyDescent="0.4">
      <c r="A96" s="94" t="s">
        <v>24</v>
      </c>
      <c r="B96" s="101">
        <v>2</v>
      </c>
      <c r="C96" s="100">
        <v>645</v>
      </c>
      <c r="D96" s="91"/>
      <c r="E96" s="105"/>
      <c r="F96" s="106"/>
      <c r="G96" s="108"/>
      <c r="H96" s="107"/>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row>
    <row r="97" spans="1:48" ht="16" thickBot="1" x14ac:dyDescent="0.4">
      <c r="A97" s="94" t="s">
        <v>20</v>
      </c>
      <c r="B97" s="101">
        <v>1</v>
      </c>
      <c r="C97" s="100">
        <v>1795</v>
      </c>
      <c r="D97" s="91"/>
      <c r="E97" s="105"/>
      <c r="F97" s="106"/>
      <c r="G97" s="108"/>
      <c r="H97" s="107"/>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row>
    <row r="98" spans="1:48" ht="16" thickBot="1" x14ac:dyDescent="0.4">
      <c r="A98" s="94" t="s">
        <v>22</v>
      </c>
      <c r="B98" s="101">
        <v>1</v>
      </c>
      <c r="C98" s="100">
        <v>229</v>
      </c>
      <c r="D98" s="91"/>
      <c r="E98" s="105"/>
      <c r="F98" s="106"/>
      <c r="G98" s="108"/>
      <c r="H98" s="107"/>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row>
    <row r="99" spans="1:48" ht="16" thickBot="1" x14ac:dyDescent="0.4">
      <c r="A99" s="94" t="s">
        <v>16</v>
      </c>
      <c r="B99" s="101">
        <v>2086</v>
      </c>
      <c r="C99" s="100">
        <v>248.30153403643337</v>
      </c>
      <c r="D99" s="91"/>
      <c r="E99" s="105"/>
      <c r="F99" s="106"/>
      <c r="G99" s="108"/>
      <c r="H99" s="107"/>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row>
    <row r="100" spans="1:48" ht="16" thickBot="1" x14ac:dyDescent="0.4">
      <c r="A100" s="94" t="s">
        <v>18</v>
      </c>
      <c r="B100" s="101">
        <v>170</v>
      </c>
      <c r="C100" s="100">
        <v>309.3235294117647</v>
      </c>
      <c r="D100" s="91"/>
      <c r="E100" s="105"/>
      <c r="F100" s="106"/>
      <c r="G100" s="108"/>
      <c r="H100" s="107"/>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row>
    <row r="101" spans="1:48" ht="16" thickBot="1" x14ac:dyDescent="0.4">
      <c r="A101" s="111" t="s">
        <v>54</v>
      </c>
      <c r="B101" s="110">
        <v>6775</v>
      </c>
      <c r="C101" s="109">
        <v>633.94036900369008</v>
      </c>
      <c r="D101" s="91"/>
      <c r="E101" s="105"/>
      <c r="F101" s="106"/>
      <c r="G101" s="108"/>
      <c r="H101" s="107"/>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row>
    <row r="102" spans="1:48" ht="16" thickBot="1" x14ac:dyDescent="0.4">
      <c r="A102" s="94" t="s">
        <v>14</v>
      </c>
      <c r="B102" s="101">
        <v>5521</v>
      </c>
      <c r="C102" s="100">
        <v>703.75457344683934</v>
      </c>
      <c r="D102" s="91"/>
      <c r="E102" s="105"/>
      <c r="F102" s="106"/>
      <c r="G102" s="108"/>
      <c r="H102" s="107"/>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row>
    <row r="103" spans="1:48" ht="16" thickBot="1" x14ac:dyDescent="0.4">
      <c r="A103" s="94" t="s">
        <v>20</v>
      </c>
      <c r="B103" s="101">
        <v>13</v>
      </c>
      <c r="C103" s="100">
        <v>2653.4615384615386</v>
      </c>
      <c r="D103" s="91"/>
      <c r="E103" s="105"/>
      <c r="F103" s="106"/>
      <c r="G103" s="108"/>
      <c r="H103" s="107"/>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row>
    <row r="104" spans="1:48" ht="16" thickBot="1" x14ac:dyDescent="0.4">
      <c r="A104" s="94" t="s">
        <v>16</v>
      </c>
      <c r="B104" s="101">
        <v>1147</v>
      </c>
      <c r="C104" s="100">
        <v>305.77244986922409</v>
      </c>
      <c r="D104" s="91"/>
      <c r="E104" s="105"/>
      <c r="F104" s="106"/>
      <c r="G104" s="108"/>
      <c r="H104" s="107"/>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row>
    <row r="105" spans="1:48" ht="16" thickBot="1" x14ac:dyDescent="0.4">
      <c r="A105" s="104" t="s">
        <v>18</v>
      </c>
      <c r="B105" s="103">
        <v>94</v>
      </c>
      <c r="C105" s="102">
        <v>258.52127659574467</v>
      </c>
      <c r="D105" s="91"/>
      <c r="E105" s="105"/>
      <c r="F105" s="106"/>
      <c r="G105" s="108"/>
      <c r="H105" s="107"/>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row>
    <row r="106" spans="1:48" ht="16" thickBot="1" x14ac:dyDescent="0.4">
      <c r="A106" s="99" t="s">
        <v>55</v>
      </c>
      <c r="B106" s="98">
        <v>12679</v>
      </c>
      <c r="C106" s="97">
        <v>535.80597838946289</v>
      </c>
      <c r="D106" s="91"/>
      <c r="E106" s="105"/>
      <c r="F106" s="106"/>
      <c r="G106" s="108"/>
      <c r="H106" s="107"/>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row>
    <row r="107" spans="1:48" ht="16" thickBot="1" x14ac:dyDescent="0.4">
      <c r="A107" s="94" t="s">
        <v>14</v>
      </c>
      <c r="B107" s="101">
        <v>10747</v>
      </c>
      <c r="C107" s="100">
        <v>546.11975435005115</v>
      </c>
      <c r="D107" s="91"/>
      <c r="E107" s="105"/>
      <c r="F107" s="106"/>
      <c r="G107" s="108"/>
      <c r="H107" s="107"/>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row>
    <row r="108" spans="1:48" ht="16" thickBot="1" x14ac:dyDescent="0.4">
      <c r="A108" s="94" t="s">
        <v>20</v>
      </c>
      <c r="B108" s="101">
        <v>97</v>
      </c>
      <c r="C108" s="100">
        <v>2779.5876288659792</v>
      </c>
      <c r="D108" s="91"/>
      <c r="E108" s="105"/>
      <c r="F108" s="106"/>
      <c r="G108" s="108"/>
      <c r="H108" s="107"/>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row>
    <row r="109" spans="1:48" ht="16" thickBot="1" x14ac:dyDescent="0.4">
      <c r="A109" s="94" t="s">
        <v>22</v>
      </c>
      <c r="B109" s="101">
        <v>1</v>
      </c>
      <c r="C109" s="100">
        <v>423</v>
      </c>
      <c r="D109" s="91"/>
      <c r="E109" s="105"/>
      <c r="F109" s="106"/>
      <c r="G109" s="108"/>
      <c r="H109" s="107"/>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row>
    <row r="110" spans="1:48" ht="16" thickBot="1" x14ac:dyDescent="0.4">
      <c r="A110" s="94" t="s">
        <v>16</v>
      </c>
      <c r="B110" s="101">
        <v>1599</v>
      </c>
      <c r="C110" s="100">
        <v>332.03439649781114</v>
      </c>
      <c r="D110" s="91"/>
      <c r="E110" s="105"/>
      <c r="F110" s="106"/>
      <c r="G110" s="108"/>
      <c r="H110" s="107"/>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row>
    <row r="111" spans="1:48" ht="16" thickBot="1" x14ac:dyDescent="0.4">
      <c r="A111" s="104" t="s">
        <v>18</v>
      </c>
      <c r="B111" s="103">
        <v>235</v>
      </c>
      <c r="C111" s="102">
        <v>524.97446808510642</v>
      </c>
      <c r="D111" s="91"/>
      <c r="E111" s="105"/>
      <c r="F111" s="106"/>
      <c r="G111" s="108"/>
      <c r="H111" s="107"/>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row>
    <row r="112" spans="1:48" ht="16" thickBot="1" x14ac:dyDescent="0.4">
      <c r="A112" s="99" t="s">
        <v>56</v>
      </c>
      <c r="B112" s="98">
        <v>11981</v>
      </c>
      <c r="C112" s="97">
        <v>955.84817627910854</v>
      </c>
      <c r="D112" s="91"/>
      <c r="E112" s="105"/>
      <c r="F112" s="106"/>
      <c r="G112" s="108"/>
      <c r="H112" s="107"/>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row>
    <row r="113" spans="1:48" ht="16" thickBot="1" x14ac:dyDescent="0.4">
      <c r="A113" s="94" t="s">
        <v>14</v>
      </c>
      <c r="B113" s="101">
        <v>10662</v>
      </c>
      <c r="C113" s="100">
        <v>928.1554117426374</v>
      </c>
      <c r="D113" s="91"/>
      <c r="E113" s="105"/>
      <c r="F113" s="106"/>
      <c r="G113" s="108"/>
      <c r="H113" s="107"/>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row>
    <row r="114" spans="1:48" ht="16" thickBot="1" x14ac:dyDescent="0.4">
      <c r="A114" s="94" t="s">
        <v>20</v>
      </c>
      <c r="B114" s="101">
        <v>362</v>
      </c>
      <c r="C114" s="100">
        <v>2967.8176795580112</v>
      </c>
      <c r="D114" s="91"/>
      <c r="E114" s="105"/>
      <c r="F114" s="106"/>
      <c r="G114" s="108"/>
      <c r="H114" s="107"/>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row>
    <row r="115" spans="1:48" ht="16" thickBot="1" x14ac:dyDescent="0.4">
      <c r="A115" s="94" t="s">
        <v>22</v>
      </c>
      <c r="B115" s="101">
        <v>1</v>
      </c>
      <c r="C115" s="100">
        <v>260</v>
      </c>
      <c r="D115" s="91"/>
      <c r="E115" s="105"/>
      <c r="F115" s="106"/>
      <c r="G115" s="108"/>
      <c r="H115" s="107"/>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row>
    <row r="116" spans="1:48" ht="16" thickBot="1" x14ac:dyDescent="0.4">
      <c r="A116" s="94" t="s">
        <v>16</v>
      </c>
      <c r="B116" s="101">
        <v>859</v>
      </c>
      <c r="C116" s="100">
        <v>505.65192083818391</v>
      </c>
      <c r="D116" s="91"/>
      <c r="E116" s="105"/>
      <c r="F116" s="106"/>
      <c r="G116" s="95"/>
      <c r="H116" s="107"/>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row>
    <row r="117" spans="1:48" ht="16" thickBot="1" x14ac:dyDescent="0.4">
      <c r="A117" s="104" t="s">
        <v>18</v>
      </c>
      <c r="B117" s="103">
        <v>97</v>
      </c>
      <c r="C117" s="102">
        <v>485.14432989690721</v>
      </c>
      <c r="D117" s="91"/>
      <c r="E117" s="105"/>
      <c r="F117" s="106"/>
      <c r="G117" s="95"/>
      <c r="H117" s="107"/>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row>
    <row r="118" spans="1:48" ht="16" thickBot="1" x14ac:dyDescent="0.4">
      <c r="A118" s="99" t="s">
        <v>57</v>
      </c>
      <c r="B118" s="98">
        <v>7217</v>
      </c>
      <c r="C118" s="97">
        <v>653.71733407232921</v>
      </c>
      <c r="D118" s="91"/>
      <c r="E118" s="105"/>
      <c r="F118" s="106"/>
      <c r="G118" s="95"/>
      <c r="H118" s="107"/>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row>
    <row r="119" spans="1:48" ht="16" thickBot="1" x14ac:dyDescent="0.4">
      <c r="A119" s="94" t="s">
        <v>14</v>
      </c>
      <c r="B119" s="101">
        <v>6898</v>
      </c>
      <c r="C119" s="100">
        <v>670.94621629457811</v>
      </c>
      <c r="D119" s="91"/>
      <c r="E119" s="105"/>
      <c r="F119" s="106"/>
      <c r="G119" s="95"/>
      <c r="H119" s="91"/>
    </row>
    <row r="120" spans="1:48" ht="16" thickBot="1" x14ac:dyDescent="0.4">
      <c r="A120" s="94" t="s">
        <v>22</v>
      </c>
      <c r="B120" s="101">
        <v>1</v>
      </c>
      <c r="C120" s="100">
        <v>138</v>
      </c>
      <c r="D120" s="91"/>
      <c r="E120" s="105"/>
      <c r="F120" s="106"/>
      <c r="G120" s="95"/>
      <c r="H120" s="91"/>
    </row>
    <row r="121" spans="1:48" ht="16" thickBot="1" x14ac:dyDescent="0.4">
      <c r="A121" s="94" t="s">
        <v>16</v>
      </c>
      <c r="B121" s="101">
        <v>239</v>
      </c>
      <c r="C121" s="100">
        <v>291.07949790794981</v>
      </c>
      <c r="D121" s="91"/>
      <c r="E121" s="105"/>
      <c r="F121" s="106"/>
      <c r="G121" s="95"/>
      <c r="H121" s="91"/>
    </row>
    <row r="122" spans="1:48" ht="16" thickBot="1" x14ac:dyDescent="0.4">
      <c r="A122" s="104" t="s">
        <v>18</v>
      </c>
      <c r="B122" s="103">
        <v>79</v>
      </c>
      <c r="C122" s="102">
        <v>252.97468354430379</v>
      </c>
      <c r="D122" s="91"/>
      <c r="E122" s="105"/>
      <c r="F122" s="106"/>
      <c r="G122" s="95"/>
      <c r="H122" s="91"/>
    </row>
    <row r="123" spans="1:48" ht="16" thickBot="1" x14ac:dyDescent="0.4">
      <c r="A123" s="99" t="s">
        <v>58</v>
      </c>
      <c r="B123" s="98">
        <v>2273</v>
      </c>
      <c r="C123" s="97">
        <v>415.41223053233614</v>
      </c>
      <c r="D123" s="91"/>
      <c r="E123" s="105"/>
      <c r="F123" s="106"/>
      <c r="G123" s="95"/>
      <c r="H123" s="91"/>
    </row>
    <row r="124" spans="1:48" ht="16" thickBot="1" x14ac:dyDescent="0.4">
      <c r="A124" s="94" t="s">
        <v>14</v>
      </c>
      <c r="B124" s="101">
        <v>1443</v>
      </c>
      <c r="C124" s="100">
        <v>542.38946638946641</v>
      </c>
      <c r="D124" s="91"/>
      <c r="E124" s="105"/>
      <c r="F124" s="106"/>
      <c r="G124" s="95"/>
      <c r="H124" s="91"/>
    </row>
    <row r="125" spans="1:48" ht="16" thickBot="1" x14ac:dyDescent="0.4">
      <c r="A125" s="94" t="s">
        <v>22</v>
      </c>
      <c r="B125" s="101">
        <v>1</v>
      </c>
      <c r="C125" s="100">
        <v>262</v>
      </c>
      <c r="D125" s="91"/>
      <c r="E125" s="105"/>
      <c r="F125" s="106"/>
      <c r="G125" s="95"/>
      <c r="H125" s="91"/>
    </row>
    <row r="126" spans="1:48" ht="16" thickBot="1" x14ac:dyDescent="0.4">
      <c r="A126" s="94" t="s">
        <v>16</v>
      </c>
      <c r="B126" s="101">
        <v>803</v>
      </c>
      <c r="C126" s="100">
        <v>195.76214196762143</v>
      </c>
      <c r="D126" s="91"/>
      <c r="E126" s="105"/>
      <c r="F126" s="106"/>
      <c r="G126" s="95"/>
      <c r="H126" s="91"/>
    </row>
    <row r="127" spans="1:48" ht="16" thickBot="1" x14ac:dyDescent="0.4">
      <c r="A127" s="94" t="s">
        <v>18</v>
      </c>
      <c r="B127" s="101">
        <v>26</v>
      </c>
      <c r="C127" s="100">
        <v>157.88461538461539</v>
      </c>
      <c r="D127" s="91"/>
      <c r="E127" s="105"/>
      <c r="F127" s="106"/>
      <c r="G127" s="95"/>
      <c r="H127" s="91"/>
    </row>
    <row r="128" spans="1:48" ht="16" thickBot="1" x14ac:dyDescent="0.4">
      <c r="A128" s="99" t="s">
        <v>59</v>
      </c>
      <c r="B128" s="98">
        <v>6547</v>
      </c>
      <c r="C128" s="97">
        <v>811.79654803726896</v>
      </c>
      <c r="D128" s="91"/>
      <c r="E128" s="105"/>
      <c r="F128" s="106"/>
      <c r="G128" s="95"/>
      <c r="H128" s="91"/>
    </row>
    <row r="129" spans="1:8" ht="16" thickBot="1" x14ac:dyDescent="0.4">
      <c r="A129" s="94" t="s">
        <v>14</v>
      </c>
      <c r="B129" s="101">
        <v>6215</v>
      </c>
      <c r="C129" s="100">
        <v>828.5152051488335</v>
      </c>
      <c r="D129" s="91"/>
      <c r="E129" s="105"/>
      <c r="F129" s="106"/>
      <c r="G129" s="95"/>
      <c r="H129" s="91"/>
    </row>
    <row r="130" spans="1:8" ht="16" thickBot="1" x14ac:dyDescent="0.4">
      <c r="A130" s="94" t="s">
        <v>20</v>
      </c>
      <c r="B130" s="101">
        <v>11</v>
      </c>
      <c r="C130" s="100">
        <v>2564.7272727272725</v>
      </c>
      <c r="D130" s="91"/>
      <c r="E130" s="105"/>
      <c r="F130" s="106"/>
      <c r="G130" s="95"/>
      <c r="H130" s="91"/>
    </row>
    <row r="131" spans="1:8" ht="16" thickBot="1" x14ac:dyDescent="0.4">
      <c r="A131" s="94" t="s">
        <v>16</v>
      </c>
      <c r="B131" s="101">
        <v>305</v>
      </c>
      <c r="C131" s="100">
        <v>425.40983606557376</v>
      </c>
      <c r="D131" s="91"/>
      <c r="E131" s="105"/>
      <c r="F131" s="106"/>
      <c r="G131" s="95"/>
      <c r="H131" s="91"/>
    </row>
    <row r="132" spans="1:8" ht="16" thickBot="1" x14ac:dyDescent="0.4">
      <c r="A132" s="94" t="s">
        <v>18</v>
      </c>
      <c r="B132" s="101">
        <v>16</v>
      </c>
      <c r="C132" s="100">
        <v>478</v>
      </c>
      <c r="D132" s="91"/>
      <c r="E132" s="105"/>
      <c r="F132" s="96"/>
      <c r="G132" s="95"/>
      <c r="H132" s="91"/>
    </row>
    <row r="133" spans="1:8" ht="16" thickBot="1" x14ac:dyDescent="0.4">
      <c r="A133" s="99" t="s">
        <v>60</v>
      </c>
      <c r="B133" s="98">
        <v>3402</v>
      </c>
      <c r="C133" s="97">
        <v>494.36801881246328</v>
      </c>
      <c r="D133" s="91"/>
      <c r="E133" s="105"/>
      <c r="F133" s="96"/>
      <c r="G133" s="95"/>
      <c r="H133" s="91"/>
    </row>
    <row r="134" spans="1:8" ht="16" thickBot="1" x14ac:dyDescent="0.4">
      <c r="A134" s="94" t="s">
        <v>14</v>
      </c>
      <c r="B134" s="101">
        <v>2648</v>
      </c>
      <c r="C134" s="100">
        <v>571.19712990936557</v>
      </c>
      <c r="D134" s="91"/>
      <c r="E134" s="105"/>
      <c r="F134" s="96"/>
      <c r="G134" s="95"/>
      <c r="H134" s="91"/>
    </row>
    <row r="135" spans="1:8" ht="16" thickBot="1" x14ac:dyDescent="0.4">
      <c r="A135" s="94" t="s">
        <v>20</v>
      </c>
      <c r="B135" s="101">
        <v>1</v>
      </c>
      <c r="C135" s="100">
        <v>1181</v>
      </c>
      <c r="D135" s="91"/>
      <c r="E135" s="105"/>
      <c r="F135" s="96"/>
      <c r="G135" s="95"/>
      <c r="H135" s="91"/>
    </row>
    <row r="136" spans="1:8" ht="16" thickBot="1" x14ac:dyDescent="0.4">
      <c r="A136" s="94" t="s">
        <v>16</v>
      </c>
      <c r="B136" s="101">
        <v>699</v>
      </c>
      <c r="C136" s="100">
        <v>214.24034334763948</v>
      </c>
      <c r="D136" s="91"/>
      <c r="E136" s="105"/>
      <c r="F136" s="96"/>
      <c r="G136" s="95"/>
      <c r="H136" s="91"/>
    </row>
    <row r="137" spans="1:8" ht="16" thickBot="1" x14ac:dyDescent="0.4">
      <c r="A137" s="94" t="s">
        <v>18</v>
      </c>
      <c r="B137" s="101">
        <v>54</v>
      </c>
      <c r="C137" s="100">
        <v>340.27777777777777</v>
      </c>
      <c r="D137" s="91"/>
      <c r="E137" s="105"/>
      <c r="F137" s="96"/>
      <c r="G137" s="91"/>
      <c r="H137" s="91"/>
    </row>
    <row r="138" spans="1:8" ht="16" thickBot="1" x14ac:dyDescent="0.4">
      <c r="A138" s="99" t="s">
        <v>61</v>
      </c>
      <c r="B138" s="98">
        <v>1327</v>
      </c>
      <c r="C138" s="97">
        <v>773.97211755840237</v>
      </c>
      <c r="D138" s="91"/>
      <c r="E138" s="105"/>
      <c r="F138" s="96"/>
      <c r="G138" s="91"/>
      <c r="H138" s="91"/>
    </row>
    <row r="139" spans="1:8" ht="16" thickBot="1" x14ac:dyDescent="0.4">
      <c r="A139" s="94" t="s">
        <v>14</v>
      </c>
      <c r="B139" s="101">
        <v>981</v>
      </c>
      <c r="C139" s="100">
        <v>893.24362895005095</v>
      </c>
      <c r="D139" s="91"/>
      <c r="E139" s="105"/>
      <c r="F139" s="96"/>
      <c r="G139" s="91"/>
      <c r="H139" s="91"/>
    </row>
    <row r="140" spans="1:8" ht="16" thickBot="1" x14ac:dyDescent="0.4">
      <c r="A140" s="94" t="s">
        <v>20</v>
      </c>
      <c r="B140" s="101">
        <v>15</v>
      </c>
      <c r="C140" s="100">
        <v>2783.2666666666669</v>
      </c>
      <c r="D140" s="91"/>
      <c r="E140" s="105"/>
      <c r="F140" s="96"/>
      <c r="G140" s="91"/>
      <c r="H140" s="91"/>
    </row>
    <row r="141" spans="1:8" ht="16" thickBot="1" x14ac:dyDescent="0.4">
      <c r="A141" s="94" t="s">
        <v>22</v>
      </c>
      <c r="B141" s="101">
        <v>1</v>
      </c>
      <c r="C141" s="100">
        <v>319</v>
      </c>
      <c r="D141" s="91"/>
      <c r="E141" s="105"/>
      <c r="F141" s="96"/>
      <c r="G141" s="95"/>
      <c r="H141" s="91"/>
    </row>
    <row r="142" spans="1:8" ht="16" thickBot="1" x14ac:dyDescent="0.4">
      <c r="A142" s="94" t="s">
        <v>16</v>
      </c>
      <c r="B142" s="101">
        <v>299</v>
      </c>
      <c r="C142" s="100">
        <v>326.50167224080269</v>
      </c>
      <c r="D142" s="91"/>
      <c r="E142" s="105"/>
      <c r="F142" s="96"/>
      <c r="G142" s="95"/>
      <c r="H142" s="91"/>
    </row>
    <row r="143" spans="1:8" ht="16" thickBot="1" x14ac:dyDescent="0.4">
      <c r="A143" s="94" t="s">
        <v>18</v>
      </c>
      <c r="B143" s="101">
        <v>31</v>
      </c>
      <c r="C143" s="100">
        <v>357.96774193548384</v>
      </c>
      <c r="D143" s="91"/>
      <c r="E143" s="105"/>
      <c r="F143" s="96"/>
      <c r="G143" s="95"/>
      <c r="H143" s="91"/>
    </row>
    <row r="144" spans="1:8" ht="16" thickBot="1" x14ac:dyDescent="0.4">
      <c r="A144" s="99" t="s">
        <v>62</v>
      </c>
      <c r="B144" s="98">
        <v>20391</v>
      </c>
      <c r="C144" s="97">
        <v>703.88122210779261</v>
      </c>
      <c r="D144" s="91"/>
      <c r="E144" s="105"/>
      <c r="F144" s="96"/>
      <c r="G144" s="95"/>
      <c r="H144" s="91"/>
    </row>
    <row r="145" spans="1:8" ht="16" thickBot="1" x14ac:dyDescent="0.4">
      <c r="A145" s="94" t="s">
        <v>14</v>
      </c>
      <c r="B145" s="101">
        <v>18873</v>
      </c>
      <c r="C145" s="100">
        <v>724.16754093148938</v>
      </c>
      <c r="D145" s="91"/>
      <c r="E145" s="95"/>
      <c r="F145" s="96"/>
      <c r="G145" s="95"/>
      <c r="H145" s="91"/>
    </row>
    <row r="146" spans="1:8" ht="16" thickBot="1" x14ac:dyDescent="0.4">
      <c r="A146" s="94" t="s">
        <v>20</v>
      </c>
      <c r="B146" s="101">
        <v>51</v>
      </c>
      <c r="C146" s="100">
        <v>2341.0196078431372</v>
      </c>
      <c r="D146" s="91"/>
      <c r="E146" s="95"/>
      <c r="F146" s="91"/>
      <c r="G146" s="95"/>
      <c r="H146" s="91"/>
    </row>
    <row r="147" spans="1:8" ht="16" thickBot="1" x14ac:dyDescent="0.4">
      <c r="A147" s="94" t="s">
        <v>16</v>
      </c>
      <c r="B147" s="101">
        <v>1077</v>
      </c>
      <c r="C147" s="100">
        <v>384.84865366759516</v>
      </c>
      <c r="D147" s="91"/>
      <c r="E147" s="95"/>
      <c r="F147" s="91"/>
      <c r="G147" s="95"/>
      <c r="H147" s="91"/>
    </row>
    <row r="148" spans="1:8" ht="16" thickBot="1" x14ac:dyDescent="0.4">
      <c r="A148" s="104" t="s">
        <v>18</v>
      </c>
      <c r="B148" s="103">
        <v>390</v>
      </c>
      <c r="C148" s="102">
        <v>389.11282051282052</v>
      </c>
      <c r="D148" s="91"/>
      <c r="E148" s="95"/>
      <c r="F148" s="91"/>
      <c r="G148" s="95"/>
      <c r="H148" s="91"/>
    </row>
    <row r="149" spans="1:8" ht="16" thickBot="1" x14ac:dyDescent="0.4">
      <c r="A149" s="99" t="s">
        <v>63</v>
      </c>
      <c r="B149" s="98">
        <v>10426</v>
      </c>
      <c r="C149" s="97">
        <v>740.27786303472089</v>
      </c>
      <c r="D149" s="96"/>
      <c r="E149" s="91"/>
      <c r="F149" s="91"/>
      <c r="G149" s="95"/>
      <c r="H149" s="91"/>
    </row>
    <row r="150" spans="1:8" ht="16" thickBot="1" x14ac:dyDescent="0.4">
      <c r="A150" s="94" t="s">
        <v>14</v>
      </c>
      <c r="B150" s="101">
        <v>9189</v>
      </c>
      <c r="C150" s="100">
        <v>753.4484709979323</v>
      </c>
      <c r="D150" s="96"/>
      <c r="E150" s="91"/>
      <c r="F150" s="96"/>
      <c r="G150" s="95"/>
      <c r="H150" s="91"/>
    </row>
    <row r="151" spans="1:8" ht="16" thickBot="1" x14ac:dyDescent="0.4">
      <c r="A151" s="94" t="s">
        <v>20</v>
      </c>
      <c r="B151" s="101">
        <v>85</v>
      </c>
      <c r="C151" s="100">
        <v>2881.964705882353</v>
      </c>
      <c r="D151" s="96"/>
      <c r="E151" s="91"/>
      <c r="F151" s="96"/>
      <c r="G151" s="95"/>
      <c r="H151" s="91"/>
    </row>
    <row r="152" spans="1:8" ht="16" thickBot="1" x14ac:dyDescent="0.4">
      <c r="A152" s="94" t="s">
        <v>16</v>
      </c>
      <c r="B152" s="101">
        <v>687</v>
      </c>
      <c r="C152" s="100">
        <v>372.48471615720524</v>
      </c>
      <c r="D152" s="96"/>
      <c r="E152" s="91"/>
      <c r="F152" s="96"/>
      <c r="G152" s="95"/>
      <c r="H152" s="91"/>
    </row>
    <row r="153" spans="1:8" ht="16" thickBot="1" x14ac:dyDescent="0.4">
      <c r="A153" s="104" t="s">
        <v>18</v>
      </c>
      <c r="B153" s="103">
        <v>465</v>
      </c>
      <c r="C153" s="102">
        <v>631.90322580645159</v>
      </c>
      <c r="D153" s="91"/>
      <c r="E153" s="91"/>
      <c r="F153" s="96"/>
      <c r="G153" s="95"/>
      <c r="H153" s="91"/>
    </row>
    <row r="154" spans="1:8" ht="16" thickBot="1" x14ac:dyDescent="0.4">
      <c r="A154" s="99" t="s">
        <v>64</v>
      </c>
      <c r="B154" s="98">
        <v>3931</v>
      </c>
      <c r="C154" s="97">
        <v>947.48817094886795</v>
      </c>
      <c r="D154" s="91"/>
      <c r="E154" s="91"/>
      <c r="F154" s="96"/>
      <c r="G154" s="95"/>
      <c r="H154" s="91"/>
    </row>
    <row r="155" spans="1:8" ht="16" thickBot="1" x14ac:dyDescent="0.4">
      <c r="A155" s="94" t="s">
        <v>14</v>
      </c>
      <c r="B155" s="101">
        <v>3598</v>
      </c>
      <c r="C155" s="100">
        <v>964.77404113396335</v>
      </c>
      <c r="D155" s="91"/>
      <c r="E155" s="91"/>
      <c r="F155" s="96"/>
      <c r="G155" s="95"/>
      <c r="H155" s="91"/>
    </row>
    <row r="156" spans="1:8" ht="16" thickBot="1" x14ac:dyDescent="0.4">
      <c r="A156" s="94" t="s">
        <v>20</v>
      </c>
      <c r="B156" s="101">
        <v>21</v>
      </c>
      <c r="C156" s="100">
        <v>2989.3809523809523</v>
      </c>
      <c r="D156" s="91"/>
      <c r="E156" s="91"/>
      <c r="F156" s="96"/>
      <c r="G156" s="95"/>
      <c r="H156" s="91"/>
    </row>
    <row r="157" spans="1:8" ht="16" thickBot="1" x14ac:dyDescent="0.4">
      <c r="A157" s="94" t="s">
        <v>16</v>
      </c>
      <c r="B157" s="101">
        <v>305</v>
      </c>
      <c r="C157" s="100">
        <v>620.49508196721308</v>
      </c>
      <c r="D157" s="91"/>
      <c r="E157" s="91"/>
      <c r="F157" s="96"/>
      <c r="G157" s="95"/>
      <c r="H157" s="91"/>
    </row>
    <row r="158" spans="1:8" ht="16" thickBot="1" x14ac:dyDescent="0.4">
      <c r="A158" s="94" t="s">
        <v>18</v>
      </c>
      <c r="B158" s="101">
        <v>7</v>
      </c>
      <c r="C158" s="100">
        <v>184.42857142857142</v>
      </c>
      <c r="D158" s="91"/>
      <c r="E158" s="91"/>
      <c r="F158" s="96"/>
      <c r="G158" s="95"/>
      <c r="H158" s="91"/>
    </row>
    <row r="159" spans="1:8" ht="16" thickBot="1" x14ac:dyDescent="0.4">
      <c r="A159" s="99" t="s">
        <v>65</v>
      </c>
      <c r="B159" s="98">
        <v>4931</v>
      </c>
      <c r="C159" s="97">
        <v>289.99878320827418</v>
      </c>
      <c r="D159" s="91"/>
      <c r="F159" s="96"/>
      <c r="G159" s="95"/>
      <c r="H159" s="91"/>
    </row>
    <row r="160" spans="1:8" ht="16" thickBot="1" x14ac:dyDescent="0.4">
      <c r="A160" s="94" t="s">
        <v>14</v>
      </c>
      <c r="B160" s="93">
        <v>4397</v>
      </c>
      <c r="C160" s="92">
        <v>303.13691153058903</v>
      </c>
      <c r="D160" s="91"/>
      <c r="H160" s="91"/>
    </row>
    <row r="161" spans="1:8" ht="16" thickBot="1" x14ac:dyDescent="0.4">
      <c r="A161" s="94" t="s">
        <v>20</v>
      </c>
      <c r="B161" s="93">
        <v>1</v>
      </c>
      <c r="C161" s="92">
        <v>3</v>
      </c>
      <c r="D161" s="91"/>
      <c r="H161" s="91"/>
    </row>
    <row r="162" spans="1:8" ht="16" thickBot="1" x14ac:dyDescent="0.4">
      <c r="A162" s="94" t="s">
        <v>22</v>
      </c>
      <c r="B162" s="93">
        <v>7</v>
      </c>
      <c r="C162" s="92">
        <v>244.71428571428572</v>
      </c>
      <c r="D162" s="91"/>
      <c r="H162" s="91"/>
    </row>
    <row r="163" spans="1:8" ht="16" thickBot="1" x14ac:dyDescent="0.4">
      <c r="A163" s="94" t="s">
        <v>16</v>
      </c>
      <c r="B163" s="93">
        <v>504</v>
      </c>
      <c r="C163" s="92">
        <v>173.94642857142858</v>
      </c>
      <c r="D163" s="91"/>
      <c r="H163" s="91"/>
    </row>
    <row r="164" spans="1:8" ht="16" thickBot="1" x14ac:dyDescent="0.4">
      <c r="A164" s="94" t="s">
        <v>18</v>
      </c>
      <c r="B164" s="93">
        <v>22</v>
      </c>
      <c r="C164" s="92">
        <v>350.27272727272725</v>
      </c>
    </row>
    <row r="165" spans="1:8" ht="15.5" x14ac:dyDescent="0.35">
      <c r="A165" s="91"/>
      <c r="B165" s="91"/>
      <c r="C165" s="91"/>
    </row>
    <row r="166" spans="1:8" ht="15.5" x14ac:dyDescent="0.35">
      <c r="A166" s="91"/>
      <c r="B166" s="91"/>
      <c r="C166" s="91"/>
    </row>
  </sheetData>
  <mergeCells count="17">
    <mergeCell ref="E16:G16"/>
    <mergeCell ref="E22:G22"/>
    <mergeCell ref="E21:G21"/>
    <mergeCell ref="A1:G1"/>
    <mergeCell ref="A2:G3"/>
    <mergeCell ref="A4:G4"/>
    <mergeCell ref="E7:G7"/>
    <mergeCell ref="E13:G13"/>
    <mergeCell ref="A30:C30"/>
    <mergeCell ref="A7:C7"/>
    <mergeCell ref="A16:C16"/>
    <mergeCell ref="A17:C17"/>
    <mergeCell ref="A19:C19"/>
    <mergeCell ref="A29:C29"/>
    <mergeCell ref="A26:C26"/>
    <mergeCell ref="A27:C27"/>
    <mergeCell ref="A28:C2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B68BE-1639-40D9-9F5D-E03192CCD9A0}">
  <dimension ref="A1:AX193"/>
  <sheetViews>
    <sheetView showGridLines="0" topLeftCell="A158" zoomScaleNormal="100" zoomScaleSheetLayoutView="70" zoomScalePageLayoutView="90" workbookViewId="0">
      <selection activeCell="N28" sqref="N28:O28"/>
    </sheetView>
  </sheetViews>
  <sheetFormatPr defaultRowHeight="14.5" x14ac:dyDescent="0.35"/>
  <cols>
    <col min="1" max="1" width="36.453125" customWidth="1"/>
    <col min="2" max="2" width="23.81640625" bestFit="1" customWidth="1"/>
    <col min="3" max="3" width="11.453125" customWidth="1"/>
    <col min="4" max="4" width="14.453125" customWidth="1"/>
    <col min="5" max="5" width="13.1796875" customWidth="1"/>
    <col min="6" max="6" width="12.81640625" customWidth="1"/>
    <col min="7" max="8" width="10.453125" customWidth="1"/>
    <col min="9" max="9" width="13.453125" customWidth="1"/>
    <col min="10" max="10" width="11.54296875" customWidth="1"/>
    <col min="12" max="12" width="8.81640625" bestFit="1" customWidth="1"/>
    <col min="13" max="13" width="9" bestFit="1" customWidth="1"/>
    <col min="14" max="14" width="13.54296875" customWidth="1"/>
    <col min="15" max="15" width="17.1796875" customWidth="1"/>
    <col min="16" max="16" width="10.453125" customWidth="1"/>
    <col min="25" max="25" width="8.81640625" customWidth="1"/>
    <col min="27" max="27" width="10.54296875" bestFit="1" customWidth="1"/>
  </cols>
  <sheetData>
    <row r="1" spans="1:50" s="205" customFormat="1" ht="27.75" customHeight="1" x14ac:dyDescent="0.3">
      <c r="A1" s="204" t="s">
        <v>5</v>
      </c>
      <c r="B1" s="204"/>
      <c r="C1" s="204"/>
      <c r="D1" s="204"/>
    </row>
    <row r="2" spans="1:50" s="208" customFormat="1" ht="45.75" customHeight="1" x14ac:dyDescent="0.3">
      <c r="A2" s="206" t="s">
        <v>1</v>
      </c>
      <c r="B2" s="206"/>
      <c r="C2" s="206"/>
      <c r="D2" s="206"/>
      <c r="E2" s="206"/>
      <c r="F2" s="206"/>
      <c r="G2" s="206"/>
      <c r="H2" s="206"/>
      <c r="I2" s="206"/>
      <c r="J2" s="206"/>
      <c r="K2" s="206"/>
      <c r="L2" s="206"/>
      <c r="M2" s="206"/>
      <c r="N2" s="206"/>
      <c r="O2" s="206"/>
      <c r="P2" s="206"/>
      <c r="Q2" s="207"/>
      <c r="R2" s="207"/>
      <c r="S2" s="207"/>
      <c r="T2" s="207"/>
      <c r="U2" s="207"/>
      <c r="V2" s="207"/>
    </row>
    <row r="3" spans="1:50" ht="31.5" customHeight="1" x14ac:dyDescent="0.35">
      <c r="A3" s="209" t="s">
        <v>866</v>
      </c>
      <c r="B3" s="209"/>
      <c r="C3" s="209"/>
      <c r="D3" s="209"/>
      <c r="E3" s="210"/>
      <c r="F3" s="210"/>
      <c r="G3" s="210"/>
      <c r="H3" s="210"/>
      <c r="I3" s="210"/>
      <c r="J3" s="210"/>
      <c r="K3" s="210"/>
      <c r="L3" s="210"/>
      <c r="M3" s="210"/>
      <c r="N3" s="210"/>
      <c r="O3" s="210"/>
      <c r="P3" s="210"/>
      <c r="Q3" s="210"/>
      <c r="R3" s="210"/>
      <c r="S3" s="210"/>
      <c r="T3" s="210"/>
      <c r="U3" s="210"/>
      <c r="V3" s="210"/>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s="205" customFormat="1" ht="30.75" customHeight="1" x14ac:dyDescent="0.3">
      <c r="A4" s="211"/>
      <c r="B4" s="211"/>
      <c r="C4" s="211"/>
      <c r="D4" s="211"/>
      <c r="E4" s="211"/>
      <c r="F4" s="211"/>
      <c r="G4" s="211"/>
      <c r="H4" s="211"/>
      <c r="I4" s="211"/>
      <c r="J4" s="211"/>
      <c r="K4" s="211"/>
      <c r="L4" s="211"/>
      <c r="M4" s="211"/>
      <c r="N4" s="211"/>
      <c r="O4" s="211"/>
      <c r="P4" s="211"/>
      <c r="Q4" s="211"/>
      <c r="R4" s="211"/>
      <c r="S4" s="211"/>
      <c r="T4" s="211"/>
      <c r="U4" s="211"/>
      <c r="V4" s="211"/>
      <c r="W4" s="212"/>
      <c r="X4" s="212"/>
      <c r="Y4" s="212"/>
      <c r="Z4" s="212"/>
    </row>
    <row r="5" spans="1:50" s="208" customFormat="1" ht="19" customHeight="1" thickBot="1" x14ac:dyDescent="0.35">
      <c r="A5" s="213"/>
      <c r="B5" s="213"/>
      <c r="C5" s="213"/>
      <c r="D5" s="213"/>
      <c r="E5" s="213"/>
      <c r="F5" s="213"/>
      <c r="G5" s="213"/>
      <c r="H5" s="213"/>
      <c r="I5" s="213"/>
      <c r="J5" s="213"/>
      <c r="K5" s="213"/>
      <c r="L5" s="213"/>
      <c r="M5" s="213"/>
      <c r="N5" s="213"/>
      <c r="O5" s="213"/>
      <c r="P5" s="213"/>
      <c r="Q5" s="213"/>
      <c r="R5" s="213"/>
      <c r="S5" s="213"/>
      <c r="T5" s="213"/>
      <c r="U5" s="213"/>
      <c r="V5" s="213"/>
      <c r="W5" s="214"/>
      <c r="X5" s="214"/>
      <c r="Y5" s="214"/>
      <c r="Z5" s="214"/>
    </row>
    <row r="6" spans="1:50" s="208" customFormat="1" ht="16.5" customHeight="1" x14ac:dyDescent="0.3">
      <c r="A6" s="215"/>
      <c r="B6" s="216"/>
      <c r="C6" s="216"/>
      <c r="D6" s="216"/>
      <c r="E6" s="216"/>
      <c r="F6" s="216"/>
      <c r="G6" s="216"/>
      <c r="H6" s="216"/>
      <c r="I6" s="216"/>
      <c r="J6" s="216"/>
      <c r="K6" s="216"/>
      <c r="L6" s="216"/>
      <c r="M6" s="216"/>
      <c r="N6" s="216"/>
      <c r="O6" s="216"/>
      <c r="P6" s="216"/>
      <c r="Q6" s="216"/>
      <c r="R6" s="216"/>
      <c r="S6" s="216"/>
      <c r="T6" s="216"/>
      <c r="U6" s="216"/>
      <c r="V6" s="217"/>
      <c r="W6" s="214"/>
      <c r="X6" s="214"/>
      <c r="Y6" s="214"/>
      <c r="Z6" s="214"/>
    </row>
    <row r="7" spans="1:50" s="205" customFormat="1" ht="16.5" customHeight="1" x14ac:dyDescent="0.3">
      <c r="A7" s="218"/>
      <c r="B7" s="219"/>
      <c r="C7" s="219"/>
      <c r="D7" s="219"/>
      <c r="E7" s="219"/>
      <c r="F7" s="219"/>
      <c r="G7" s="219"/>
      <c r="H7" s="219"/>
      <c r="J7" s="220"/>
      <c r="K7" s="220"/>
      <c r="L7" s="220"/>
      <c r="N7" s="219"/>
      <c r="O7" s="219"/>
      <c r="P7" s="219"/>
      <c r="Q7" s="219"/>
      <c r="R7" s="219"/>
      <c r="S7" s="219"/>
      <c r="T7" s="219"/>
      <c r="U7" s="219"/>
      <c r="V7" s="221"/>
      <c r="W7" s="222"/>
      <c r="X7" s="222"/>
      <c r="Y7" s="222"/>
      <c r="Z7" s="222"/>
    </row>
    <row r="8" spans="1:50" s="227" customFormat="1" ht="30.65" customHeight="1" x14ac:dyDescent="0.3">
      <c r="A8" s="223" t="s">
        <v>867</v>
      </c>
      <c r="B8" s="224"/>
      <c r="C8" s="224"/>
      <c r="D8" s="224"/>
      <c r="E8" s="225"/>
      <c r="F8" s="225"/>
      <c r="G8" s="224" t="s">
        <v>868</v>
      </c>
      <c r="H8" s="224"/>
      <c r="I8" s="224"/>
      <c r="J8" s="224"/>
      <c r="K8" s="224"/>
      <c r="L8" s="226"/>
      <c r="N8" s="224" t="s">
        <v>869</v>
      </c>
      <c r="O8" s="224"/>
      <c r="P8" s="224"/>
      <c r="Q8" s="224"/>
      <c r="R8" s="224"/>
      <c r="U8" s="228"/>
      <c r="V8" s="228"/>
      <c r="W8" s="229"/>
      <c r="X8" s="230"/>
      <c r="Y8" s="230"/>
      <c r="Z8" s="230"/>
      <c r="AA8" s="230"/>
      <c r="AC8" s="231"/>
      <c r="AD8" s="231"/>
    </row>
    <row r="9" spans="1:50" s="205" customFormat="1" ht="28.4" customHeight="1" x14ac:dyDescent="0.3">
      <c r="A9" s="232" t="s">
        <v>870</v>
      </c>
      <c r="B9" s="233" t="s">
        <v>871</v>
      </c>
      <c r="C9" s="233" t="s">
        <v>872</v>
      </c>
      <c r="D9" s="233" t="s">
        <v>19</v>
      </c>
      <c r="E9" s="219"/>
      <c r="F9" s="219"/>
      <c r="G9" s="234" t="s">
        <v>873</v>
      </c>
      <c r="H9" s="235"/>
      <c r="I9" s="236" t="s">
        <v>871</v>
      </c>
      <c r="J9" s="236" t="s">
        <v>872</v>
      </c>
      <c r="K9" s="236" t="s">
        <v>19</v>
      </c>
      <c r="L9" s="237"/>
      <c r="M9" s="237"/>
      <c r="N9" s="238" t="s">
        <v>874</v>
      </c>
      <c r="O9" s="238"/>
      <c r="P9" s="239" t="s">
        <v>875</v>
      </c>
      <c r="Q9" s="219"/>
      <c r="R9" s="219"/>
      <c r="S9" s="219"/>
      <c r="T9" s="219"/>
      <c r="U9" s="219"/>
      <c r="V9" s="222"/>
      <c r="W9" s="229"/>
      <c r="X9" s="222"/>
      <c r="Y9" s="222"/>
      <c r="Z9" s="222"/>
      <c r="AA9" s="222"/>
      <c r="AB9" s="222"/>
      <c r="AC9" s="240"/>
      <c r="AD9" s="240"/>
    </row>
    <row r="10" spans="1:50" s="205" customFormat="1" ht="16.5" customHeight="1" thickBot="1" x14ac:dyDescent="0.35">
      <c r="A10" s="241" t="s">
        <v>19</v>
      </c>
      <c r="B10" s="242">
        <f>SUM(B11:B14)</f>
        <v>196</v>
      </c>
      <c r="C10" s="242">
        <f>SUM(C11:C14)</f>
        <v>48674</v>
      </c>
      <c r="D10" s="242">
        <f>SUM(D11:D14)</f>
        <v>48870</v>
      </c>
      <c r="E10" s="219"/>
      <c r="F10" s="219"/>
      <c r="G10" s="243" t="s">
        <v>876</v>
      </c>
      <c r="H10" s="243"/>
      <c r="I10" s="244">
        <v>0</v>
      </c>
      <c r="J10" s="245">
        <v>60.937943074806903</v>
      </c>
      <c r="K10" s="245">
        <v>60.937943074806903</v>
      </c>
      <c r="L10" s="246"/>
      <c r="M10" s="246"/>
      <c r="N10" s="247" t="s">
        <v>19</v>
      </c>
      <c r="O10" s="247"/>
      <c r="P10" s="248">
        <f>SUM(P11:P12)</f>
        <v>7472</v>
      </c>
      <c r="Q10" s="219"/>
      <c r="R10" s="219"/>
      <c r="S10" s="219"/>
      <c r="T10" s="219"/>
      <c r="U10" s="219"/>
      <c r="V10" s="249"/>
      <c r="W10" s="229"/>
      <c r="X10" s="222"/>
      <c r="Y10" s="222"/>
      <c r="Z10" s="222"/>
      <c r="AA10" s="222"/>
      <c r="AB10" s="222"/>
      <c r="AC10" s="240"/>
      <c r="AD10" s="240"/>
    </row>
    <row r="11" spans="1:50" s="205" customFormat="1" ht="13.4" customHeight="1" thickTop="1" x14ac:dyDescent="0.3">
      <c r="A11" s="250" t="s">
        <v>877</v>
      </c>
      <c r="B11" s="251">
        <v>42</v>
      </c>
      <c r="C11" s="251">
        <v>4814</v>
      </c>
      <c r="D11" s="252">
        <f>SUM(B11:C11)</f>
        <v>4856</v>
      </c>
      <c r="E11" s="219"/>
      <c r="F11" s="253"/>
      <c r="G11" s="254"/>
      <c r="H11" s="255"/>
      <c r="I11" s="255"/>
      <c r="J11" s="255"/>
      <c r="K11" s="255"/>
      <c r="L11" s="255"/>
      <c r="N11" s="256" t="s">
        <v>871</v>
      </c>
      <c r="O11" s="256"/>
      <c r="P11" s="257">
        <v>0</v>
      </c>
      <c r="Q11" s="219"/>
      <c r="R11" s="219"/>
      <c r="S11" s="249"/>
      <c r="T11" s="249"/>
      <c r="U11" s="249"/>
      <c r="V11" s="222"/>
      <c r="W11" s="229"/>
      <c r="X11" s="222"/>
      <c r="Y11" s="222"/>
      <c r="Z11" s="240"/>
      <c r="AA11" s="240"/>
    </row>
    <row r="12" spans="1:50" s="205" customFormat="1" ht="13.4" customHeight="1" x14ac:dyDescent="0.3">
      <c r="A12" s="258" t="s">
        <v>878</v>
      </c>
      <c r="B12" s="251">
        <v>33</v>
      </c>
      <c r="C12" s="251">
        <v>27560</v>
      </c>
      <c r="D12" s="252">
        <f>SUM(B12:C12)</f>
        <v>27593</v>
      </c>
      <c r="E12" s="219"/>
      <c r="M12" s="259"/>
      <c r="N12" s="260" t="s">
        <v>872</v>
      </c>
      <c r="O12" s="260"/>
      <c r="P12" s="261">
        <v>7472</v>
      </c>
      <c r="Q12" s="219"/>
      <c r="R12" s="219"/>
      <c r="S12" s="219"/>
      <c r="T12" s="219"/>
      <c r="U12" s="249"/>
      <c r="V12" s="229"/>
      <c r="W12" s="262"/>
      <c r="X12" s="222"/>
      <c r="Y12" s="222"/>
      <c r="Z12" s="222"/>
      <c r="AA12" s="222"/>
      <c r="AB12" s="240"/>
      <c r="AC12" s="240"/>
    </row>
    <row r="13" spans="1:50" s="205" customFormat="1" ht="13.4" customHeight="1" x14ac:dyDescent="0.3">
      <c r="A13" s="258" t="s">
        <v>879</v>
      </c>
      <c r="B13" s="251">
        <v>2</v>
      </c>
      <c r="C13" s="251">
        <v>2859</v>
      </c>
      <c r="D13" s="252">
        <f>SUM(B13:C13)</f>
        <v>2861</v>
      </c>
      <c r="E13" s="219"/>
      <c r="F13" s="219"/>
      <c r="G13" s="219"/>
      <c r="H13" s="219"/>
      <c r="I13" s="219"/>
      <c r="J13" s="219"/>
      <c r="Q13" s="219"/>
      <c r="R13" s="219"/>
      <c r="S13" s="219"/>
      <c r="T13" s="249"/>
      <c r="U13" s="219"/>
      <c r="V13" s="229"/>
      <c r="W13" s="263"/>
      <c r="X13" s="222"/>
      <c r="Y13" s="222"/>
      <c r="Z13" s="222"/>
      <c r="AA13" s="240"/>
      <c r="AB13" s="240"/>
    </row>
    <row r="14" spans="1:50" s="205" customFormat="1" ht="13.4" customHeight="1" x14ac:dyDescent="0.3">
      <c r="A14" s="258" t="s">
        <v>880</v>
      </c>
      <c r="B14" s="251">
        <v>119</v>
      </c>
      <c r="C14" s="251">
        <v>13441</v>
      </c>
      <c r="D14" s="252">
        <f>SUM(B14:C14)</f>
        <v>13560</v>
      </c>
      <c r="E14" s="219"/>
      <c r="F14" s="219"/>
      <c r="G14" s="219"/>
      <c r="H14" s="219"/>
      <c r="I14" s="219"/>
      <c r="J14" s="219"/>
      <c r="K14" s="219"/>
      <c r="L14" s="219"/>
      <c r="M14" s="219"/>
      <c r="N14" s="219"/>
      <c r="O14" s="219"/>
      <c r="P14" s="219"/>
      <c r="Q14" s="219"/>
      <c r="R14" s="219"/>
      <c r="S14" s="219"/>
      <c r="T14" s="249"/>
      <c r="U14" s="219"/>
      <c r="V14" s="229"/>
      <c r="W14" s="263"/>
      <c r="X14" s="222"/>
      <c r="Y14" s="222"/>
      <c r="Z14" s="222"/>
      <c r="AA14" s="240"/>
      <c r="AB14" s="240"/>
    </row>
    <row r="15" spans="1:50" s="205" customFormat="1" ht="16.5" customHeight="1" x14ac:dyDescent="0.3">
      <c r="A15" s="264"/>
      <c r="B15" s="265"/>
      <c r="C15" s="265"/>
      <c r="D15" s="265"/>
      <c r="E15" s="265"/>
      <c r="F15" s="265"/>
      <c r="G15" s="219"/>
      <c r="H15" s="219"/>
      <c r="I15" s="219"/>
      <c r="J15" s="219"/>
      <c r="K15" s="219"/>
      <c r="L15" s="219"/>
      <c r="M15" s="219"/>
      <c r="N15" s="219"/>
      <c r="O15" s="219"/>
      <c r="P15" s="219"/>
      <c r="Q15" s="219"/>
      <c r="R15" s="219"/>
      <c r="S15" s="219"/>
      <c r="T15" s="219"/>
      <c r="U15" s="219"/>
      <c r="V15" s="229"/>
      <c r="W15" s="263"/>
      <c r="X15" s="222"/>
      <c r="Y15" s="222"/>
      <c r="Z15" s="222"/>
      <c r="AA15" s="222"/>
      <c r="AB15" s="240"/>
      <c r="AC15" s="240"/>
      <c r="AK15" s="240"/>
      <c r="AL15" s="240"/>
    </row>
    <row r="16" spans="1:50" s="205" customFormat="1" ht="16.5" customHeight="1" x14ac:dyDescent="0.3">
      <c r="A16" s="266"/>
      <c r="B16" s="267"/>
      <c r="C16" s="267"/>
      <c r="D16" s="267"/>
      <c r="E16" s="267"/>
      <c r="F16" s="267"/>
      <c r="G16" s="267"/>
      <c r="H16" s="267"/>
      <c r="I16" s="267"/>
      <c r="J16" s="267"/>
      <c r="K16" s="267"/>
      <c r="L16" s="267"/>
      <c r="M16" s="267"/>
      <c r="N16" s="267"/>
      <c r="O16" s="267"/>
      <c r="P16" s="267"/>
      <c r="Q16" s="267"/>
      <c r="R16" s="267"/>
      <c r="S16" s="267"/>
      <c r="T16" s="267"/>
      <c r="U16" s="267"/>
      <c r="V16" s="268"/>
      <c r="W16" s="263"/>
      <c r="X16" s="240"/>
      <c r="Y16" s="222"/>
      <c r="Z16" s="222"/>
      <c r="AK16" s="240"/>
    </row>
    <row r="17" spans="1:38" s="205" customFormat="1" ht="16.5" customHeight="1" x14ac:dyDescent="0.3">
      <c r="A17" s="218"/>
      <c r="B17" s="219"/>
      <c r="C17" s="219"/>
      <c r="D17" s="219"/>
      <c r="E17" s="219"/>
      <c r="F17" s="219"/>
      <c r="G17" s="219"/>
      <c r="H17" s="219"/>
      <c r="I17" s="219"/>
      <c r="J17" s="219"/>
      <c r="K17" s="219"/>
      <c r="L17" s="219"/>
      <c r="M17" s="219"/>
      <c r="N17" s="219"/>
      <c r="O17" s="219"/>
      <c r="P17" s="219"/>
      <c r="Q17" s="219"/>
      <c r="R17" s="219"/>
      <c r="S17" s="219"/>
      <c r="T17" s="219"/>
      <c r="U17" s="219"/>
      <c r="V17" s="221"/>
      <c r="W17" s="222"/>
      <c r="X17" s="222"/>
      <c r="Y17" s="222"/>
      <c r="Z17" s="222"/>
      <c r="AF17" s="240"/>
      <c r="AK17" s="240"/>
    </row>
    <row r="18" spans="1:38" s="269" customFormat="1" ht="27.65" customHeight="1" x14ac:dyDescent="0.3">
      <c r="A18" s="223" t="s">
        <v>881</v>
      </c>
      <c r="B18" s="224"/>
      <c r="C18" s="224"/>
      <c r="D18" s="224"/>
      <c r="E18" s="224"/>
      <c r="F18" s="224"/>
      <c r="I18" s="270" t="s">
        <v>882</v>
      </c>
      <c r="J18" s="270"/>
      <c r="K18" s="270"/>
      <c r="L18" s="270"/>
      <c r="M18" s="270"/>
      <c r="N18" s="270"/>
      <c r="O18" s="270"/>
      <c r="P18" s="270"/>
      <c r="Q18" s="270"/>
      <c r="R18" s="270"/>
      <c r="S18" s="270"/>
      <c r="T18" s="270"/>
      <c r="U18" s="270"/>
      <c r="V18" s="271"/>
      <c r="W18" s="272"/>
      <c r="X18" s="272"/>
      <c r="Y18" s="272"/>
      <c r="AE18" s="205"/>
      <c r="AF18" s="240"/>
      <c r="AG18" s="205"/>
      <c r="AH18" s="205"/>
      <c r="AI18" s="205"/>
      <c r="AJ18" s="205"/>
      <c r="AK18" s="205"/>
      <c r="AL18" s="240"/>
    </row>
    <row r="19" spans="1:38" s="208" customFormat="1" ht="28.75" customHeight="1" x14ac:dyDescent="0.3">
      <c r="A19" s="233" t="s">
        <v>883</v>
      </c>
      <c r="B19" s="233" t="s">
        <v>775</v>
      </c>
      <c r="C19" s="233" t="s">
        <v>884</v>
      </c>
      <c r="D19" s="233" t="s">
        <v>756</v>
      </c>
      <c r="E19" s="233" t="s">
        <v>885</v>
      </c>
      <c r="F19" s="233" t="s">
        <v>19</v>
      </c>
      <c r="I19" s="233" t="s">
        <v>886</v>
      </c>
      <c r="J19" s="233" t="s">
        <v>887</v>
      </c>
      <c r="K19" s="233" t="s">
        <v>888</v>
      </c>
      <c r="L19" s="233" t="s">
        <v>889</v>
      </c>
      <c r="M19" s="233" t="s">
        <v>890</v>
      </c>
      <c r="N19" s="233" t="s">
        <v>891</v>
      </c>
      <c r="O19" s="233" t="s">
        <v>892</v>
      </c>
      <c r="P19" s="233" t="s">
        <v>893</v>
      </c>
      <c r="Q19" s="233" t="s">
        <v>894</v>
      </c>
      <c r="R19" s="233" t="s">
        <v>895</v>
      </c>
      <c r="S19" s="233" t="s">
        <v>896</v>
      </c>
      <c r="T19" s="233" t="s">
        <v>897</v>
      </c>
      <c r="U19" s="233" t="s">
        <v>898</v>
      </c>
      <c r="V19" s="233" t="s">
        <v>19</v>
      </c>
      <c r="W19" s="273"/>
      <c r="X19" s="274"/>
      <c r="Y19" s="274"/>
      <c r="Z19" s="275"/>
      <c r="AA19" s="276"/>
      <c r="AB19" s="277"/>
      <c r="AC19" s="277"/>
      <c r="AD19" s="277"/>
      <c r="AE19" s="278"/>
      <c r="AF19" s="277"/>
      <c r="AG19" s="277"/>
      <c r="AH19" s="277"/>
      <c r="AI19" s="277"/>
      <c r="AJ19" s="277"/>
      <c r="AK19" s="277"/>
    </row>
    <row r="20" spans="1:38" s="208" customFormat="1" ht="18" customHeight="1" thickBot="1" x14ac:dyDescent="0.35">
      <c r="A20" s="241" t="s">
        <v>19</v>
      </c>
      <c r="B20" s="242">
        <f>SUM(B21:B23)</f>
        <v>31095</v>
      </c>
      <c r="C20" s="279">
        <f>IF(ISERROR(B20/F20),0,B20/F20)</f>
        <v>0.63627992633517494</v>
      </c>
      <c r="D20" s="242">
        <f>SUM(D21:D23)</f>
        <v>17775</v>
      </c>
      <c r="E20" s="279">
        <f>IF(ISERROR(D20/F20),0,D20/F20)</f>
        <v>0.36372007366482506</v>
      </c>
      <c r="F20" s="242">
        <f>B20+D20</f>
        <v>48870</v>
      </c>
      <c r="I20" s="280" t="s">
        <v>19</v>
      </c>
      <c r="J20" s="281">
        <f t="shared" ref="J20:U20" si="0">SUM(J21:J22)</f>
        <v>23616</v>
      </c>
      <c r="K20" s="282">
        <f t="shared" si="0"/>
        <v>21129</v>
      </c>
      <c r="L20" s="281">
        <f t="shared" si="0"/>
        <v>22122</v>
      </c>
      <c r="M20" s="281">
        <f t="shared" si="0"/>
        <v>21995</v>
      </c>
      <c r="N20" s="281">
        <f t="shared" si="0"/>
        <v>21630</v>
      </c>
      <c r="O20" s="281">
        <f t="shared" si="0"/>
        <v>22926</v>
      </c>
      <c r="P20" s="281">
        <f t="shared" si="0"/>
        <v>22822</v>
      </c>
      <c r="Q20" s="281">
        <f t="shared" si="0"/>
        <v>13782</v>
      </c>
      <c r="R20" s="281">
        <f t="shared" si="0"/>
        <v>0</v>
      </c>
      <c r="S20" s="281">
        <f t="shared" si="0"/>
        <v>0</v>
      </c>
      <c r="T20" s="281">
        <f t="shared" si="0"/>
        <v>0</v>
      </c>
      <c r="U20" s="281">
        <f t="shared" si="0"/>
        <v>0</v>
      </c>
      <c r="V20" s="283">
        <f>SUM(J20:U20)</f>
        <v>170022</v>
      </c>
      <c r="W20" s="273"/>
      <c r="X20" s="273"/>
      <c r="Y20" s="274"/>
      <c r="Z20" s="274"/>
      <c r="AA20" s="277"/>
      <c r="AB20" s="277"/>
      <c r="AC20" s="277"/>
      <c r="AD20" s="277"/>
      <c r="AE20" s="278"/>
      <c r="AF20" s="277"/>
      <c r="AG20" s="277"/>
    </row>
    <row r="21" spans="1:38" s="208" customFormat="1" ht="15" customHeight="1" thickTop="1" x14ac:dyDescent="0.3">
      <c r="A21" s="250" t="s">
        <v>899</v>
      </c>
      <c r="B21" s="284">
        <v>13529</v>
      </c>
      <c r="C21" s="285">
        <f>IF(ISERROR(B21/F21),0,B21/F21)</f>
        <v>0.90743845999060968</v>
      </c>
      <c r="D21" s="284">
        <v>1380</v>
      </c>
      <c r="E21" s="285">
        <f>IF(ISERROR(D21/F21),0,D21/F21)</f>
        <v>9.2561540009390306E-2</v>
      </c>
      <c r="F21" s="286">
        <f>B21+D21</f>
        <v>14909</v>
      </c>
      <c r="I21" s="286" t="s">
        <v>756</v>
      </c>
      <c r="J21" s="287">
        <v>15006</v>
      </c>
      <c r="K21" s="287">
        <v>13549</v>
      </c>
      <c r="L21" s="287">
        <v>14241</v>
      </c>
      <c r="M21" s="287">
        <v>10241</v>
      </c>
      <c r="N21" s="287">
        <v>4253</v>
      </c>
      <c r="O21" s="287">
        <v>3801</v>
      </c>
      <c r="P21" s="287">
        <v>4605</v>
      </c>
      <c r="Q21" s="287">
        <v>2415</v>
      </c>
      <c r="R21" s="287">
        <v>0</v>
      </c>
      <c r="S21" s="287">
        <v>0</v>
      </c>
      <c r="T21" s="287">
        <v>0</v>
      </c>
      <c r="U21" s="287">
        <v>0</v>
      </c>
      <c r="V21" s="288">
        <f>SUM(J21:U21)</f>
        <v>68111</v>
      </c>
      <c r="W21" s="273"/>
      <c r="X21" s="289"/>
      <c r="Y21" s="289"/>
      <c r="Z21" s="274"/>
      <c r="AA21" s="277"/>
      <c r="AB21" s="278"/>
      <c r="AC21" s="278"/>
      <c r="AD21" s="278"/>
      <c r="AE21" s="278"/>
      <c r="AF21" s="278"/>
      <c r="AG21" s="278"/>
      <c r="AH21" s="278"/>
      <c r="AI21" s="278"/>
      <c r="AJ21" s="278"/>
      <c r="AK21" s="278"/>
      <c r="AL21" s="278"/>
    </row>
    <row r="22" spans="1:38" s="208" customFormat="1" ht="15" customHeight="1" x14ac:dyDescent="0.3">
      <c r="A22" s="258" t="s">
        <v>900</v>
      </c>
      <c r="B22" s="290">
        <v>11721</v>
      </c>
      <c r="C22" s="291">
        <f>IF(ISERROR(B22/F22),0,B22/F22)</f>
        <v>0.90719814241486063</v>
      </c>
      <c r="D22" s="290">
        <v>1199</v>
      </c>
      <c r="E22" s="291">
        <f>IF(ISERROR(D22/F22),0,D22/F22)</f>
        <v>9.2801857585139313E-2</v>
      </c>
      <c r="F22" s="292">
        <f>B22+D22</f>
        <v>12920</v>
      </c>
      <c r="I22" s="292" t="s">
        <v>901</v>
      </c>
      <c r="J22" s="293">
        <v>8610</v>
      </c>
      <c r="K22" s="287">
        <v>7580</v>
      </c>
      <c r="L22" s="287">
        <v>7881</v>
      </c>
      <c r="M22" s="287">
        <v>11754</v>
      </c>
      <c r="N22" s="287">
        <v>17377</v>
      </c>
      <c r="O22" s="287">
        <v>19125</v>
      </c>
      <c r="P22" s="287">
        <v>18217</v>
      </c>
      <c r="Q22" s="287">
        <v>11367</v>
      </c>
      <c r="R22" s="287">
        <v>0</v>
      </c>
      <c r="S22" s="287">
        <v>0</v>
      </c>
      <c r="T22" s="287">
        <v>0</v>
      </c>
      <c r="U22" s="287">
        <v>0</v>
      </c>
      <c r="V22" s="294">
        <f>SUM(J22:U22)</f>
        <v>101911</v>
      </c>
      <c r="W22" s="273"/>
      <c r="X22" s="289"/>
      <c r="Y22" s="289"/>
      <c r="Z22" s="289"/>
      <c r="AA22" s="278"/>
      <c r="AB22" s="278"/>
      <c r="AC22" s="278"/>
      <c r="AD22" s="278"/>
      <c r="AE22" s="278"/>
      <c r="AF22" s="278"/>
      <c r="AG22" s="278"/>
      <c r="AH22" s="278"/>
      <c r="AI22" s="278"/>
      <c r="AJ22" s="278"/>
      <c r="AK22" s="278"/>
      <c r="AL22" s="278"/>
    </row>
    <row r="23" spans="1:38" s="208" customFormat="1" ht="15" customHeight="1" x14ac:dyDescent="0.3">
      <c r="A23" s="258" t="s">
        <v>902</v>
      </c>
      <c r="B23" s="290">
        <v>5845</v>
      </c>
      <c r="C23" s="291">
        <f>IF(ISERROR(B23/F23),0,B23/F23)</f>
        <v>0.2777909795161827</v>
      </c>
      <c r="D23" s="290">
        <v>15196</v>
      </c>
      <c r="E23" s="291">
        <f>IF(ISERROR(D23/F23),0,D23/F23)</f>
        <v>0.7222090204838173</v>
      </c>
      <c r="F23" s="292">
        <f>B23+D23</f>
        <v>21041</v>
      </c>
      <c r="T23" s="222"/>
      <c r="U23" s="222"/>
      <c r="V23" s="295"/>
      <c r="W23" s="273"/>
      <c r="X23" s="289"/>
      <c r="Y23" s="289"/>
      <c r="Z23" s="289"/>
      <c r="AA23" s="278"/>
      <c r="AB23" s="278"/>
      <c r="AC23" s="278"/>
      <c r="AD23" s="278"/>
      <c r="AE23" s="278"/>
      <c r="AF23" s="278"/>
      <c r="AG23" s="278"/>
      <c r="AH23" s="278"/>
      <c r="AI23" s="278"/>
      <c r="AJ23" s="278"/>
      <c r="AK23" s="278"/>
      <c r="AL23" s="278"/>
    </row>
    <row r="24" spans="1:38" s="208" customFormat="1" ht="12" x14ac:dyDescent="0.3">
      <c r="A24" s="296"/>
      <c r="T24" s="222"/>
      <c r="U24" s="222"/>
      <c r="V24" s="295"/>
      <c r="W24" s="273"/>
      <c r="X24" s="273"/>
      <c r="Y24" s="289"/>
      <c r="Z24" s="289"/>
      <c r="AA24" s="278"/>
      <c r="AB24" s="278"/>
      <c r="AC24" s="278"/>
      <c r="AD24" s="278"/>
      <c r="AE24" s="278"/>
      <c r="AF24" s="278"/>
      <c r="AG24" s="278"/>
      <c r="AH24" s="278"/>
      <c r="AK24" s="278"/>
      <c r="AL24" s="278"/>
    </row>
    <row r="25" spans="1:38" s="205" customFormat="1" ht="16.5" customHeight="1" x14ac:dyDescent="0.3">
      <c r="A25" s="266"/>
      <c r="B25" s="267"/>
      <c r="C25" s="267"/>
      <c r="D25" s="267"/>
      <c r="E25" s="267"/>
      <c r="F25" s="267"/>
      <c r="G25" s="267"/>
      <c r="H25" s="267"/>
      <c r="I25" s="267"/>
      <c r="J25" s="267"/>
      <c r="K25" s="267"/>
      <c r="L25" s="267"/>
      <c r="M25" s="267"/>
      <c r="N25" s="267"/>
      <c r="O25" s="267"/>
      <c r="P25" s="267"/>
      <c r="Q25" s="267"/>
      <c r="R25" s="267"/>
      <c r="S25" s="267"/>
      <c r="T25" s="267"/>
      <c r="U25" s="267"/>
      <c r="V25" s="297"/>
      <c r="W25" s="222"/>
      <c r="X25" s="222"/>
      <c r="Y25" s="222"/>
      <c r="Z25" s="249"/>
      <c r="AA25" s="240"/>
      <c r="AB25" s="240"/>
      <c r="AC25" s="240"/>
      <c r="AD25" s="240"/>
      <c r="AE25" s="240"/>
      <c r="AF25" s="240"/>
      <c r="AG25" s="240"/>
    </row>
    <row r="26" spans="1:38" s="208" customFormat="1" ht="12" x14ac:dyDescent="0.3">
      <c r="A26" s="296"/>
      <c r="T26" s="222"/>
      <c r="U26" s="222"/>
      <c r="V26" s="295"/>
      <c r="W26" s="273"/>
      <c r="X26" s="273"/>
      <c r="Y26" s="273"/>
      <c r="Z26" s="289"/>
      <c r="AA26" s="278"/>
      <c r="AB26" s="278"/>
      <c r="AC26" s="278"/>
      <c r="AG26" s="278"/>
    </row>
    <row r="27" spans="1:38" s="205" customFormat="1" ht="21.65" customHeight="1" x14ac:dyDescent="0.3">
      <c r="A27" s="298" t="s">
        <v>903</v>
      </c>
      <c r="B27" s="299"/>
      <c r="C27" s="299"/>
      <c r="D27" s="299"/>
      <c r="E27" s="299"/>
      <c r="F27" s="300"/>
      <c r="H27" s="299" t="s">
        <v>904</v>
      </c>
      <c r="I27" s="299"/>
      <c r="J27" s="299"/>
      <c r="K27" s="299"/>
      <c r="L27" s="299"/>
      <c r="M27" s="300"/>
      <c r="N27" s="299" t="s">
        <v>905</v>
      </c>
      <c r="O27" s="299"/>
      <c r="P27" s="299"/>
      <c r="Q27" s="299"/>
      <c r="R27" s="299"/>
      <c r="S27" s="300"/>
      <c r="V27" s="301"/>
      <c r="W27" s="302"/>
      <c r="X27" s="303"/>
      <c r="Y27" s="303"/>
      <c r="Z27" s="303"/>
      <c r="AA27" s="304"/>
      <c r="AB27" s="304"/>
      <c r="AC27" s="304"/>
      <c r="AD27" s="304"/>
      <c r="AE27" s="240"/>
      <c r="AF27" s="240"/>
      <c r="AG27" s="240"/>
      <c r="AH27" s="304"/>
      <c r="AI27" s="304"/>
    </row>
    <row r="28" spans="1:38" s="208" customFormat="1" ht="37.5" customHeight="1" x14ac:dyDescent="0.3">
      <c r="A28" s="233" t="s">
        <v>906</v>
      </c>
      <c r="B28" s="233" t="s">
        <v>899</v>
      </c>
      <c r="C28" s="233" t="s">
        <v>900</v>
      </c>
      <c r="D28" s="233" t="s">
        <v>902</v>
      </c>
      <c r="E28" s="233" t="s">
        <v>19</v>
      </c>
      <c r="H28" s="234" t="s">
        <v>906</v>
      </c>
      <c r="I28" s="235"/>
      <c r="J28" s="239" t="s">
        <v>19</v>
      </c>
      <c r="K28" s="222"/>
      <c r="L28" s="222"/>
      <c r="M28" s="222"/>
      <c r="N28" s="305" t="s">
        <v>907</v>
      </c>
      <c r="O28" s="306"/>
      <c r="P28" s="307" t="s">
        <v>19</v>
      </c>
      <c r="U28" s="222"/>
      <c r="V28" s="308"/>
      <c r="W28" s="273"/>
      <c r="X28" s="273"/>
      <c r="Y28" s="273"/>
      <c r="Z28" s="278"/>
      <c r="AD28" s="278"/>
      <c r="AE28" s="278"/>
      <c r="AF28" s="278"/>
      <c r="AG28" s="278"/>
    </row>
    <row r="29" spans="1:38" s="208" customFormat="1" ht="15" customHeight="1" thickBot="1" x14ac:dyDescent="0.35">
      <c r="A29" s="241" t="s">
        <v>19</v>
      </c>
      <c r="B29" s="242">
        <f>SUM(B30:B31)</f>
        <v>59505</v>
      </c>
      <c r="C29" s="242">
        <f>SUM(C30:C31)</f>
        <v>36254</v>
      </c>
      <c r="D29" s="242">
        <f>SUM(D30:D31)</f>
        <v>74263</v>
      </c>
      <c r="E29" s="282">
        <f>SUM(B29:D29)</f>
        <v>170022</v>
      </c>
      <c r="H29" s="309" t="s">
        <v>19</v>
      </c>
      <c r="I29" s="310"/>
      <c r="J29" s="311">
        <f>SUM(J30:J31)</f>
        <v>155970</v>
      </c>
      <c r="K29" s="222"/>
      <c r="L29" s="222"/>
      <c r="M29" s="222"/>
      <c r="N29" s="312" t="s">
        <v>19</v>
      </c>
      <c r="O29" s="313"/>
      <c r="P29" s="314">
        <v>169956</v>
      </c>
      <c r="U29" s="249"/>
      <c r="V29" s="315"/>
      <c r="W29" s="273"/>
      <c r="X29" s="289"/>
      <c r="Y29" s="289"/>
      <c r="Z29" s="278"/>
      <c r="AA29" s="278"/>
      <c r="AB29" s="278"/>
      <c r="AC29" s="278"/>
      <c r="AD29" s="278"/>
      <c r="AE29" s="278"/>
      <c r="AF29" s="278"/>
      <c r="AG29" s="278"/>
      <c r="AH29" s="278"/>
      <c r="AI29" s="278"/>
      <c r="AJ29" s="278"/>
    </row>
    <row r="30" spans="1:38" s="208" customFormat="1" ht="14.5" customHeight="1" thickTop="1" x14ac:dyDescent="0.3">
      <c r="A30" s="250" t="s">
        <v>871</v>
      </c>
      <c r="B30" s="284">
        <v>0</v>
      </c>
      <c r="C30" s="284">
        <v>1</v>
      </c>
      <c r="D30" s="284">
        <v>1</v>
      </c>
      <c r="E30" s="286">
        <f>SUM(B30:D30)</f>
        <v>2</v>
      </c>
      <c r="F30" s="205"/>
      <c r="G30" s="205"/>
      <c r="H30" s="316" t="s">
        <v>871</v>
      </c>
      <c r="I30" s="317"/>
      <c r="J30" s="257">
        <v>145</v>
      </c>
      <c r="K30" s="222"/>
      <c r="L30" s="222"/>
      <c r="M30" s="222"/>
      <c r="N30" s="260" t="s">
        <v>908</v>
      </c>
      <c r="O30" s="260"/>
      <c r="P30" s="261">
        <v>19558</v>
      </c>
      <c r="R30" s="222"/>
      <c r="U30" s="249"/>
      <c r="V30" s="315"/>
      <c r="W30" s="273"/>
      <c r="X30" s="289"/>
      <c r="Y30" s="289"/>
      <c r="Z30" s="278"/>
      <c r="AA30" s="278"/>
      <c r="AB30" s="278"/>
      <c r="AC30" s="278"/>
      <c r="AD30" s="278"/>
      <c r="AE30" s="278"/>
      <c r="AF30" s="278"/>
      <c r="AG30" s="278"/>
      <c r="AH30" s="278"/>
      <c r="AI30" s="278"/>
      <c r="AJ30" s="278"/>
    </row>
    <row r="31" spans="1:38" s="208" customFormat="1" ht="14.5" customHeight="1" x14ac:dyDescent="0.3">
      <c r="A31" s="258" t="s">
        <v>872</v>
      </c>
      <c r="B31" s="290">
        <v>59505</v>
      </c>
      <c r="C31" s="290">
        <v>36253</v>
      </c>
      <c r="D31" s="290">
        <v>74262</v>
      </c>
      <c r="E31" s="286">
        <f>SUM(B31:D31)</f>
        <v>170020</v>
      </c>
      <c r="F31" s="205"/>
      <c r="G31" s="205"/>
      <c r="H31" s="318" t="s">
        <v>872</v>
      </c>
      <c r="I31" s="319"/>
      <c r="J31" s="261">
        <v>155825</v>
      </c>
      <c r="K31" s="222"/>
      <c r="L31" s="222"/>
      <c r="M31" s="222"/>
      <c r="N31" s="265"/>
      <c r="O31" s="265"/>
      <c r="P31" s="320"/>
      <c r="R31" s="222"/>
      <c r="U31" s="249"/>
      <c r="V31" s="315"/>
      <c r="W31" s="273"/>
      <c r="X31" s="289"/>
      <c r="Y31" s="289"/>
      <c r="Z31" s="278"/>
      <c r="AA31" s="278"/>
      <c r="AB31" s="278"/>
      <c r="AC31" s="278"/>
      <c r="AD31" s="278"/>
      <c r="AE31" s="278"/>
      <c r="AF31" s="278"/>
      <c r="AG31" s="278"/>
      <c r="AH31" s="278"/>
      <c r="AI31" s="278"/>
      <c r="AJ31" s="278"/>
    </row>
    <row r="32" spans="1:38" s="208" customFormat="1" ht="12" x14ac:dyDescent="0.3">
      <c r="A32" s="296"/>
      <c r="F32" s="205"/>
      <c r="G32" s="205"/>
      <c r="H32" s="205"/>
      <c r="K32" s="205"/>
      <c r="L32" s="222"/>
      <c r="M32" s="222"/>
      <c r="N32" s="222"/>
      <c r="O32" s="222"/>
      <c r="P32" s="222"/>
      <c r="Q32" s="222"/>
      <c r="R32" s="222"/>
      <c r="S32" s="222"/>
      <c r="T32" s="222"/>
      <c r="U32" s="249"/>
      <c r="V32" s="295"/>
      <c r="W32" s="273"/>
      <c r="X32" s="289"/>
      <c r="Y32" s="289"/>
      <c r="Z32" s="289"/>
      <c r="AA32" s="278"/>
      <c r="AB32" s="278"/>
      <c r="AC32" s="278"/>
      <c r="AD32" s="278"/>
      <c r="AE32" s="278"/>
      <c r="AF32" s="278"/>
      <c r="AG32" s="278"/>
    </row>
    <row r="33" spans="1:45" s="205" customFormat="1" ht="16.5" customHeight="1" x14ac:dyDescent="0.3">
      <c r="A33" s="266"/>
      <c r="B33" s="267"/>
      <c r="C33" s="267"/>
      <c r="D33" s="267"/>
      <c r="E33" s="267"/>
      <c r="F33" s="267"/>
      <c r="G33" s="267"/>
      <c r="H33" s="267"/>
      <c r="I33" s="267"/>
      <c r="J33" s="267"/>
      <c r="K33" s="267"/>
      <c r="L33" s="267"/>
      <c r="M33" s="267"/>
      <c r="N33" s="267"/>
      <c r="O33" s="267"/>
      <c r="P33" s="267"/>
      <c r="Q33" s="267"/>
      <c r="R33" s="267"/>
      <c r="S33" s="267"/>
      <c r="T33" s="267"/>
      <c r="U33" s="267"/>
      <c r="V33" s="297"/>
      <c r="W33" s="222"/>
      <c r="X33" s="222"/>
      <c r="Y33" s="222"/>
      <c r="Z33" s="249"/>
      <c r="AA33" s="240"/>
      <c r="AB33" s="240"/>
      <c r="AC33" s="240"/>
      <c r="AD33" s="240"/>
      <c r="AE33" s="240"/>
      <c r="AF33" s="240"/>
      <c r="AG33" s="240"/>
    </row>
    <row r="34" spans="1:45" s="208" customFormat="1" ht="12" x14ac:dyDescent="0.3">
      <c r="A34" s="296"/>
      <c r="F34" s="205"/>
      <c r="G34" s="205"/>
      <c r="H34" s="205"/>
      <c r="I34" s="278"/>
      <c r="K34" s="205"/>
      <c r="L34" s="222"/>
      <c r="M34" s="222"/>
      <c r="N34" s="222"/>
      <c r="O34" s="222"/>
      <c r="P34" s="222"/>
      <c r="Q34" s="222"/>
      <c r="R34" s="222"/>
      <c r="S34" s="222"/>
      <c r="T34" s="222"/>
      <c r="U34" s="222"/>
      <c r="V34" s="321"/>
      <c r="W34" s="273"/>
      <c r="X34" s="273"/>
      <c r="Y34" s="273"/>
      <c r="Z34" s="289"/>
      <c r="AA34" s="278"/>
      <c r="AB34" s="278"/>
      <c r="AC34" s="278"/>
      <c r="AD34" s="278"/>
      <c r="AE34" s="278"/>
    </row>
    <row r="35" spans="1:45" s="208" customFormat="1" ht="12" x14ac:dyDescent="0.3">
      <c r="A35" s="296"/>
      <c r="F35" s="205"/>
      <c r="G35" s="205"/>
      <c r="H35" s="205"/>
      <c r="I35" s="277"/>
      <c r="J35" s="277"/>
      <c r="K35" s="304"/>
      <c r="L35" s="322"/>
      <c r="M35" s="322"/>
      <c r="N35" s="322"/>
      <c r="O35" s="322"/>
      <c r="P35" s="322"/>
      <c r="Q35" s="322"/>
      <c r="R35" s="322"/>
      <c r="S35" s="322"/>
      <c r="T35" s="222"/>
      <c r="U35" s="222"/>
      <c r="V35" s="295"/>
      <c r="W35" s="273"/>
      <c r="X35" s="273"/>
      <c r="Y35" s="273"/>
      <c r="Z35" s="289"/>
      <c r="AB35" s="278"/>
      <c r="AC35" s="278"/>
      <c r="AE35" s="278"/>
    </row>
    <row r="36" spans="1:45" s="208" customFormat="1" ht="22.5" customHeight="1" x14ac:dyDescent="0.3">
      <c r="A36" s="323" t="s">
        <v>909</v>
      </c>
      <c r="B36" s="324"/>
      <c r="C36" s="324"/>
      <c r="D36" s="324"/>
      <c r="E36" s="324"/>
      <c r="F36" s="300"/>
      <c r="G36" s="205"/>
      <c r="H36" s="205"/>
      <c r="I36" s="205"/>
      <c r="J36" s="205"/>
      <c r="K36" s="205"/>
      <c r="L36" s="205"/>
      <c r="M36" s="205"/>
      <c r="N36" s="205"/>
      <c r="O36" s="205"/>
      <c r="P36" s="205"/>
      <c r="Q36" s="205"/>
      <c r="R36" s="240"/>
      <c r="S36" s="205"/>
      <c r="T36" s="205"/>
      <c r="U36" s="205"/>
      <c r="V36" s="325"/>
      <c r="W36" s="273"/>
      <c r="X36" s="273"/>
      <c r="Y36" s="273"/>
      <c r="Z36" s="289"/>
      <c r="AB36" s="278"/>
      <c r="AC36" s="278"/>
      <c r="AE36" s="278"/>
    </row>
    <row r="37" spans="1:45" s="208" customFormat="1" ht="38.5" customHeight="1" x14ac:dyDescent="0.3">
      <c r="A37" s="326" t="s">
        <v>910</v>
      </c>
      <c r="B37" s="233" t="s">
        <v>883</v>
      </c>
      <c r="C37" s="233" t="s">
        <v>887</v>
      </c>
      <c r="D37" s="233" t="s">
        <v>888</v>
      </c>
      <c r="E37" s="233" t="s">
        <v>889</v>
      </c>
      <c r="F37" s="233" t="s">
        <v>890</v>
      </c>
      <c r="G37" s="233" t="s">
        <v>891</v>
      </c>
      <c r="H37" s="233" t="s">
        <v>892</v>
      </c>
      <c r="I37" s="233" t="s">
        <v>893</v>
      </c>
      <c r="J37" s="233" t="s">
        <v>894</v>
      </c>
      <c r="K37" s="233" t="s">
        <v>895</v>
      </c>
      <c r="L37" s="233" t="s">
        <v>896</v>
      </c>
      <c r="M37" s="233" t="s">
        <v>897</v>
      </c>
      <c r="N37" s="233" t="s">
        <v>898</v>
      </c>
      <c r="O37" s="233" t="s">
        <v>19</v>
      </c>
      <c r="P37" s="205"/>
      <c r="Q37" s="205"/>
      <c r="R37" s="240"/>
      <c r="S37" s="205"/>
      <c r="T37" s="205"/>
      <c r="U37" s="205"/>
      <c r="V37" s="325"/>
      <c r="W37" s="205"/>
      <c r="X37" s="205"/>
      <c r="Y37" s="205"/>
      <c r="Z37" s="205"/>
      <c r="AA37" s="205"/>
      <c r="AB37" s="205"/>
      <c r="AC37" s="205"/>
      <c r="AD37" s="273"/>
      <c r="AE37" s="273"/>
      <c r="AI37" s="278"/>
      <c r="AJ37" s="278"/>
      <c r="AL37" s="278"/>
    </row>
    <row r="38" spans="1:45" s="208" customFormat="1" ht="15.75" customHeight="1" thickBot="1" x14ac:dyDescent="0.35">
      <c r="A38" s="327" t="s">
        <v>19</v>
      </c>
      <c r="B38" s="242"/>
      <c r="C38" s="328">
        <f t="shared" ref="C38:D38" si="1">SUM(C39,C51,C55,C59,C63,C67,C71,C75,C79,C83)</f>
        <v>21709</v>
      </c>
      <c r="D38" s="328">
        <f t="shared" si="1"/>
        <v>20888</v>
      </c>
      <c r="E38" s="328">
        <f>SUM(E39,E51,E55,E59,E63,E67,E71,E75,E79,E83)</f>
        <v>20700</v>
      </c>
      <c r="F38" s="328">
        <f>SUM(F39,F51,F55,F59,F63,F67,F71,F75,F79,F83)</f>
        <v>19969</v>
      </c>
      <c r="G38" s="328">
        <f t="shared" ref="G38:N38" si="2">SUM(G39,G51,G55,G59,G63,G67,G71,G75,G79,G83)</f>
        <v>17328</v>
      </c>
      <c r="H38" s="328">
        <f t="shared" si="2"/>
        <v>19357</v>
      </c>
      <c r="I38" s="328">
        <f t="shared" si="2"/>
        <v>21119</v>
      </c>
      <c r="J38" s="328">
        <f t="shared" si="2"/>
        <v>14900</v>
      </c>
      <c r="K38" s="328">
        <f t="shared" si="2"/>
        <v>0</v>
      </c>
      <c r="L38" s="328">
        <f t="shared" si="2"/>
        <v>0</v>
      </c>
      <c r="M38" s="328">
        <f t="shared" si="2"/>
        <v>0</v>
      </c>
      <c r="N38" s="328">
        <f t="shared" si="2"/>
        <v>0</v>
      </c>
      <c r="O38" s="329">
        <f>SUM(C38:N38)</f>
        <v>155970</v>
      </c>
      <c r="P38" s="205"/>
      <c r="Q38" s="205"/>
      <c r="R38" s="240"/>
      <c r="S38" s="205"/>
      <c r="T38" s="205"/>
      <c r="U38" s="240"/>
      <c r="V38" s="330"/>
      <c r="W38" s="240"/>
      <c r="X38" s="240"/>
      <c r="Y38" s="240"/>
      <c r="Z38" s="240"/>
      <c r="AA38" s="240"/>
      <c r="AB38" s="240"/>
      <c r="AC38" s="240"/>
      <c r="AD38" s="289"/>
      <c r="AE38" s="289"/>
      <c r="AF38" s="278"/>
      <c r="AG38" s="278"/>
      <c r="AH38" s="278"/>
      <c r="AI38" s="278"/>
      <c r="AJ38" s="278"/>
      <c r="AL38" s="278"/>
      <c r="AP38" s="278"/>
      <c r="AQ38" s="278"/>
      <c r="AR38" s="278"/>
      <c r="AS38" s="278"/>
    </row>
    <row r="39" spans="1:45" s="208" customFormat="1" ht="15" customHeight="1" thickTop="1" x14ac:dyDescent="0.3">
      <c r="A39" s="331" t="s">
        <v>911</v>
      </c>
      <c r="B39" s="331" t="s">
        <v>19</v>
      </c>
      <c r="C39" s="332">
        <f t="shared" ref="C39:N39" si="3">SUM(C40:C42)</f>
        <v>909</v>
      </c>
      <c r="D39" s="332">
        <f t="shared" si="3"/>
        <v>653</v>
      </c>
      <c r="E39" s="332">
        <f t="shared" si="3"/>
        <v>806</v>
      </c>
      <c r="F39" s="332">
        <f t="shared" si="3"/>
        <v>677</v>
      </c>
      <c r="G39" s="332">
        <f t="shared" si="3"/>
        <v>803</v>
      </c>
      <c r="H39" s="332">
        <f t="shared" si="3"/>
        <v>1788</v>
      </c>
      <c r="I39" s="332">
        <f t="shared" si="3"/>
        <v>2512</v>
      </c>
      <c r="J39" s="332">
        <f t="shared" si="3"/>
        <v>1361</v>
      </c>
      <c r="K39" s="332">
        <f t="shared" si="3"/>
        <v>0</v>
      </c>
      <c r="L39" s="332">
        <f t="shared" si="3"/>
        <v>0</v>
      </c>
      <c r="M39" s="332">
        <f t="shared" si="3"/>
        <v>0</v>
      </c>
      <c r="N39" s="332">
        <f t="shared" si="3"/>
        <v>0</v>
      </c>
      <c r="O39" s="332">
        <f>SUM(C39:N39)</f>
        <v>9509</v>
      </c>
      <c r="P39" s="333"/>
      <c r="Q39" s="333"/>
      <c r="R39" s="240"/>
      <c r="S39" s="240"/>
      <c r="T39" s="240"/>
      <c r="U39" s="240"/>
      <c r="V39" s="330"/>
      <c r="W39" s="240"/>
      <c r="X39" s="240"/>
      <c r="Y39" s="240"/>
      <c r="Z39" s="240"/>
      <c r="AA39" s="240"/>
      <c r="AB39" s="240"/>
      <c r="AC39" s="240"/>
      <c r="AD39" s="289"/>
      <c r="AE39" s="289"/>
      <c r="AF39" s="278"/>
      <c r="AG39" s="278"/>
      <c r="AH39" s="278"/>
      <c r="AI39" s="278"/>
      <c r="AS39" s="278"/>
    </row>
    <row r="40" spans="1:45" s="208" customFormat="1" ht="15" customHeight="1" x14ac:dyDescent="0.3">
      <c r="A40" s="292"/>
      <c r="B40" s="292" t="s">
        <v>899</v>
      </c>
      <c r="C40" s="334">
        <v>221</v>
      </c>
      <c r="D40" s="334">
        <v>190</v>
      </c>
      <c r="E40" s="334">
        <v>231</v>
      </c>
      <c r="F40" s="334">
        <v>157</v>
      </c>
      <c r="G40" s="334">
        <v>187</v>
      </c>
      <c r="H40" s="334">
        <v>343</v>
      </c>
      <c r="I40" s="334">
        <v>489</v>
      </c>
      <c r="J40" s="334">
        <v>226</v>
      </c>
      <c r="K40" s="334">
        <v>0</v>
      </c>
      <c r="L40" s="335">
        <v>0</v>
      </c>
      <c r="M40" s="335">
        <v>0</v>
      </c>
      <c r="N40" s="335">
        <v>0</v>
      </c>
      <c r="O40" s="336">
        <f>O44+O48</f>
        <v>2044</v>
      </c>
      <c r="P40" s="205"/>
      <c r="Q40" s="205"/>
      <c r="R40" s="240"/>
      <c r="S40" s="205"/>
      <c r="T40" s="205"/>
      <c r="U40" s="240"/>
      <c r="V40" s="330"/>
      <c r="W40" s="205"/>
      <c r="X40" s="205"/>
      <c r="Y40" s="205"/>
      <c r="Z40" s="205"/>
      <c r="AA40" s="240"/>
      <c r="AB40" s="240"/>
      <c r="AC40" s="240"/>
      <c r="AD40" s="289"/>
      <c r="AE40" s="289"/>
      <c r="AF40" s="278"/>
      <c r="AG40" s="278"/>
      <c r="AH40" s="278"/>
      <c r="AI40" s="278"/>
      <c r="AS40" s="278"/>
    </row>
    <row r="41" spans="1:45" s="208" customFormat="1" ht="15" customHeight="1" x14ac:dyDescent="0.3">
      <c r="A41" s="292"/>
      <c r="B41" s="292" t="s">
        <v>900</v>
      </c>
      <c r="C41" s="334">
        <v>330</v>
      </c>
      <c r="D41" s="334">
        <v>248</v>
      </c>
      <c r="E41" s="334">
        <v>326</v>
      </c>
      <c r="F41" s="334">
        <v>272</v>
      </c>
      <c r="G41" s="334">
        <v>277</v>
      </c>
      <c r="H41" s="334">
        <v>528</v>
      </c>
      <c r="I41" s="334">
        <v>807</v>
      </c>
      <c r="J41" s="334">
        <v>533</v>
      </c>
      <c r="K41" s="334">
        <v>0</v>
      </c>
      <c r="L41" s="335">
        <v>0</v>
      </c>
      <c r="M41" s="335">
        <v>0</v>
      </c>
      <c r="N41" s="335">
        <v>0</v>
      </c>
      <c r="O41" s="336">
        <f>O45+O49</f>
        <v>3321</v>
      </c>
      <c r="P41" s="205"/>
      <c r="Q41" s="205"/>
      <c r="R41" s="205"/>
      <c r="S41" s="240"/>
      <c r="T41" s="240"/>
      <c r="U41" s="240"/>
      <c r="V41" s="330"/>
      <c r="W41" s="205"/>
      <c r="X41" s="205"/>
      <c r="Y41" s="205"/>
      <c r="Z41" s="205"/>
      <c r="AA41" s="205"/>
      <c r="AB41" s="240"/>
      <c r="AC41" s="205"/>
      <c r="AD41" s="289"/>
      <c r="AE41" s="273"/>
      <c r="AF41" s="278"/>
      <c r="AH41" s="278"/>
      <c r="AS41" s="278"/>
    </row>
    <row r="42" spans="1:45" s="208" customFormat="1" ht="15" customHeight="1" x14ac:dyDescent="0.3">
      <c r="A42" s="292"/>
      <c r="B42" s="292" t="s">
        <v>902</v>
      </c>
      <c r="C42" s="334">
        <v>358</v>
      </c>
      <c r="D42" s="334">
        <v>215</v>
      </c>
      <c r="E42" s="334">
        <v>249</v>
      </c>
      <c r="F42" s="334">
        <v>248</v>
      </c>
      <c r="G42" s="334">
        <v>339</v>
      </c>
      <c r="H42" s="334">
        <v>917</v>
      </c>
      <c r="I42" s="334">
        <v>1216</v>
      </c>
      <c r="J42" s="334">
        <v>602</v>
      </c>
      <c r="K42" s="334">
        <v>0</v>
      </c>
      <c r="L42" s="335">
        <v>0</v>
      </c>
      <c r="M42" s="335">
        <v>0</v>
      </c>
      <c r="N42" s="335">
        <v>0</v>
      </c>
      <c r="O42" s="336">
        <f>O46+O50</f>
        <v>4144</v>
      </c>
      <c r="P42" s="205"/>
      <c r="Q42" s="205"/>
      <c r="R42" s="205"/>
      <c r="S42" s="205"/>
      <c r="T42" s="205"/>
      <c r="U42" s="240"/>
      <c r="V42" s="325"/>
      <c r="W42" s="205"/>
      <c r="X42" s="205"/>
      <c r="Y42" s="205"/>
      <c r="Z42" s="205"/>
      <c r="AA42" s="205"/>
      <c r="AB42" s="240"/>
      <c r="AC42" s="205"/>
      <c r="AD42" s="273"/>
      <c r="AE42" s="273"/>
      <c r="AS42" s="278"/>
    </row>
    <row r="43" spans="1:45" s="208" customFormat="1" ht="14.5" customHeight="1" x14ac:dyDescent="0.3">
      <c r="A43" s="337" t="s">
        <v>912</v>
      </c>
      <c r="B43" s="338" t="s">
        <v>19</v>
      </c>
      <c r="C43" s="339">
        <f t="shared" ref="C43:N43" si="4">SUM(C44:C46)</f>
        <v>109</v>
      </c>
      <c r="D43" s="339">
        <f t="shared" si="4"/>
        <v>93</v>
      </c>
      <c r="E43" s="339">
        <f t="shared" si="4"/>
        <v>115</v>
      </c>
      <c r="F43" s="339">
        <f t="shared" si="4"/>
        <v>149</v>
      </c>
      <c r="G43" s="339">
        <f t="shared" si="4"/>
        <v>80</v>
      </c>
      <c r="H43" s="339">
        <f t="shared" si="4"/>
        <v>52</v>
      </c>
      <c r="I43" s="339">
        <f t="shared" si="4"/>
        <v>79</v>
      </c>
      <c r="J43" s="339">
        <f t="shared" si="4"/>
        <v>47</v>
      </c>
      <c r="K43" s="339">
        <f t="shared" si="4"/>
        <v>0</v>
      </c>
      <c r="L43" s="339">
        <f t="shared" si="4"/>
        <v>0</v>
      </c>
      <c r="M43" s="339">
        <f t="shared" si="4"/>
        <v>0</v>
      </c>
      <c r="N43" s="339">
        <f t="shared" si="4"/>
        <v>0</v>
      </c>
      <c r="O43" s="339">
        <f t="shared" ref="O43:O86" si="5">SUM(C43:N43)</f>
        <v>724</v>
      </c>
      <c r="P43" s="333"/>
      <c r="Q43" s="205"/>
      <c r="R43" s="205"/>
      <c r="S43" s="205"/>
      <c r="T43" s="205"/>
      <c r="U43" s="205"/>
      <c r="V43" s="325"/>
      <c r="W43" s="205"/>
      <c r="X43" s="205"/>
      <c r="Y43" s="205"/>
      <c r="Z43" s="205"/>
      <c r="AA43" s="205"/>
      <c r="AB43" s="240"/>
      <c r="AC43" s="205"/>
      <c r="AD43" s="273"/>
      <c r="AE43" s="273"/>
      <c r="AF43" s="278"/>
      <c r="AG43" s="278"/>
      <c r="AH43" s="278"/>
      <c r="AQ43" s="278"/>
      <c r="AR43" s="278"/>
      <c r="AS43" s="278"/>
    </row>
    <row r="44" spans="1:45" s="208" customFormat="1" ht="14.5" customHeight="1" x14ac:dyDescent="0.3">
      <c r="A44" s="340"/>
      <c r="B44" s="292" t="s">
        <v>899</v>
      </c>
      <c r="C44" s="334">
        <v>19</v>
      </c>
      <c r="D44" s="334">
        <v>29</v>
      </c>
      <c r="E44" s="334">
        <v>27</v>
      </c>
      <c r="F44" s="334">
        <v>16</v>
      </c>
      <c r="G44" s="334">
        <v>16</v>
      </c>
      <c r="H44" s="334">
        <v>9</v>
      </c>
      <c r="I44" s="334">
        <v>16</v>
      </c>
      <c r="J44" s="334">
        <v>7</v>
      </c>
      <c r="K44" s="334">
        <v>0</v>
      </c>
      <c r="L44" s="335">
        <v>0</v>
      </c>
      <c r="M44" s="335">
        <v>0</v>
      </c>
      <c r="N44" s="335">
        <v>0</v>
      </c>
      <c r="O44" s="341">
        <f t="shared" si="5"/>
        <v>139</v>
      </c>
      <c r="P44" s="333"/>
      <c r="Q44" s="205"/>
      <c r="R44" s="205"/>
      <c r="S44" s="205"/>
      <c r="T44" s="205"/>
      <c r="U44" s="205"/>
      <c r="V44" s="325"/>
      <c r="W44" s="205"/>
      <c r="X44" s="205"/>
      <c r="Y44" s="205"/>
      <c r="Z44" s="205"/>
      <c r="AA44" s="205"/>
      <c r="AB44" s="240"/>
      <c r="AC44" s="240"/>
      <c r="AD44" s="273"/>
      <c r="AE44" s="289"/>
      <c r="AF44" s="278"/>
      <c r="AG44" s="278"/>
      <c r="AH44" s="278"/>
      <c r="AI44" s="278"/>
      <c r="AQ44" s="278"/>
      <c r="AR44" s="278"/>
      <c r="AS44" s="278"/>
    </row>
    <row r="45" spans="1:45" s="208" customFormat="1" ht="14.5" customHeight="1" x14ac:dyDescent="0.3">
      <c r="A45" s="340"/>
      <c r="B45" s="292" t="s">
        <v>900</v>
      </c>
      <c r="C45" s="334">
        <v>40</v>
      </c>
      <c r="D45" s="334">
        <v>26</v>
      </c>
      <c r="E45" s="334">
        <v>51</v>
      </c>
      <c r="F45" s="334">
        <v>46</v>
      </c>
      <c r="G45" s="334">
        <v>28</v>
      </c>
      <c r="H45" s="334">
        <v>17</v>
      </c>
      <c r="I45" s="334">
        <v>25</v>
      </c>
      <c r="J45" s="334">
        <v>21</v>
      </c>
      <c r="K45" s="334">
        <v>0</v>
      </c>
      <c r="L45" s="335">
        <v>0</v>
      </c>
      <c r="M45" s="335">
        <v>0</v>
      </c>
      <c r="N45" s="335">
        <v>0</v>
      </c>
      <c r="O45" s="341">
        <f t="shared" si="5"/>
        <v>254</v>
      </c>
      <c r="P45" s="205"/>
      <c r="Q45" s="205"/>
      <c r="R45" s="205"/>
      <c r="S45" s="205"/>
      <c r="T45" s="205"/>
      <c r="U45" s="205"/>
      <c r="V45" s="325"/>
      <c r="W45" s="205"/>
      <c r="X45" s="205"/>
      <c r="Y45" s="205"/>
      <c r="Z45" s="205"/>
      <c r="AA45" s="205"/>
      <c r="AB45" s="240"/>
      <c r="AC45" s="205"/>
      <c r="AD45" s="289"/>
      <c r="AE45" s="273"/>
      <c r="AF45" s="278"/>
      <c r="AG45" s="278"/>
      <c r="AH45" s="278"/>
      <c r="AI45" s="278"/>
      <c r="AQ45" s="278"/>
      <c r="AR45" s="278"/>
      <c r="AS45" s="278"/>
    </row>
    <row r="46" spans="1:45" s="208" customFormat="1" ht="14.5" customHeight="1" x14ac:dyDescent="0.3">
      <c r="A46" s="340"/>
      <c r="B46" s="292" t="s">
        <v>902</v>
      </c>
      <c r="C46" s="334">
        <v>50</v>
      </c>
      <c r="D46" s="334">
        <v>38</v>
      </c>
      <c r="E46" s="334">
        <v>37</v>
      </c>
      <c r="F46" s="334">
        <v>87</v>
      </c>
      <c r="G46" s="334">
        <v>36</v>
      </c>
      <c r="H46" s="334">
        <v>26</v>
      </c>
      <c r="I46" s="334">
        <v>38</v>
      </c>
      <c r="J46" s="334">
        <v>19</v>
      </c>
      <c r="K46" s="334">
        <v>0</v>
      </c>
      <c r="L46" s="335">
        <v>0</v>
      </c>
      <c r="M46" s="335">
        <v>0</v>
      </c>
      <c r="N46" s="335">
        <v>0</v>
      </c>
      <c r="O46" s="341">
        <f t="shared" si="5"/>
        <v>331</v>
      </c>
      <c r="P46" s="205"/>
      <c r="Q46" s="205"/>
      <c r="R46" s="205"/>
      <c r="S46" s="205"/>
      <c r="T46" s="205"/>
      <c r="U46" s="205"/>
      <c r="V46" s="325"/>
      <c r="W46" s="205"/>
      <c r="X46" s="205"/>
      <c r="Y46" s="205"/>
      <c r="Z46" s="205"/>
      <c r="AA46" s="205"/>
      <c r="AB46" s="240"/>
      <c r="AC46" s="205"/>
      <c r="AD46" s="289"/>
      <c r="AE46" s="273"/>
      <c r="AF46" s="278"/>
      <c r="AG46" s="278"/>
      <c r="AH46" s="278"/>
      <c r="AI46" s="278"/>
      <c r="AQ46" s="278"/>
      <c r="AR46" s="278"/>
      <c r="AS46" s="278"/>
    </row>
    <row r="47" spans="1:45" s="208" customFormat="1" ht="14.5" customHeight="1" x14ac:dyDescent="0.3">
      <c r="A47" s="337" t="s">
        <v>913</v>
      </c>
      <c r="B47" s="338" t="s">
        <v>19</v>
      </c>
      <c r="C47" s="339">
        <f t="shared" ref="C47:N47" si="6">SUM(C48:C50)</f>
        <v>800</v>
      </c>
      <c r="D47" s="339">
        <f t="shared" si="6"/>
        <v>560</v>
      </c>
      <c r="E47" s="339">
        <f t="shared" si="6"/>
        <v>691</v>
      </c>
      <c r="F47" s="339">
        <f t="shared" si="6"/>
        <v>528</v>
      </c>
      <c r="G47" s="339">
        <f t="shared" si="6"/>
        <v>723</v>
      </c>
      <c r="H47" s="339">
        <f t="shared" si="6"/>
        <v>1736</v>
      </c>
      <c r="I47" s="339">
        <f t="shared" si="6"/>
        <v>2433</v>
      </c>
      <c r="J47" s="339">
        <f t="shared" si="6"/>
        <v>1314</v>
      </c>
      <c r="K47" s="339">
        <f t="shared" si="6"/>
        <v>0</v>
      </c>
      <c r="L47" s="339">
        <f t="shared" si="6"/>
        <v>0</v>
      </c>
      <c r="M47" s="339">
        <f t="shared" si="6"/>
        <v>0</v>
      </c>
      <c r="N47" s="339">
        <f t="shared" si="6"/>
        <v>0</v>
      </c>
      <c r="O47" s="339">
        <f t="shared" si="5"/>
        <v>8785</v>
      </c>
      <c r="P47" s="205"/>
      <c r="Q47" s="205"/>
      <c r="R47" s="205"/>
      <c r="S47" s="205"/>
      <c r="T47" s="205"/>
      <c r="U47" s="205"/>
      <c r="V47" s="325"/>
      <c r="W47" s="205"/>
      <c r="X47" s="205"/>
      <c r="Y47" s="205"/>
      <c r="Z47" s="205"/>
      <c r="AA47" s="205"/>
      <c r="AB47" s="240"/>
      <c r="AC47" s="205"/>
      <c r="AD47" s="289"/>
      <c r="AE47" s="273"/>
      <c r="AF47" s="278"/>
      <c r="AG47" s="278"/>
      <c r="AH47" s="278"/>
      <c r="AI47" s="278"/>
      <c r="AP47" s="278"/>
      <c r="AQ47" s="278"/>
      <c r="AR47" s="278"/>
      <c r="AS47" s="278"/>
    </row>
    <row r="48" spans="1:45" s="208" customFormat="1" ht="14.5" customHeight="1" x14ac:dyDescent="0.3">
      <c r="A48" s="340"/>
      <c r="B48" s="292" t="s">
        <v>899</v>
      </c>
      <c r="C48" s="334">
        <v>202</v>
      </c>
      <c r="D48" s="334">
        <v>161</v>
      </c>
      <c r="E48" s="334">
        <v>204</v>
      </c>
      <c r="F48" s="334">
        <v>141</v>
      </c>
      <c r="G48" s="334">
        <v>171</v>
      </c>
      <c r="H48" s="334">
        <v>334</v>
      </c>
      <c r="I48" s="334">
        <v>473</v>
      </c>
      <c r="J48" s="334">
        <v>219</v>
      </c>
      <c r="K48" s="334">
        <v>0</v>
      </c>
      <c r="L48" s="335">
        <v>0</v>
      </c>
      <c r="M48" s="335">
        <v>0</v>
      </c>
      <c r="N48" s="335">
        <v>0</v>
      </c>
      <c r="O48" s="341">
        <f t="shared" si="5"/>
        <v>1905</v>
      </c>
      <c r="P48" s="205"/>
      <c r="Q48" s="205"/>
      <c r="R48" s="205"/>
      <c r="S48" s="205"/>
      <c r="T48" s="205"/>
      <c r="U48" s="205"/>
      <c r="V48" s="330"/>
      <c r="W48" s="240"/>
      <c r="X48" s="240"/>
      <c r="Y48" s="240"/>
      <c r="Z48" s="240"/>
      <c r="AA48" s="240"/>
      <c r="AB48" s="240"/>
      <c r="AC48" s="240"/>
      <c r="AD48" s="289"/>
      <c r="AE48" s="289"/>
      <c r="AF48" s="278"/>
      <c r="AG48" s="278"/>
      <c r="AH48" s="278"/>
      <c r="AI48" s="278"/>
      <c r="AP48" s="278"/>
      <c r="AQ48" s="278"/>
      <c r="AR48" s="278"/>
      <c r="AS48" s="278"/>
    </row>
    <row r="49" spans="1:45" s="208" customFormat="1" ht="14.5" customHeight="1" x14ac:dyDescent="0.3">
      <c r="A49" s="340"/>
      <c r="B49" s="292" t="s">
        <v>900</v>
      </c>
      <c r="C49" s="334">
        <v>290</v>
      </c>
      <c r="D49" s="334">
        <v>222</v>
      </c>
      <c r="E49" s="334">
        <v>275</v>
      </c>
      <c r="F49" s="334">
        <v>226</v>
      </c>
      <c r="G49" s="334">
        <v>249</v>
      </c>
      <c r="H49" s="334">
        <v>511</v>
      </c>
      <c r="I49" s="334">
        <v>782</v>
      </c>
      <c r="J49" s="334">
        <v>512</v>
      </c>
      <c r="K49" s="334">
        <v>0</v>
      </c>
      <c r="L49" s="335">
        <v>0</v>
      </c>
      <c r="M49" s="335">
        <v>0</v>
      </c>
      <c r="N49" s="335">
        <v>0</v>
      </c>
      <c r="O49" s="341">
        <f t="shared" si="5"/>
        <v>3067</v>
      </c>
      <c r="P49" s="205"/>
      <c r="Q49" s="205"/>
      <c r="R49" s="205"/>
      <c r="S49" s="205"/>
      <c r="T49" s="205"/>
      <c r="U49" s="240"/>
      <c r="V49" s="330"/>
      <c r="W49" s="240"/>
      <c r="X49" s="240"/>
      <c r="Y49" s="240"/>
      <c r="Z49" s="240"/>
      <c r="AA49" s="240"/>
      <c r="AB49" s="240"/>
      <c r="AC49" s="240"/>
      <c r="AD49" s="289"/>
      <c r="AE49" s="289"/>
      <c r="AF49" s="278"/>
      <c r="AG49" s="278"/>
      <c r="AH49" s="278"/>
      <c r="AI49" s="278"/>
      <c r="AL49" s="278"/>
      <c r="AM49" s="278"/>
      <c r="AN49" s="278"/>
      <c r="AO49" s="278"/>
      <c r="AP49" s="278"/>
      <c r="AQ49" s="278"/>
      <c r="AR49" s="278"/>
      <c r="AS49" s="278"/>
    </row>
    <row r="50" spans="1:45" s="208" customFormat="1" ht="14.5" customHeight="1" x14ac:dyDescent="0.3">
      <c r="A50" s="340"/>
      <c r="B50" s="292" t="s">
        <v>902</v>
      </c>
      <c r="C50" s="334">
        <v>308</v>
      </c>
      <c r="D50" s="334">
        <v>177</v>
      </c>
      <c r="E50" s="334">
        <v>212</v>
      </c>
      <c r="F50" s="334">
        <v>161</v>
      </c>
      <c r="G50" s="334">
        <v>303</v>
      </c>
      <c r="H50" s="334">
        <v>891</v>
      </c>
      <c r="I50" s="334">
        <v>1178</v>
      </c>
      <c r="J50" s="334">
        <v>583</v>
      </c>
      <c r="K50" s="334">
        <v>0</v>
      </c>
      <c r="L50" s="335">
        <v>0</v>
      </c>
      <c r="M50" s="335">
        <v>0</v>
      </c>
      <c r="N50" s="335">
        <v>0</v>
      </c>
      <c r="O50" s="341">
        <f t="shared" si="5"/>
        <v>3813</v>
      </c>
      <c r="P50" s="205"/>
      <c r="Q50" s="205"/>
      <c r="R50" s="205"/>
      <c r="S50" s="205"/>
      <c r="T50" s="205"/>
      <c r="U50" s="205"/>
      <c r="V50" s="325"/>
      <c r="W50" s="205"/>
      <c r="X50" s="205"/>
      <c r="Y50" s="205"/>
      <c r="Z50" s="205"/>
      <c r="AA50" s="205"/>
      <c r="AB50" s="205"/>
      <c r="AC50" s="205"/>
      <c r="AD50" s="289"/>
      <c r="AE50" s="273"/>
      <c r="AF50" s="278"/>
      <c r="AG50" s="278"/>
      <c r="AH50" s="278"/>
      <c r="AI50" s="278"/>
      <c r="AP50" s="278"/>
      <c r="AQ50" s="278"/>
      <c r="AR50" s="278"/>
      <c r="AS50" s="278"/>
    </row>
    <row r="51" spans="1:45" s="208" customFormat="1" ht="14.5" customHeight="1" x14ac:dyDescent="0.3">
      <c r="A51" s="338" t="s">
        <v>789</v>
      </c>
      <c r="B51" s="338" t="s">
        <v>19</v>
      </c>
      <c r="C51" s="339">
        <f t="shared" ref="C51:N51" si="7">SUM(C52:C54)</f>
        <v>1494</v>
      </c>
      <c r="D51" s="339">
        <f t="shared" si="7"/>
        <v>1480</v>
      </c>
      <c r="E51" s="339">
        <f t="shared" si="7"/>
        <v>1110</v>
      </c>
      <c r="F51" s="339">
        <f t="shared" si="7"/>
        <v>1025</v>
      </c>
      <c r="G51" s="339">
        <f t="shared" si="7"/>
        <v>327</v>
      </c>
      <c r="H51" s="339">
        <f t="shared" si="7"/>
        <v>99</v>
      </c>
      <c r="I51" s="339">
        <f t="shared" si="7"/>
        <v>122</v>
      </c>
      <c r="J51" s="339">
        <f t="shared" si="7"/>
        <v>71</v>
      </c>
      <c r="K51" s="339">
        <f t="shared" si="7"/>
        <v>0</v>
      </c>
      <c r="L51" s="339">
        <f t="shared" si="7"/>
        <v>0</v>
      </c>
      <c r="M51" s="339">
        <f t="shared" si="7"/>
        <v>0</v>
      </c>
      <c r="N51" s="339">
        <f t="shared" si="7"/>
        <v>0</v>
      </c>
      <c r="O51" s="339">
        <f t="shared" si="5"/>
        <v>5728</v>
      </c>
      <c r="P51" s="205"/>
      <c r="Q51" s="205"/>
      <c r="R51" s="205"/>
      <c r="S51" s="205"/>
      <c r="T51" s="205"/>
      <c r="U51" s="240"/>
      <c r="V51" s="330"/>
      <c r="W51" s="240"/>
      <c r="X51" s="240"/>
      <c r="Y51" s="240"/>
      <c r="Z51" s="240"/>
      <c r="AA51" s="240"/>
      <c r="AB51" s="240"/>
      <c r="AC51" s="240"/>
      <c r="AD51" s="289"/>
      <c r="AE51" s="289"/>
      <c r="AF51" s="278"/>
      <c r="AG51" s="278"/>
      <c r="AH51" s="278"/>
      <c r="AI51" s="278"/>
      <c r="AP51" s="278"/>
      <c r="AQ51" s="278"/>
      <c r="AR51" s="278"/>
      <c r="AS51" s="278"/>
    </row>
    <row r="52" spans="1:45" s="208" customFormat="1" ht="14.5" customHeight="1" x14ac:dyDescent="0.3">
      <c r="A52" s="292"/>
      <c r="B52" s="292" t="s">
        <v>899</v>
      </c>
      <c r="C52" s="334">
        <v>161</v>
      </c>
      <c r="D52" s="334">
        <v>136</v>
      </c>
      <c r="E52" s="334">
        <v>159</v>
      </c>
      <c r="F52" s="334">
        <v>153</v>
      </c>
      <c r="G52" s="334">
        <v>54</v>
      </c>
      <c r="H52" s="334">
        <v>16</v>
      </c>
      <c r="I52" s="334">
        <v>19</v>
      </c>
      <c r="J52" s="334">
        <v>8</v>
      </c>
      <c r="K52" s="334">
        <v>0</v>
      </c>
      <c r="L52" s="335">
        <v>0</v>
      </c>
      <c r="M52" s="335">
        <v>0</v>
      </c>
      <c r="N52" s="335">
        <v>0</v>
      </c>
      <c r="O52" s="341">
        <f t="shared" si="5"/>
        <v>706</v>
      </c>
      <c r="P52" s="205"/>
      <c r="Q52" s="205"/>
      <c r="R52" s="205"/>
      <c r="S52" s="205"/>
      <c r="T52" s="205"/>
      <c r="U52" s="205"/>
      <c r="V52" s="325"/>
      <c r="W52" s="205"/>
      <c r="X52" s="240"/>
      <c r="Y52" s="240"/>
      <c r="Z52" s="240"/>
      <c r="AA52" s="240"/>
      <c r="AB52" s="240"/>
      <c r="AC52" s="240"/>
      <c r="AD52" s="289"/>
      <c r="AE52" s="289"/>
      <c r="AF52" s="278"/>
      <c r="AG52" s="278"/>
      <c r="AH52" s="278"/>
      <c r="AI52" s="278"/>
      <c r="AO52" s="278"/>
      <c r="AP52" s="278"/>
      <c r="AQ52" s="278"/>
      <c r="AR52" s="278"/>
      <c r="AS52" s="278"/>
    </row>
    <row r="53" spans="1:45" s="208" customFormat="1" ht="14.5" customHeight="1" x14ac:dyDescent="0.3">
      <c r="A53" s="292"/>
      <c r="B53" s="292" t="s">
        <v>900</v>
      </c>
      <c r="C53" s="334">
        <v>334</v>
      </c>
      <c r="D53" s="334">
        <v>245</v>
      </c>
      <c r="E53" s="334">
        <v>361</v>
      </c>
      <c r="F53" s="334">
        <v>331</v>
      </c>
      <c r="G53" s="334">
        <v>99</v>
      </c>
      <c r="H53" s="334">
        <v>37</v>
      </c>
      <c r="I53" s="334">
        <v>32</v>
      </c>
      <c r="J53" s="334">
        <v>29</v>
      </c>
      <c r="K53" s="334">
        <v>0</v>
      </c>
      <c r="L53" s="335">
        <v>0</v>
      </c>
      <c r="M53" s="335">
        <v>0</v>
      </c>
      <c r="N53" s="335">
        <v>0</v>
      </c>
      <c r="O53" s="341">
        <f t="shared" si="5"/>
        <v>1468</v>
      </c>
      <c r="P53" s="205"/>
      <c r="Q53" s="205"/>
      <c r="R53" s="205"/>
      <c r="S53" s="205"/>
      <c r="T53" s="205"/>
      <c r="U53" s="205"/>
      <c r="V53" s="325"/>
      <c r="W53" s="205"/>
      <c r="X53" s="205"/>
      <c r="Y53" s="240"/>
      <c r="Z53" s="240"/>
      <c r="AA53" s="240"/>
      <c r="AB53" s="240"/>
      <c r="AC53" s="205"/>
      <c r="AD53" s="289"/>
      <c r="AE53" s="273"/>
      <c r="AF53" s="278"/>
      <c r="AG53" s="278"/>
      <c r="AH53" s="278"/>
      <c r="AI53" s="278"/>
      <c r="AP53" s="278"/>
      <c r="AQ53" s="278"/>
      <c r="AR53" s="278"/>
      <c r="AS53" s="278"/>
    </row>
    <row r="54" spans="1:45" s="208" customFormat="1" ht="14.5" customHeight="1" x14ac:dyDescent="0.3">
      <c r="A54" s="292"/>
      <c r="B54" s="292" t="s">
        <v>902</v>
      </c>
      <c r="C54" s="334">
        <v>999</v>
      </c>
      <c r="D54" s="334">
        <v>1099</v>
      </c>
      <c r="E54" s="334">
        <v>590</v>
      </c>
      <c r="F54" s="334">
        <v>541</v>
      </c>
      <c r="G54" s="334">
        <v>174</v>
      </c>
      <c r="H54" s="334">
        <v>46</v>
      </c>
      <c r="I54" s="334">
        <v>71</v>
      </c>
      <c r="J54" s="334">
        <v>34</v>
      </c>
      <c r="K54" s="334">
        <v>0</v>
      </c>
      <c r="L54" s="335">
        <v>0</v>
      </c>
      <c r="M54" s="335">
        <v>0</v>
      </c>
      <c r="N54" s="335">
        <v>0</v>
      </c>
      <c r="O54" s="341">
        <f t="shared" si="5"/>
        <v>3554</v>
      </c>
      <c r="P54" s="205"/>
      <c r="Q54" s="205"/>
      <c r="R54" s="205"/>
      <c r="S54" s="205"/>
      <c r="T54" s="205"/>
      <c r="U54" s="205"/>
      <c r="V54" s="325"/>
      <c r="W54" s="205"/>
      <c r="X54" s="240"/>
      <c r="Y54" s="240"/>
      <c r="Z54" s="240"/>
      <c r="AA54" s="240"/>
      <c r="AB54" s="240"/>
      <c r="AC54" s="240"/>
      <c r="AD54" s="289"/>
      <c r="AE54" s="289"/>
      <c r="AF54" s="278"/>
      <c r="AG54" s="278"/>
      <c r="AH54" s="278"/>
      <c r="AI54" s="278"/>
      <c r="AP54" s="278"/>
      <c r="AQ54" s="278"/>
      <c r="AR54" s="278"/>
      <c r="AS54" s="278"/>
    </row>
    <row r="55" spans="1:45" s="208" customFormat="1" ht="14.5" customHeight="1" x14ac:dyDescent="0.3">
      <c r="A55" s="338" t="s">
        <v>793</v>
      </c>
      <c r="B55" s="338" t="s">
        <v>19</v>
      </c>
      <c r="C55" s="339">
        <f t="shared" ref="C55:N55" si="8">SUM(C56:C58)</f>
        <v>457</v>
      </c>
      <c r="D55" s="339">
        <f t="shared" si="8"/>
        <v>443</v>
      </c>
      <c r="E55" s="339">
        <f t="shared" si="8"/>
        <v>430</v>
      </c>
      <c r="F55" s="339">
        <f t="shared" si="8"/>
        <v>534</v>
      </c>
      <c r="G55" s="339">
        <f t="shared" si="8"/>
        <v>107</v>
      </c>
      <c r="H55" s="339">
        <f t="shared" si="8"/>
        <v>61</v>
      </c>
      <c r="I55" s="339">
        <f t="shared" si="8"/>
        <v>108</v>
      </c>
      <c r="J55" s="339">
        <f t="shared" si="8"/>
        <v>64</v>
      </c>
      <c r="K55" s="339">
        <f t="shared" si="8"/>
        <v>0</v>
      </c>
      <c r="L55" s="339">
        <f t="shared" si="8"/>
        <v>0</v>
      </c>
      <c r="M55" s="339">
        <f t="shared" si="8"/>
        <v>0</v>
      </c>
      <c r="N55" s="339">
        <f t="shared" si="8"/>
        <v>0</v>
      </c>
      <c r="O55" s="339">
        <f t="shared" si="5"/>
        <v>2204</v>
      </c>
      <c r="P55" s="205"/>
      <c r="Q55" s="205"/>
      <c r="R55" s="205"/>
      <c r="S55" s="205"/>
      <c r="T55" s="205"/>
      <c r="U55" s="205"/>
      <c r="V55" s="325"/>
      <c r="W55" s="205"/>
      <c r="X55" s="205"/>
      <c r="Y55" s="240"/>
      <c r="Z55" s="240"/>
      <c r="AA55" s="205"/>
      <c r="AB55" s="240"/>
      <c r="AC55" s="205"/>
      <c r="AD55" s="273"/>
      <c r="AE55" s="273"/>
      <c r="AF55" s="278"/>
      <c r="AG55" s="278"/>
      <c r="AH55" s="278"/>
      <c r="AI55" s="278"/>
      <c r="AP55" s="278"/>
      <c r="AQ55" s="278"/>
      <c r="AR55" s="278"/>
      <c r="AS55" s="278"/>
    </row>
    <row r="56" spans="1:45" s="208" customFormat="1" ht="14.5" customHeight="1" x14ac:dyDescent="0.3">
      <c r="A56" s="292"/>
      <c r="B56" s="292" t="s">
        <v>899</v>
      </c>
      <c r="C56" s="334">
        <v>188</v>
      </c>
      <c r="D56" s="334">
        <v>193</v>
      </c>
      <c r="E56" s="334">
        <v>177</v>
      </c>
      <c r="F56" s="334">
        <v>237</v>
      </c>
      <c r="G56" s="334">
        <v>38</v>
      </c>
      <c r="H56" s="334">
        <v>17</v>
      </c>
      <c r="I56" s="334">
        <v>21</v>
      </c>
      <c r="J56" s="334">
        <v>5</v>
      </c>
      <c r="K56" s="334">
        <v>0</v>
      </c>
      <c r="L56" s="335">
        <v>0</v>
      </c>
      <c r="M56" s="335">
        <v>0</v>
      </c>
      <c r="N56" s="335">
        <v>0</v>
      </c>
      <c r="O56" s="341">
        <f t="shared" si="5"/>
        <v>876</v>
      </c>
      <c r="P56" s="205"/>
      <c r="Q56" s="205"/>
      <c r="R56" s="205"/>
      <c r="S56" s="205"/>
      <c r="T56" s="205"/>
      <c r="U56" s="205"/>
      <c r="V56" s="325"/>
      <c r="W56" s="205"/>
      <c r="X56" s="205"/>
      <c r="Y56" s="205"/>
      <c r="Z56" s="240"/>
      <c r="AA56" s="240"/>
      <c r="AB56" s="240"/>
      <c r="AC56" s="240"/>
      <c r="AD56" s="289"/>
      <c r="AE56" s="289"/>
      <c r="AF56" s="278"/>
      <c r="AG56" s="278"/>
      <c r="AH56" s="278"/>
      <c r="AP56" s="278"/>
      <c r="AQ56" s="278"/>
      <c r="AR56" s="278"/>
      <c r="AS56" s="278"/>
    </row>
    <row r="57" spans="1:45" s="208" customFormat="1" ht="14.5" customHeight="1" x14ac:dyDescent="0.3">
      <c r="A57" s="292"/>
      <c r="B57" s="292" t="s">
        <v>900</v>
      </c>
      <c r="C57" s="334">
        <v>109</v>
      </c>
      <c r="D57" s="334">
        <v>101</v>
      </c>
      <c r="E57" s="334">
        <v>80</v>
      </c>
      <c r="F57" s="334">
        <v>134</v>
      </c>
      <c r="G57" s="334">
        <v>24</v>
      </c>
      <c r="H57" s="334">
        <v>8</v>
      </c>
      <c r="I57" s="334">
        <v>15</v>
      </c>
      <c r="J57" s="334">
        <v>12</v>
      </c>
      <c r="K57" s="334">
        <v>0</v>
      </c>
      <c r="L57" s="335">
        <v>0</v>
      </c>
      <c r="M57" s="335">
        <v>0</v>
      </c>
      <c r="N57" s="335">
        <v>0</v>
      </c>
      <c r="O57" s="341">
        <f t="shared" si="5"/>
        <v>483</v>
      </c>
      <c r="P57" s="205"/>
      <c r="Q57" s="205"/>
      <c r="R57" s="205"/>
      <c r="S57" s="205"/>
      <c r="T57" s="205"/>
      <c r="U57" s="205"/>
      <c r="V57" s="330"/>
      <c r="W57" s="240"/>
      <c r="X57" s="240"/>
      <c r="Y57" s="240"/>
      <c r="Z57" s="240"/>
      <c r="AA57" s="240"/>
      <c r="AB57" s="240"/>
      <c r="AC57" s="240"/>
      <c r="AD57" s="289"/>
      <c r="AE57" s="289"/>
      <c r="AF57" s="278"/>
      <c r="AG57" s="278"/>
      <c r="AH57" s="278"/>
      <c r="AI57" s="278"/>
      <c r="AP57" s="278"/>
      <c r="AQ57" s="278"/>
      <c r="AR57" s="278"/>
      <c r="AS57" s="278"/>
    </row>
    <row r="58" spans="1:45" s="208" customFormat="1" ht="14.5" customHeight="1" x14ac:dyDescent="0.3">
      <c r="A58" s="292"/>
      <c r="B58" s="292" t="s">
        <v>902</v>
      </c>
      <c r="C58" s="334">
        <v>160</v>
      </c>
      <c r="D58" s="334">
        <v>149</v>
      </c>
      <c r="E58" s="334">
        <v>173</v>
      </c>
      <c r="F58" s="334">
        <v>163</v>
      </c>
      <c r="G58" s="334">
        <v>45</v>
      </c>
      <c r="H58" s="334">
        <v>36</v>
      </c>
      <c r="I58" s="334">
        <v>72</v>
      </c>
      <c r="J58" s="334">
        <v>47</v>
      </c>
      <c r="K58" s="334">
        <v>0</v>
      </c>
      <c r="L58" s="335">
        <v>0</v>
      </c>
      <c r="M58" s="335">
        <v>0</v>
      </c>
      <c r="N58" s="335">
        <v>0</v>
      </c>
      <c r="O58" s="341">
        <f t="shared" si="5"/>
        <v>845</v>
      </c>
      <c r="P58" s="205"/>
      <c r="Q58" s="205"/>
      <c r="R58" s="205"/>
      <c r="S58" s="205"/>
      <c r="T58" s="205"/>
      <c r="U58" s="205"/>
      <c r="V58" s="330"/>
      <c r="W58" s="240"/>
      <c r="X58" s="240"/>
      <c r="Y58" s="240"/>
      <c r="Z58" s="240"/>
      <c r="AA58" s="240"/>
      <c r="AB58" s="240"/>
      <c r="AC58" s="205"/>
      <c r="AD58" s="273"/>
      <c r="AE58" s="273"/>
      <c r="AF58" s="278"/>
      <c r="AG58" s="278"/>
      <c r="AI58" s="278"/>
      <c r="AP58" s="278"/>
      <c r="AQ58" s="278"/>
      <c r="AR58" s="278"/>
      <c r="AS58" s="278"/>
    </row>
    <row r="59" spans="1:45" s="208" customFormat="1" ht="14.5" customHeight="1" x14ac:dyDescent="0.3">
      <c r="A59" s="338" t="s">
        <v>914</v>
      </c>
      <c r="B59" s="338" t="s">
        <v>19</v>
      </c>
      <c r="C59" s="339">
        <f t="shared" ref="C59:N59" si="9">SUM(C60:C62)</f>
        <v>4385</v>
      </c>
      <c r="D59" s="339">
        <f t="shared" si="9"/>
        <v>4962</v>
      </c>
      <c r="E59" s="339">
        <f t="shared" si="9"/>
        <v>5158</v>
      </c>
      <c r="F59" s="339">
        <f t="shared" si="9"/>
        <v>4962</v>
      </c>
      <c r="G59" s="339">
        <f t="shared" si="9"/>
        <v>559</v>
      </c>
      <c r="H59" s="339">
        <f t="shared" si="9"/>
        <v>46</v>
      </c>
      <c r="I59" s="339">
        <f t="shared" si="9"/>
        <v>64</v>
      </c>
      <c r="J59" s="339">
        <f t="shared" si="9"/>
        <v>12</v>
      </c>
      <c r="K59" s="339">
        <f t="shared" si="9"/>
        <v>0</v>
      </c>
      <c r="L59" s="339">
        <f t="shared" si="9"/>
        <v>0</v>
      </c>
      <c r="M59" s="339">
        <f t="shared" si="9"/>
        <v>0</v>
      </c>
      <c r="N59" s="339">
        <f t="shared" si="9"/>
        <v>0</v>
      </c>
      <c r="O59" s="339">
        <f t="shared" si="5"/>
        <v>20148</v>
      </c>
      <c r="P59" s="205"/>
      <c r="Q59" s="205"/>
      <c r="R59" s="205"/>
      <c r="S59" s="205"/>
      <c r="T59" s="205"/>
      <c r="U59" s="205"/>
      <c r="V59" s="325"/>
      <c r="W59" s="205"/>
      <c r="X59" s="205"/>
      <c r="Y59" s="240"/>
      <c r="Z59" s="240"/>
      <c r="AA59" s="240"/>
      <c r="AB59" s="240"/>
      <c r="AC59" s="240"/>
      <c r="AD59" s="289"/>
      <c r="AE59" s="289"/>
      <c r="AF59" s="278"/>
      <c r="AG59" s="278"/>
      <c r="AH59" s="278"/>
      <c r="AI59" s="278"/>
      <c r="AP59" s="278"/>
      <c r="AQ59" s="278"/>
      <c r="AR59" s="278"/>
      <c r="AS59" s="278"/>
    </row>
    <row r="60" spans="1:45" s="208" customFormat="1" ht="14.5" customHeight="1" x14ac:dyDescent="0.3">
      <c r="A60" s="292"/>
      <c r="B60" s="292" t="s">
        <v>899</v>
      </c>
      <c r="C60" s="334">
        <v>64</v>
      </c>
      <c r="D60" s="334">
        <v>62</v>
      </c>
      <c r="E60" s="334">
        <v>58</v>
      </c>
      <c r="F60" s="334">
        <v>59</v>
      </c>
      <c r="G60" s="334">
        <v>11</v>
      </c>
      <c r="H60" s="334">
        <v>3</v>
      </c>
      <c r="I60" s="334">
        <v>3</v>
      </c>
      <c r="J60" s="334">
        <v>0</v>
      </c>
      <c r="K60" s="334">
        <v>0</v>
      </c>
      <c r="L60" s="335">
        <v>0</v>
      </c>
      <c r="M60" s="335">
        <v>0</v>
      </c>
      <c r="N60" s="335">
        <v>0</v>
      </c>
      <c r="O60" s="341">
        <f t="shared" si="5"/>
        <v>260</v>
      </c>
      <c r="P60" s="205"/>
      <c r="Q60" s="205"/>
      <c r="R60" s="205"/>
      <c r="S60" s="205"/>
      <c r="T60" s="205"/>
      <c r="U60" s="205"/>
      <c r="V60" s="325"/>
      <c r="W60" s="205"/>
      <c r="X60" s="205"/>
      <c r="Y60" s="240"/>
      <c r="Z60" s="240"/>
      <c r="AA60" s="240"/>
      <c r="AB60" s="240"/>
      <c r="AC60" s="240"/>
      <c r="AD60" s="289"/>
      <c r="AE60" s="289"/>
      <c r="AF60" s="278"/>
      <c r="AG60" s="278"/>
      <c r="AH60" s="278"/>
      <c r="AP60" s="278"/>
      <c r="AQ60" s="278"/>
      <c r="AR60" s="278"/>
      <c r="AS60" s="278"/>
    </row>
    <row r="61" spans="1:45" s="208" customFormat="1" ht="14.5" customHeight="1" x14ac:dyDescent="0.3">
      <c r="A61" s="292"/>
      <c r="B61" s="292" t="s">
        <v>900</v>
      </c>
      <c r="C61" s="334">
        <v>41</v>
      </c>
      <c r="D61" s="334">
        <v>50</v>
      </c>
      <c r="E61" s="334">
        <v>46</v>
      </c>
      <c r="F61" s="334">
        <v>42</v>
      </c>
      <c r="G61" s="334">
        <v>7</v>
      </c>
      <c r="H61" s="334">
        <v>5</v>
      </c>
      <c r="I61" s="334">
        <v>5</v>
      </c>
      <c r="J61" s="334">
        <v>1</v>
      </c>
      <c r="K61" s="334">
        <v>0</v>
      </c>
      <c r="L61" s="335">
        <v>0</v>
      </c>
      <c r="M61" s="335">
        <v>0</v>
      </c>
      <c r="N61" s="335">
        <v>0</v>
      </c>
      <c r="O61" s="341">
        <f t="shared" si="5"/>
        <v>197</v>
      </c>
      <c r="P61" s="205"/>
      <c r="Q61" s="205"/>
      <c r="R61" s="205"/>
      <c r="S61" s="205"/>
      <c r="T61" s="205"/>
      <c r="U61" s="205"/>
      <c r="V61" s="325"/>
      <c r="W61" s="205"/>
      <c r="X61" s="205"/>
      <c r="Y61" s="240"/>
      <c r="Z61" s="240"/>
      <c r="AA61" s="240"/>
      <c r="AB61" s="240"/>
      <c r="AC61" s="240"/>
      <c r="AD61" s="289"/>
      <c r="AE61" s="289"/>
      <c r="AF61" s="278"/>
      <c r="AG61" s="278"/>
      <c r="AH61" s="278"/>
      <c r="AK61" s="278"/>
      <c r="AL61" s="278"/>
      <c r="AM61" s="278"/>
      <c r="AN61" s="278"/>
      <c r="AO61" s="278"/>
      <c r="AP61" s="278"/>
      <c r="AQ61" s="278"/>
      <c r="AR61" s="278"/>
      <c r="AS61" s="278"/>
    </row>
    <row r="62" spans="1:45" s="208" customFormat="1" ht="14.5" customHeight="1" x14ac:dyDescent="0.3">
      <c r="A62" s="292"/>
      <c r="B62" s="292" t="s">
        <v>902</v>
      </c>
      <c r="C62" s="334">
        <v>4280</v>
      </c>
      <c r="D62" s="334">
        <v>4850</v>
      </c>
      <c r="E62" s="334">
        <v>5054</v>
      </c>
      <c r="F62" s="334">
        <v>4861</v>
      </c>
      <c r="G62" s="334">
        <v>541</v>
      </c>
      <c r="H62" s="334">
        <v>38</v>
      </c>
      <c r="I62" s="334">
        <v>56</v>
      </c>
      <c r="J62" s="334">
        <v>11</v>
      </c>
      <c r="K62" s="334">
        <v>0</v>
      </c>
      <c r="L62" s="335">
        <v>0</v>
      </c>
      <c r="M62" s="335">
        <v>0</v>
      </c>
      <c r="N62" s="335">
        <v>0</v>
      </c>
      <c r="O62" s="341">
        <f t="shared" si="5"/>
        <v>19691</v>
      </c>
      <c r="P62" s="205"/>
      <c r="Q62" s="205"/>
      <c r="R62" s="205"/>
      <c r="S62" s="205"/>
      <c r="T62" s="205"/>
      <c r="U62" s="205"/>
      <c r="V62" s="325"/>
      <c r="W62" s="205"/>
      <c r="X62" s="205"/>
      <c r="Y62" s="240"/>
      <c r="Z62" s="240"/>
      <c r="AA62" s="240"/>
      <c r="AB62" s="240"/>
      <c r="AC62" s="240"/>
      <c r="AD62" s="289"/>
      <c r="AE62" s="289"/>
      <c r="AF62" s="278"/>
      <c r="AG62" s="278"/>
      <c r="AI62" s="278"/>
      <c r="AP62" s="278"/>
      <c r="AQ62" s="278"/>
      <c r="AR62" s="278"/>
      <c r="AS62" s="278"/>
    </row>
    <row r="63" spans="1:45" s="208" customFormat="1" ht="14.5" customHeight="1" x14ac:dyDescent="0.3">
      <c r="A63" s="338" t="s">
        <v>915</v>
      </c>
      <c r="B63" s="338" t="s">
        <v>19</v>
      </c>
      <c r="C63" s="339">
        <f t="shared" ref="C63:N63" si="10">SUM(C64:C66)</f>
        <v>84</v>
      </c>
      <c r="D63" s="339">
        <f t="shared" si="10"/>
        <v>58</v>
      </c>
      <c r="E63" s="339">
        <f t="shared" si="10"/>
        <v>50</v>
      </c>
      <c r="F63" s="339">
        <f t="shared" si="10"/>
        <v>56</v>
      </c>
      <c r="G63" s="339">
        <f t="shared" si="10"/>
        <v>55</v>
      </c>
      <c r="H63" s="339">
        <f>SUM(H64:H66)</f>
        <v>65</v>
      </c>
      <c r="I63" s="339">
        <f>SUM(I64:I66)</f>
        <v>56</v>
      </c>
      <c r="J63" s="339">
        <f t="shared" si="10"/>
        <v>50</v>
      </c>
      <c r="K63" s="339">
        <f t="shared" si="10"/>
        <v>0</v>
      </c>
      <c r="L63" s="339">
        <f t="shared" si="10"/>
        <v>0</v>
      </c>
      <c r="M63" s="339">
        <f t="shared" si="10"/>
        <v>0</v>
      </c>
      <c r="N63" s="339">
        <f t="shared" si="10"/>
        <v>0</v>
      </c>
      <c r="O63" s="339">
        <f>SUM(C63:N63)</f>
        <v>474</v>
      </c>
      <c r="P63" s="205"/>
      <c r="Q63" s="205"/>
      <c r="R63" s="205"/>
      <c r="S63" s="205"/>
      <c r="T63" s="205"/>
      <c r="U63" s="205"/>
      <c r="V63" s="325"/>
      <c r="W63" s="205"/>
      <c r="X63" s="205"/>
      <c r="Y63" s="240"/>
      <c r="Z63" s="240"/>
      <c r="AA63" s="240"/>
      <c r="AB63" s="240"/>
      <c r="AC63" s="240"/>
      <c r="AD63" s="289"/>
      <c r="AE63" s="289"/>
      <c r="AF63" s="278"/>
      <c r="AG63" s="278"/>
      <c r="AI63" s="278"/>
      <c r="AP63" s="278"/>
      <c r="AQ63" s="278"/>
      <c r="AR63" s="278"/>
      <c r="AS63" s="278"/>
    </row>
    <row r="64" spans="1:45" s="208" customFormat="1" ht="14.5" customHeight="1" x14ac:dyDescent="0.3">
      <c r="A64" s="292"/>
      <c r="B64" s="292" t="s">
        <v>899</v>
      </c>
      <c r="C64" s="334">
        <v>29</v>
      </c>
      <c r="D64" s="334">
        <v>24</v>
      </c>
      <c r="E64" s="334">
        <v>25</v>
      </c>
      <c r="F64" s="334">
        <v>30</v>
      </c>
      <c r="G64" s="334">
        <v>28</v>
      </c>
      <c r="H64" s="334">
        <v>38</v>
      </c>
      <c r="I64" s="334">
        <v>33</v>
      </c>
      <c r="J64" s="334">
        <v>21</v>
      </c>
      <c r="K64" s="334">
        <v>0</v>
      </c>
      <c r="L64" s="335">
        <v>0</v>
      </c>
      <c r="M64" s="335">
        <v>0</v>
      </c>
      <c r="N64" s="335">
        <v>0</v>
      </c>
      <c r="O64" s="341">
        <f t="shared" si="5"/>
        <v>228</v>
      </c>
      <c r="P64" s="205"/>
      <c r="Q64" s="205"/>
      <c r="R64" s="205"/>
      <c r="S64" s="205"/>
      <c r="T64" s="205"/>
      <c r="U64" s="205"/>
      <c r="V64" s="325"/>
      <c r="W64" s="205"/>
      <c r="X64" s="205"/>
      <c r="Y64" s="240"/>
      <c r="Z64" s="240"/>
      <c r="AA64" s="240"/>
      <c r="AB64" s="240"/>
      <c r="AC64" s="240"/>
      <c r="AD64" s="289"/>
      <c r="AE64" s="289"/>
      <c r="AF64" s="278"/>
      <c r="AG64" s="278"/>
      <c r="AI64" s="278"/>
      <c r="AP64" s="278"/>
      <c r="AQ64" s="278"/>
      <c r="AR64" s="278"/>
      <c r="AS64" s="278"/>
    </row>
    <row r="65" spans="1:45" s="208" customFormat="1" ht="14.5" customHeight="1" x14ac:dyDescent="0.3">
      <c r="A65" s="292"/>
      <c r="B65" s="292" t="s">
        <v>900</v>
      </c>
      <c r="C65" s="334">
        <v>16</v>
      </c>
      <c r="D65" s="334">
        <v>12</v>
      </c>
      <c r="E65" s="334">
        <v>11</v>
      </c>
      <c r="F65" s="334">
        <v>10</v>
      </c>
      <c r="G65" s="334">
        <v>13</v>
      </c>
      <c r="H65" s="334">
        <v>13</v>
      </c>
      <c r="I65" s="334">
        <v>8</v>
      </c>
      <c r="J65" s="334">
        <v>14</v>
      </c>
      <c r="K65" s="334">
        <v>0</v>
      </c>
      <c r="L65" s="335">
        <v>0</v>
      </c>
      <c r="M65" s="335">
        <v>0</v>
      </c>
      <c r="N65" s="335">
        <v>0</v>
      </c>
      <c r="O65" s="341">
        <f t="shared" si="5"/>
        <v>97</v>
      </c>
      <c r="P65" s="205"/>
      <c r="Q65" s="205"/>
      <c r="R65" s="205"/>
      <c r="S65" s="205"/>
      <c r="T65" s="205"/>
      <c r="U65" s="205"/>
      <c r="V65" s="325"/>
      <c r="W65" s="205"/>
      <c r="X65" s="205"/>
      <c r="Y65" s="240"/>
      <c r="Z65" s="240"/>
      <c r="AA65" s="240"/>
      <c r="AB65" s="240"/>
      <c r="AC65" s="240"/>
      <c r="AD65" s="289"/>
      <c r="AE65" s="289"/>
      <c r="AF65" s="278"/>
      <c r="AG65" s="278"/>
      <c r="AI65" s="278"/>
      <c r="AP65" s="278"/>
      <c r="AQ65" s="278"/>
      <c r="AR65" s="278"/>
      <c r="AS65" s="278"/>
    </row>
    <row r="66" spans="1:45" s="208" customFormat="1" ht="14.5" customHeight="1" x14ac:dyDescent="0.3">
      <c r="A66" s="292"/>
      <c r="B66" s="292" t="s">
        <v>902</v>
      </c>
      <c r="C66" s="334">
        <v>39</v>
      </c>
      <c r="D66" s="334">
        <v>22</v>
      </c>
      <c r="E66" s="334">
        <v>14</v>
      </c>
      <c r="F66" s="334">
        <v>16</v>
      </c>
      <c r="G66" s="334">
        <v>14</v>
      </c>
      <c r="H66" s="334">
        <v>14</v>
      </c>
      <c r="I66" s="334">
        <v>15</v>
      </c>
      <c r="J66" s="334">
        <v>15</v>
      </c>
      <c r="K66" s="334">
        <v>0</v>
      </c>
      <c r="L66" s="335">
        <v>0</v>
      </c>
      <c r="M66" s="335">
        <v>0</v>
      </c>
      <c r="N66" s="335">
        <v>0</v>
      </c>
      <c r="O66" s="341">
        <f t="shared" si="5"/>
        <v>149</v>
      </c>
      <c r="P66" s="205"/>
      <c r="Q66" s="205"/>
      <c r="R66" s="205"/>
      <c r="S66" s="205"/>
      <c r="T66" s="205"/>
      <c r="U66" s="205"/>
      <c r="V66" s="325"/>
      <c r="W66" s="205"/>
      <c r="X66" s="205"/>
      <c r="Y66" s="240"/>
      <c r="Z66" s="240"/>
      <c r="AA66" s="240"/>
      <c r="AB66" s="240"/>
      <c r="AC66" s="240"/>
      <c r="AD66" s="289"/>
      <c r="AE66" s="289"/>
      <c r="AF66" s="278"/>
      <c r="AG66" s="278"/>
      <c r="AI66" s="278"/>
      <c r="AP66" s="278"/>
      <c r="AQ66" s="278"/>
      <c r="AR66" s="278"/>
      <c r="AS66" s="278"/>
    </row>
    <row r="67" spans="1:45" s="208" customFormat="1" ht="14.5" customHeight="1" x14ac:dyDescent="0.3">
      <c r="A67" s="338" t="s">
        <v>916</v>
      </c>
      <c r="B67" s="338" t="s">
        <v>19</v>
      </c>
      <c r="C67" s="339">
        <f t="shared" ref="C67:N67" si="11">SUM(C68:C70)</f>
        <v>13645</v>
      </c>
      <c r="D67" s="339">
        <f t="shared" si="11"/>
        <v>12607</v>
      </c>
      <c r="E67" s="339">
        <f t="shared" si="11"/>
        <v>12301</v>
      </c>
      <c r="F67" s="339">
        <f t="shared" si="11"/>
        <v>11914</v>
      </c>
      <c r="G67" s="339">
        <f t="shared" si="11"/>
        <v>14315</v>
      </c>
      <c r="H67" s="339">
        <f t="shared" si="11"/>
        <v>15917</v>
      </c>
      <c r="I67" s="339">
        <f t="shared" si="11"/>
        <v>16987</v>
      </c>
      <c r="J67" s="339">
        <f t="shared" si="11"/>
        <v>11877</v>
      </c>
      <c r="K67" s="339">
        <f t="shared" si="11"/>
        <v>0</v>
      </c>
      <c r="L67" s="339">
        <f t="shared" si="11"/>
        <v>0</v>
      </c>
      <c r="M67" s="339">
        <f t="shared" si="11"/>
        <v>0</v>
      </c>
      <c r="N67" s="339">
        <f t="shared" si="11"/>
        <v>0</v>
      </c>
      <c r="O67" s="339">
        <f t="shared" si="5"/>
        <v>109563</v>
      </c>
      <c r="P67" s="205"/>
      <c r="Q67" s="205"/>
      <c r="R67" s="205"/>
      <c r="S67" s="205"/>
      <c r="T67" s="205"/>
      <c r="U67" s="205"/>
      <c r="V67" s="325"/>
      <c r="W67" s="205"/>
      <c r="X67" s="205"/>
      <c r="Y67" s="240"/>
      <c r="Z67" s="240"/>
      <c r="AA67" s="240"/>
      <c r="AB67" s="240"/>
      <c r="AC67" s="240"/>
      <c r="AD67" s="289"/>
      <c r="AE67" s="289"/>
      <c r="AF67" s="278"/>
      <c r="AG67" s="278"/>
      <c r="AI67" s="278"/>
      <c r="AP67" s="278"/>
      <c r="AQ67" s="278"/>
      <c r="AR67" s="278"/>
      <c r="AS67" s="278"/>
    </row>
    <row r="68" spans="1:45" s="208" customFormat="1" ht="14.5" customHeight="1" x14ac:dyDescent="0.3">
      <c r="A68" s="292"/>
      <c r="B68" s="292" t="s">
        <v>899</v>
      </c>
      <c r="C68" s="334">
        <v>4912</v>
      </c>
      <c r="D68" s="334">
        <v>4844</v>
      </c>
      <c r="E68" s="334">
        <v>4726</v>
      </c>
      <c r="F68" s="334">
        <v>4937</v>
      </c>
      <c r="G68" s="334">
        <v>6240</v>
      </c>
      <c r="H68" s="334">
        <v>7182</v>
      </c>
      <c r="I68" s="334">
        <v>7866</v>
      </c>
      <c r="J68" s="334">
        <v>5402</v>
      </c>
      <c r="K68" s="334">
        <v>0</v>
      </c>
      <c r="L68" s="335">
        <v>0</v>
      </c>
      <c r="M68" s="335">
        <v>0</v>
      </c>
      <c r="N68" s="335">
        <v>0</v>
      </c>
      <c r="O68" s="341">
        <f t="shared" si="5"/>
        <v>46109</v>
      </c>
      <c r="P68" s="205"/>
      <c r="Q68" s="205"/>
      <c r="R68" s="205"/>
      <c r="S68" s="205"/>
      <c r="T68" s="205"/>
      <c r="U68" s="205"/>
      <c r="V68" s="325"/>
      <c r="W68" s="205"/>
      <c r="X68" s="205"/>
      <c r="Y68" s="240"/>
      <c r="Z68" s="240"/>
      <c r="AA68" s="240"/>
      <c r="AB68" s="240"/>
      <c r="AC68" s="240"/>
      <c r="AD68" s="289"/>
      <c r="AE68" s="289"/>
      <c r="AF68" s="278"/>
      <c r="AG68" s="278"/>
      <c r="AI68" s="278"/>
      <c r="AP68" s="278"/>
      <c r="AQ68" s="278"/>
      <c r="AR68" s="278"/>
      <c r="AS68" s="278"/>
    </row>
    <row r="69" spans="1:45" s="208" customFormat="1" ht="14.5" customHeight="1" x14ac:dyDescent="0.3">
      <c r="A69" s="292"/>
      <c r="B69" s="292" t="s">
        <v>900</v>
      </c>
      <c r="C69" s="334">
        <v>1615</v>
      </c>
      <c r="D69" s="334">
        <v>1655</v>
      </c>
      <c r="E69" s="334">
        <v>1538</v>
      </c>
      <c r="F69" s="334">
        <v>1696</v>
      </c>
      <c r="G69" s="334">
        <v>2421</v>
      </c>
      <c r="H69" s="334">
        <v>3775</v>
      </c>
      <c r="I69" s="334">
        <v>4184</v>
      </c>
      <c r="J69" s="334">
        <v>3148</v>
      </c>
      <c r="K69" s="334">
        <v>0</v>
      </c>
      <c r="L69" s="335">
        <v>0</v>
      </c>
      <c r="M69" s="335">
        <v>0</v>
      </c>
      <c r="N69" s="335">
        <v>0</v>
      </c>
      <c r="O69" s="341">
        <f t="shared" si="5"/>
        <v>20032</v>
      </c>
      <c r="P69" s="205"/>
      <c r="Q69" s="205"/>
      <c r="R69" s="205"/>
      <c r="S69" s="205"/>
      <c r="T69" s="205"/>
      <c r="U69" s="205"/>
      <c r="V69" s="325"/>
      <c r="W69" s="205"/>
      <c r="X69" s="205"/>
      <c r="Y69" s="240"/>
      <c r="Z69" s="240"/>
      <c r="AA69" s="240"/>
      <c r="AB69" s="240"/>
      <c r="AC69" s="240"/>
      <c r="AD69" s="289"/>
      <c r="AE69" s="289"/>
      <c r="AF69" s="278"/>
      <c r="AG69" s="278"/>
      <c r="AI69" s="278"/>
      <c r="AP69" s="278"/>
      <c r="AQ69" s="278"/>
      <c r="AR69" s="278"/>
      <c r="AS69" s="278"/>
    </row>
    <row r="70" spans="1:45" s="208" customFormat="1" ht="14.5" customHeight="1" x14ac:dyDescent="0.3">
      <c r="A70" s="292"/>
      <c r="B70" s="292" t="s">
        <v>902</v>
      </c>
      <c r="C70" s="334">
        <v>7118</v>
      </c>
      <c r="D70" s="334">
        <v>6108</v>
      </c>
      <c r="E70" s="334">
        <v>6037</v>
      </c>
      <c r="F70" s="334">
        <v>5281</v>
      </c>
      <c r="G70" s="334">
        <v>5654</v>
      </c>
      <c r="H70" s="334">
        <v>4960</v>
      </c>
      <c r="I70" s="334">
        <v>4937</v>
      </c>
      <c r="J70" s="334">
        <v>3327</v>
      </c>
      <c r="K70" s="334">
        <v>0</v>
      </c>
      <c r="L70" s="335">
        <v>0</v>
      </c>
      <c r="M70" s="335">
        <v>0</v>
      </c>
      <c r="N70" s="335">
        <v>0</v>
      </c>
      <c r="O70" s="341">
        <f t="shared" si="5"/>
        <v>43422</v>
      </c>
      <c r="P70" s="205"/>
      <c r="Q70" s="205"/>
      <c r="R70" s="205"/>
      <c r="S70" s="205"/>
      <c r="T70" s="205"/>
      <c r="U70" s="205"/>
      <c r="V70" s="325"/>
      <c r="W70" s="205"/>
      <c r="X70" s="205"/>
      <c r="Y70" s="240"/>
      <c r="Z70" s="240"/>
      <c r="AA70" s="240"/>
      <c r="AB70" s="240"/>
      <c r="AC70" s="240"/>
      <c r="AD70" s="289"/>
      <c r="AE70" s="289"/>
      <c r="AF70" s="278"/>
      <c r="AG70" s="278"/>
      <c r="AI70" s="278"/>
      <c r="AP70" s="278"/>
      <c r="AQ70" s="278"/>
      <c r="AR70" s="278"/>
      <c r="AS70" s="278"/>
    </row>
    <row r="71" spans="1:45" s="208" customFormat="1" ht="14.5" customHeight="1" x14ac:dyDescent="0.3">
      <c r="A71" s="338" t="s">
        <v>917</v>
      </c>
      <c r="B71" s="338" t="s">
        <v>19</v>
      </c>
      <c r="C71" s="339">
        <f t="shared" ref="C71:N71" si="12">SUM(C72:C74)</f>
        <v>128</v>
      </c>
      <c r="D71" s="339">
        <f t="shared" si="12"/>
        <v>94</v>
      </c>
      <c r="E71" s="339">
        <f t="shared" si="12"/>
        <v>105</v>
      </c>
      <c r="F71" s="339">
        <f t="shared" si="12"/>
        <v>94</v>
      </c>
      <c r="G71" s="339">
        <f t="shared" si="12"/>
        <v>85</v>
      </c>
      <c r="H71" s="339">
        <f t="shared" si="12"/>
        <v>102</v>
      </c>
      <c r="I71" s="339">
        <f t="shared" si="12"/>
        <v>111</v>
      </c>
      <c r="J71" s="339">
        <f t="shared" si="12"/>
        <v>85</v>
      </c>
      <c r="K71" s="339">
        <f t="shared" si="12"/>
        <v>0</v>
      </c>
      <c r="L71" s="339">
        <f t="shared" si="12"/>
        <v>0</v>
      </c>
      <c r="M71" s="339">
        <f t="shared" si="12"/>
        <v>0</v>
      </c>
      <c r="N71" s="339">
        <f t="shared" si="12"/>
        <v>0</v>
      </c>
      <c r="O71" s="339">
        <f t="shared" si="5"/>
        <v>804</v>
      </c>
      <c r="P71" s="205"/>
      <c r="Q71" s="205"/>
      <c r="R71" s="205"/>
      <c r="S71" s="205"/>
      <c r="T71" s="205"/>
      <c r="U71" s="205"/>
      <c r="V71" s="325"/>
      <c r="W71" s="205"/>
      <c r="X71" s="205"/>
      <c r="Y71" s="240"/>
      <c r="Z71" s="240"/>
      <c r="AA71" s="240"/>
      <c r="AB71" s="240"/>
      <c r="AC71" s="240"/>
      <c r="AD71" s="289"/>
      <c r="AE71" s="289"/>
      <c r="AF71" s="278"/>
      <c r="AG71" s="278"/>
      <c r="AI71" s="278"/>
      <c r="AP71" s="278"/>
      <c r="AQ71" s="278"/>
      <c r="AR71" s="278"/>
      <c r="AS71" s="278"/>
    </row>
    <row r="72" spans="1:45" s="208" customFormat="1" ht="14.5" customHeight="1" x14ac:dyDescent="0.3">
      <c r="A72" s="292"/>
      <c r="B72" s="292" t="s">
        <v>899</v>
      </c>
      <c r="C72" s="334">
        <v>55</v>
      </c>
      <c r="D72" s="334">
        <v>28</v>
      </c>
      <c r="E72" s="334">
        <v>38</v>
      </c>
      <c r="F72" s="334">
        <v>37</v>
      </c>
      <c r="G72" s="334">
        <v>28</v>
      </c>
      <c r="H72" s="334">
        <v>27</v>
      </c>
      <c r="I72" s="334">
        <v>33</v>
      </c>
      <c r="J72" s="334">
        <v>27</v>
      </c>
      <c r="K72" s="334">
        <v>0</v>
      </c>
      <c r="L72" s="335">
        <v>0</v>
      </c>
      <c r="M72" s="335">
        <v>0</v>
      </c>
      <c r="N72" s="335">
        <v>0</v>
      </c>
      <c r="O72" s="341">
        <f t="shared" si="5"/>
        <v>273</v>
      </c>
      <c r="P72" s="205"/>
      <c r="Q72" s="205"/>
      <c r="R72" s="205"/>
      <c r="S72" s="205"/>
      <c r="T72" s="205"/>
      <c r="U72" s="205"/>
      <c r="V72" s="325"/>
      <c r="W72" s="205"/>
      <c r="X72" s="205"/>
      <c r="Y72" s="240"/>
      <c r="Z72" s="240"/>
      <c r="AA72" s="240"/>
      <c r="AB72" s="240"/>
      <c r="AC72" s="240"/>
      <c r="AD72" s="289"/>
      <c r="AE72" s="289"/>
      <c r="AF72" s="278"/>
      <c r="AG72" s="278"/>
      <c r="AI72" s="278"/>
      <c r="AP72" s="278"/>
      <c r="AQ72" s="278"/>
      <c r="AR72" s="278"/>
      <c r="AS72" s="278"/>
    </row>
    <row r="73" spans="1:45" s="208" customFormat="1" ht="14.5" customHeight="1" x14ac:dyDescent="0.3">
      <c r="A73" s="292"/>
      <c r="B73" s="292" t="s">
        <v>900</v>
      </c>
      <c r="C73" s="334">
        <v>14</v>
      </c>
      <c r="D73" s="334">
        <v>14</v>
      </c>
      <c r="E73" s="334">
        <v>15</v>
      </c>
      <c r="F73" s="334">
        <v>10</v>
      </c>
      <c r="G73" s="334">
        <v>8</v>
      </c>
      <c r="H73" s="334">
        <v>7</v>
      </c>
      <c r="I73" s="334">
        <v>8</v>
      </c>
      <c r="J73" s="334">
        <v>13</v>
      </c>
      <c r="K73" s="334">
        <v>0</v>
      </c>
      <c r="L73" s="335">
        <v>0</v>
      </c>
      <c r="M73" s="335">
        <v>0</v>
      </c>
      <c r="N73" s="335">
        <v>0</v>
      </c>
      <c r="O73" s="341">
        <f t="shared" si="5"/>
        <v>89</v>
      </c>
      <c r="P73" s="205"/>
      <c r="Q73" s="205"/>
      <c r="R73" s="205"/>
      <c r="S73" s="205"/>
      <c r="T73" s="205"/>
      <c r="U73" s="205"/>
      <c r="V73" s="325"/>
      <c r="W73" s="205"/>
      <c r="X73" s="205"/>
      <c r="Y73" s="240"/>
      <c r="Z73" s="240"/>
      <c r="AA73" s="240"/>
      <c r="AB73" s="240"/>
      <c r="AC73" s="240"/>
      <c r="AD73" s="289"/>
      <c r="AE73" s="289"/>
      <c r="AF73" s="278"/>
      <c r="AG73" s="278"/>
      <c r="AI73" s="278"/>
      <c r="AP73" s="278"/>
      <c r="AQ73" s="278"/>
      <c r="AR73" s="278"/>
      <c r="AS73" s="278"/>
    </row>
    <row r="74" spans="1:45" s="208" customFormat="1" ht="14.5" customHeight="1" x14ac:dyDescent="0.3">
      <c r="A74" s="292"/>
      <c r="B74" s="292" t="s">
        <v>902</v>
      </c>
      <c r="C74" s="334">
        <v>59</v>
      </c>
      <c r="D74" s="334">
        <v>52</v>
      </c>
      <c r="E74" s="334">
        <v>52</v>
      </c>
      <c r="F74" s="334">
        <v>47</v>
      </c>
      <c r="G74" s="334">
        <v>49</v>
      </c>
      <c r="H74" s="334">
        <v>68</v>
      </c>
      <c r="I74" s="334">
        <v>70</v>
      </c>
      <c r="J74" s="334">
        <v>45</v>
      </c>
      <c r="K74" s="334">
        <v>0</v>
      </c>
      <c r="L74" s="335">
        <v>0</v>
      </c>
      <c r="M74" s="335">
        <v>0</v>
      </c>
      <c r="N74" s="335">
        <v>0</v>
      </c>
      <c r="O74" s="341">
        <f t="shared" si="5"/>
        <v>442</v>
      </c>
      <c r="P74" s="205"/>
      <c r="Q74" s="205"/>
      <c r="R74" s="205"/>
      <c r="S74" s="205"/>
      <c r="T74" s="205"/>
      <c r="U74" s="205"/>
      <c r="V74" s="325"/>
      <c r="W74" s="205"/>
      <c r="X74" s="205"/>
      <c r="Y74" s="240"/>
      <c r="Z74" s="240"/>
      <c r="AA74" s="240"/>
      <c r="AB74" s="240"/>
      <c r="AC74" s="240"/>
      <c r="AD74" s="289"/>
      <c r="AE74" s="289"/>
      <c r="AF74" s="278"/>
      <c r="AG74" s="278"/>
      <c r="AI74" s="278"/>
      <c r="AP74" s="278"/>
      <c r="AQ74" s="278"/>
      <c r="AR74" s="278"/>
      <c r="AS74" s="278"/>
    </row>
    <row r="75" spans="1:45" s="208" customFormat="1" ht="14.5" customHeight="1" x14ac:dyDescent="0.3">
      <c r="A75" s="338" t="s">
        <v>918</v>
      </c>
      <c r="B75" s="338" t="s">
        <v>19</v>
      </c>
      <c r="C75" s="339">
        <f t="shared" ref="C75:N75" si="13">SUM(C76:C78)</f>
        <v>592</v>
      </c>
      <c r="D75" s="339">
        <f t="shared" si="13"/>
        <v>555</v>
      </c>
      <c r="E75" s="339">
        <f t="shared" si="13"/>
        <v>522</v>
      </c>
      <c r="F75" s="339">
        <f t="shared" si="13"/>
        <v>633</v>
      </c>
      <c r="G75" s="339">
        <f t="shared" si="13"/>
        <v>977</v>
      </c>
      <c r="H75" s="339">
        <f t="shared" si="13"/>
        <v>1159</v>
      </c>
      <c r="I75" s="339">
        <f t="shared" si="13"/>
        <v>1056</v>
      </c>
      <c r="J75" s="339">
        <f t="shared" si="13"/>
        <v>590</v>
      </c>
      <c r="K75" s="339">
        <f t="shared" si="13"/>
        <v>0</v>
      </c>
      <c r="L75" s="339">
        <f t="shared" si="13"/>
        <v>0</v>
      </c>
      <c r="M75" s="339">
        <f t="shared" si="13"/>
        <v>0</v>
      </c>
      <c r="N75" s="339">
        <f t="shared" si="13"/>
        <v>0</v>
      </c>
      <c r="O75" s="339">
        <f t="shared" si="5"/>
        <v>6084</v>
      </c>
      <c r="P75" s="205"/>
      <c r="Q75" s="205"/>
      <c r="R75" s="205"/>
      <c r="S75" s="205"/>
      <c r="T75" s="205"/>
      <c r="U75" s="205"/>
      <c r="V75" s="325"/>
      <c r="W75" s="205"/>
      <c r="X75" s="205"/>
      <c r="Y75" s="240"/>
      <c r="Z75" s="240"/>
      <c r="AA75" s="240"/>
      <c r="AB75" s="240"/>
      <c r="AC75" s="240"/>
      <c r="AD75" s="289"/>
      <c r="AE75" s="289"/>
      <c r="AF75" s="278"/>
      <c r="AG75" s="278"/>
      <c r="AI75" s="278"/>
      <c r="AP75" s="278"/>
      <c r="AQ75" s="278"/>
      <c r="AR75" s="278"/>
      <c r="AS75" s="278"/>
    </row>
    <row r="76" spans="1:45" s="208" customFormat="1" ht="14.5" customHeight="1" x14ac:dyDescent="0.3">
      <c r="A76" s="292"/>
      <c r="B76" s="292" t="s">
        <v>899</v>
      </c>
      <c r="C76" s="334">
        <v>397</v>
      </c>
      <c r="D76" s="334">
        <v>325</v>
      </c>
      <c r="E76" s="334">
        <v>303</v>
      </c>
      <c r="F76" s="334">
        <v>407</v>
      </c>
      <c r="G76" s="334">
        <v>620</v>
      </c>
      <c r="H76" s="334">
        <v>691</v>
      </c>
      <c r="I76" s="334">
        <v>656</v>
      </c>
      <c r="J76" s="334">
        <v>361</v>
      </c>
      <c r="K76" s="334">
        <v>0</v>
      </c>
      <c r="L76" s="335">
        <v>0</v>
      </c>
      <c r="M76" s="335">
        <v>0</v>
      </c>
      <c r="N76" s="335">
        <v>0</v>
      </c>
      <c r="O76" s="341">
        <f t="shared" si="5"/>
        <v>3760</v>
      </c>
      <c r="P76" s="205"/>
      <c r="Q76" s="205"/>
      <c r="R76" s="205"/>
      <c r="S76" s="205"/>
      <c r="T76" s="205"/>
      <c r="U76" s="205"/>
      <c r="V76" s="325"/>
      <c r="W76" s="205"/>
      <c r="X76" s="205"/>
      <c r="Y76" s="240"/>
      <c r="Z76" s="240"/>
      <c r="AA76" s="240"/>
      <c r="AB76" s="240"/>
      <c r="AC76" s="240"/>
      <c r="AD76" s="289"/>
      <c r="AE76" s="289"/>
      <c r="AF76" s="278"/>
      <c r="AG76" s="278"/>
      <c r="AI76" s="278"/>
      <c r="AP76" s="278"/>
      <c r="AQ76" s="278"/>
      <c r="AR76" s="278"/>
      <c r="AS76" s="278"/>
    </row>
    <row r="77" spans="1:45" s="208" customFormat="1" ht="14.5" customHeight="1" x14ac:dyDescent="0.3">
      <c r="A77" s="292"/>
      <c r="B77" s="292" t="s">
        <v>900</v>
      </c>
      <c r="C77" s="334">
        <v>141</v>
      </c>
      <c r="D77" s="334">
        <v>143</v>
      </c>
      <c r="E77" s="334">
        <v>140</v>
      </c>
      <c r="F77" s="334">
        <v>170</v>
      </c>
      <c r="G77" s="334">
        <v>265</v>
      </c>
      <c r="H77" s="334">
        <v>371</v>
      </c>
      <c r="I77" s="334">
        <v>287</v>
      </c>
      <c r="J77" s="334">
        <v>179</v>
      </c>
      <c r="K77" s="334">
        <v>0</v>
      </c>
      <c r="L77" s="335">
        <v>0</v>
      </c>
      <c r="M77" s="335">
        <v>0</v>
      </c>
      <c r="N77" s="335">
        <v>0</v>
      </c>
      <c r="O77" s="341">
        <f t="shared" si="5"/>
        <v>1696</v>
      </c>
      <c r="P77" s="205"/>
      <c r="Q77" s="205"/>
      <c r="R77" s="205"/>
      <c r="S77" s="205"/>
      <c r="T77" s="205"/>
      <c r="U77" s="205"/>
      <c r="V77" s="325"/>
      <c r="W77" s="205"/>
      <c r="X77" s="205"/>
      <c r="Y77" s="240"/>
      <c r="Z77" s="240"/>
      <c r="AA77" s="240"/>
      <c r="AB77" s="240"/>
      <c r="AC77" s="240"/>
      <c r="AD77" s="289"/>
      <c r="AE77" s="289"/>
      <c r="AF77" s="278"/>
      <c r="AG77" s="278"/>
      <c r="AI77" s="278"/>
      <c r="AP77" s="278"/>
      <c r="AQ77" s="278"/>
      <c r="AR77" s="278"/>
      <c r="AS77" s="278"/>
    </row>
    <row r="78" spans="1:45" s="208" customFormat="1" ht="14.5" customHeight="1" x14ac:dyDescent="0.3">
      <c r="A78" s="292"/>
      <c r="B78" s="292" t="s">
        <v>902</v>
      </c>
      <c r="C78" s="334">
        <v>54</v>
      </c>
      <c r="D78" s="334">
        <v>87</v>
      </c>
      <c r="E78" s="334">
        <v>79</v>
      </c>
      <c r="F78" s="334">
        <v>56</v>
      </c>
      <c r="G78" s="334">
        <v>92</v>
      </c>
      <c r="H78" s="334">
        <v>97</v>
      </c>
      <c r="I78" s="334">
        <v>113</v>
      </c>
      <c r="J78" s="334">
        <v>50</v>
      </c>
      <c r="K78" s="334">
        <v>0</v>
      </c>
      <c r="L78" s="335">
        <v>0</v>
      </c>
      <c r="M78" s="335">
        <v>0</v>
      </c>
      <c r="N78" s="335">
        <v>0</v>
      </c>
      <c r="O78" s="341">
        <f t="shared" si="5"/>
        <v>628</v>
      </c>
      <c r="P78" s="205"/>
      <c r="Q78" s="205"/>
      <c r="R78" s="205"/>
      <c r="S78" s="205"/>
      <c r="T78" s="205"/>
      <c r="U78" s="205"/>
      <c r="V78" s="325"/>
      <c r="W78" s="205"/>
      <c r="X78" s="205"/>
      <c r="Y78" s="240"/>
      <c r="Z78" s="240"/>
      <c r="AA78" s="240"/>
      <c r="AB78" s="240"/>
      <c r="AC78" s="240"/>
      <c r="AD78" s="289"/>
      <c r="AE78" s="289"/>
      <c r="AF78" s="278"/>
      <c r="AG78" s="278"/>
      <c r="AI78" s="278"/>
      <c r="AP78" s="278"/>
      <c r="AQ78" s="278"/>
      <c r="AR78" s="278"/>
      <c r="AS78" s="278"/>
    </row>
    <row r="79" spans="1:45" s="208" customFormat="1" ht="14.5" customHeight="1" x14ac:dyDescent="0.3">
      <c r="A79" s="338" t="s">
        <v>919</v>
      </c>
      <c r="B79" s="338" t="s">
        <v>19</v>
      </c>
      <c r="C79" s="339">
        <f t="shared" ref="C79:N79" si="14">SUM(C80:C82)</f>
        <v>14</v>
      </c>
      <c r="D79" s="339">
        <f t="shared" si="14"/>
        <v>35</v>
      </c>
      <c r="E79" s="339">
        <f t="shared" si="14"/>
        <v>217</v>
      </c>
      <c r="F79" s="339">
        <f t="shared" si="14"/>
        <v>70</v>
      </c>
      <c r="G79" s="339">
        <f t="shared" si="14"/>
        <v>98</v>
      </c>
      <c r="H79" s="339">
        <f t="shared" si="14"/>
        <v>112</v>
      </c>
      <c r="I79" s="339">
        <f t="shared" si="14"/>
        <v>98</v>
      </c>
      <c r="J79" s="339">
        <f t="shared" si="14"/>
        <v>787</v>
      </c>
      <c r="K79" s="339">
        <f t="shared" si="14"/>
        <v>0</v>
      </c>
      <c r="L79" s="339">
        <f t="shared" si="14"/>
        <v>0</v>
      </c>
      <c r="M79" s="339">
        <f t="shared" si="14"/>
        <v>0</v>
      </c>
      <c r="N79" s="339">
        <f t="shared" si="14"/>
        <v>0</v>
      </c>
      <c r="O79" s="339">
        <f t="shared" si="5"/>
        <v>1431</v>
      </c>
      <c r="P79" s="205"/>
      <c r="Q79" s="205"/>
      <c r="R79" s="205"/>
      <c r="S79" s="205"/>
      <c r="T79" s="205"/>
      <c r="U79" s="205"/>
      <c r="V79" s="325"/>
      <c r="W79" s="205"/>
      <c r="X79" s="205"/>
      <c r="Y79" s="240"/>
      <c r="Z79" s="240"/>
      <c r="AA79" s="240"/>
      <c r="AB79" s="240"/>
      <c r="AC79" s="240"/>
      <c r="AD79" s="289"/>
      <c r="AE79" s="289"/>
      <c r="AF79" s="278"/>
      <c r="AG79" s="278"/>
      <c r="AI79" s="278"/>
      <c r="AP79" s="278"/>
      <c r="AQ79" s="278"/>
      <c r="AR79" s="278"/>
      <c r="AS79" s="278"/>
    </row>
    <row r="80" spans="1:45" s="208" customFormat="1" ht="14.5" customHeight="1" x14ac:dyDescent="0.3">
      <c r="A80" s="292"/>
      <c r="B80" s="292" t="s">
        <v>899</v>
      </c>
      <c r="C80" s="334">
        <v>6</v>
      </c>
      <c r="D80" s="334">
        <v>14</v>
      </c>
      <c r="E80" s="334">
        <v>42</v>
      </c>
      <c r="F80" s="334">
        <v>22</v>
      </c>
      <c r="G80" s="334">
        <v>49</v>
      </c>
      <c r="H80" s="334">
        <v>34</v>
      </c>
      <c r="I80" s="334">
        <v>39</v>
      </c>
      <c r="J80" s="334">
        <v>291</v>
      </c>
      <c r="K80" s="334">
        <v>0</v>
      </c>
      <c r="L80" s="335">
        <v>0</v>
      </c>
      <c r="M80" s="335">
        <v>0</v>
      </c>
      <c r="N80" s="335">
        <v>0</v>
      </c>
      <c r="O80" s="341">
        <f t="shared" si="5"/>
        <v>497</v>
      </c>
      <c r="P80" s="205"/>
      <c r="Q80" s="205"/>
      <c r="R80" s="205"/>
      <c r="S80" s="205"/>
      <c r="T80" s="205"/>
      <c r="U80" s="205"/>
      <c r="V80" s="325"/>
      <c r="W80" s="205"/>
      <c r="X80" s="205"/>
      <c r="Y80" s="240"/>
      <c r="Z80" s="240"/>
      <c r="AA80" s="240"/>
      <c r="AB80" s="240"/>
      <c r="AC80" s="240"/>
      <c r="AD80" s="289"/>
      <c r="AE80" s="289"/>
      <c r="AF80" s="278"/>
      <c r="AG80" s="278"/>
      <c r="AI80" s="278"/>
      <c r="AP80" s="278"/>
      <c r="AQ80" s="278"/>
      <c r="AR80" s="278"/>
      <c r="AS80" s="278"/>
    </row>
    <row r="81" spans="1:45" s="208" customFormat="1" ht="14.5" customHeight="1" x14ac:dyDescent="0.3">
      <c r="A81" s="292"/>
      <c r="B81" s="292" t="s">
        <v>900</v>
      </c>
      <c r="C81" s="334">
        <v>3</v>
      </c>
      <c r="D81" s="334">
        <v>7</v>
      </c>
      <c r="E81" s="334">
        <v>12</v>
      </c>
      <c r="F81" s="334">
        <v>6</v>
      </c>
      <c r="G81" s="334">
        <v>24</v>
      </c>
      <c r="H81" s="334">
        <v>44</v>
      </c>
      <c r="I81" s="334">
        <v>35</v>
      </c>
      <c r="J81" s="334">
        <v>301</v>
      </c>
      <c r="K81" s="334">
        <v>0</v>
      </c>
      <c r="L81" s="335">
        <v>0</v>
      </c>
      <c r="M81" s="335">
        <v>0</v>
      </c>
      <c r="N81" s="335">
        <v>0</v>
      </c>
      <c r="O81" s="341">
        <f t="shared" si="5"/>
        <v>432</v>
      </c>
      <c r="P81" s="205"/>
      <c r="Q81" s="205"/>
      <c r="R81" s="205"/>
      <c r="S81" s="205"/>
      <c r="T81" s="205"/>
      <c r="U81" s="205"/>
      <c r="V81" s="325"/>
      <c r="W81" s="205"/>
      <c r="X81" s="205"/>
      <c r="Y81" s="240"/>
      <c r="Z81" s="240"/>
      <c r="AA81" s="240"/>
      <c r="AB81" s="240"/>
      <c r="AC81" s="240"/>
      <c r="AD81" s="289"/>
      <c r="AE81" s="289"/>
      <c r="AF81" s="278"/>
      <c r="AG81" s="278"/>
      <c r="AI81" s="278"/>
      <c r="AP81" s="278"/>
      <c r="AQ81" s="278"/>
      <c r="AR81" s="278"/>
      <c r="AS81" s="278"/>
    </row>
    <row r="82" spans="1:45" s="208" customFormat="1" ht="14.5" customHeight="1" x14ac:dyDescent="0.3">
      <c r="A82" s="292"/>
      <c r="B82" s="292" t="s">
        <v>902</v>
      </c>
      <c r="C82" s="334">
        <v>5</v>
      </c>
      <c r="D82" s="334">
        <v>14</v>
      </c>
      <c r="E82" s="334">
        <v>163</v>
      </c>
      <c r="F82" s="334">
        <v>42</v>
      </c>
      <c r="G82" s="334">
        <v>25</v>
      </c>
      <c r="H82" s="334">
        <v>34</v>
      </c>
      <c r="I82" s="334">
        <v>24</v>
      </c>
      <c r="J82" s="334">
        <v>195</v>
      </c>
      <c r="K82" s="334">
        <v>0</v>
      </c>
      <c r="L82" s="335">
        <v>0</v>
      </c>
      <c r="M82" s="335">
        <v>0</v>
      </c>
      <c r="N82" s="335">
        <v>0</v>
      </c>
      <c r="O82" s="341">
        <f t="shared" si="5"/>
        <v>502</v>
      </c>
      <c r="P82" s="205"/>
      <c r="Q82" s="205"/>
      <c r="R82" s="205"/>
      <c r="S82" s="205"/>
      <c r="T82" s="205"/>
      <c r="U82" s="205"/>
      <c r="V82" s="325"/>
      <c r="W82" s="205"/>
      <c r="X82" s="205"/>
      <c r="Y82" s="240"/>
      <c r="Z82" s="240"/>
      <c r="AA82" s="240"/>
      <c r="AB82" s="240"/>
      <c r="AC82" s="240"/>
      <c r="AD82" s="289"/>
      <c r="AE82" s="289"/>
      <c r="AF82" s="278"/>
      <c r="AG82" s="278"/>
      <c r="AI82" s="278"/>
      <c r="AP82" s="278"/>
      <c r="AQ82" s="278"/>
      <c r="AR82" s="278"/>
      <c r="AS82" s="278"/>
    </row>
    <row r="83" spans="1:45" s="208" customFormat="1" ht="14.5" customHeight="1" x14ac:dyDescent="0.3">
      <c r="A83" s="338" t="s">
        <v>880</v>
      </c>
      <c r="B83" s="338" t="s">
        <v>19</v>
      </c>
      <c r="C83" s="339">
        <f t="shared" ref="C83:N83" si="15">SUM(C84:C86)</f>
        <v>1</v>
      </c>
      <c r="D83" s="339">
        <f t="shared" si="15"/>
        <v>1</v>
      </c>
      <c r="E83" s="339">
        <f t="shared" si="15"/>
        <v>1</v>
      </c>
      <c r="F83" s="339">
        <f t="shared" si="15"/>
        <v>4</v>
      </c>
      <c r="G83" s="339">
        <f t="shared" si="15"/>
        <v>2</v>
      </c>
      <c r="H83" s="339">
        <f t="shared" si="15"/>
        <v>8</v>
      </c>
      <c r="I83" s="339">
        <f t="shared" si="15"/>
        <v>5</v>
      </c>
      <c r="J83" s="339">
        <f t="shared" si="15"/>
        <v>3</v>
      </c>
      <c r="K83" s="339">
        <f t="shared" si="15"/>
        <v>0</v>
      </c>
      <c r="L83" s="339">
        <f t="shared" si="15"/>
        <v>0</v>
      </c>
      <c r="M83" s="339">
        <f t="shared" si="15"/>
        <v>0</v>
      </c>
      <c r="N83" s="339">
        <f t="shared" si="15"/>
        <v>0</v>
      </c>
      <c r="O83" s="339">
        <f t="shared" si="5"/>
        <v>25</v>
      </c>
      <c r="P83" s="205"/>
      <c r="Q83" s="205"/>
      <c r="R83" s="205"/>
      <c r="S83" s="205"/>
      <c r="T83" s="205"/>
      <c r="U83" s="205"/>
      <c r="V83" s="325"/>
      <c r="W83" s="205"/>
      <c r="X83" s="205"/>
      <c r="Y83" s="240"/>
      <c r="Z83" s="240"/>
      <c r="AA83" s="240"/>
      <c r="AB83" s="240"/>
      <c r="AC83" s="240"/>
      <c r="AD83" s="289"/>
      <c r="AE83" s="289"/>
      <c r="AF83" s="278"/>
      <c r="AG83" s="278"/>
      <c r="AI83" s="278"/>
      <c r="AP83" s="278"/>
      <c r="AQ83" s="278"/>
      <c r="AR83" s="278"/>
      <c r="AS83" s="278"/>
    </row>
    <row r="84" spans="1:45" s="208" customFormat="1" ht="14.5" customHeight="1" x14ac:dyDescent="0.3">
      <c r="A84" s="292"/>
      <c r="B84" s="292" t="s">
        <v>899</v>
      </c>
      <c r="C84" s="334">
        <v>1</v>
      </c>
      <c r="D84" s="334">
        <v>1</v>
      </c>
      <c r="E84" s="334">
        <v>1</v>
      </c>
      <c r="F84" s="334">
        <v>0</v>
      </c>
      <c r="G84" s="334">
        <v>0</v>
      </c>
      <c r="H84" s="334">
        <v>3</v>
      </c>
      <c r="I84" s="334">
        <v>1</v>
      </c>
      <c r="J84" s="334">
        <v>1</v>
      </c>
      <c r="K84" s="334">
        <v>0</v>
      </c>
      <c r="L84" s="335">
        <v>0</v>
      </c>
      <c r="M84" s="335">
        <v>0</v>
      </c>
      <c r="N84" s="335">
        <v>0</v>
      </c>
      <c r="O84" s="341">
        <f t="shared" si="5"/>
        <v>8</v>
      </c>
      <c r="P84" s="205"/>
      <c r="Q84" s="205"/>
      <c r="R84" s="205"/>
      <c r="S84" s="205"/>
      <c r="T84" s="205"/>
      <c r="U84" s="205"/>
      <c r="V84" s="325"/>
      <c r="W84" s="205"/>
      <c r="X84" s="205"/>
      <c r="Y84" s="240"/>
      <c r="Z84" s="240"/>
      <c r="AA84" s="240"/>
      <c r="AB84" s="240"/>
      <c r="AC84" s="240"/>
      <c r="AD84" s="289"/>
      <c r="AE84" s="289"/>
      <c r="AF84" s="278"/>
      <c r="AG84" s="278"/>
      <c r="AI84" s="278"/>
      <c r="AP84" s="278"/>
      <c r="AQ84" s="278"/>
      <c r="AR84" s="278"/>
      <c r="AS84" s="278"/>
    </row>
    <row r="85" spans="1:45" s="208" customFormat="1" ht="14.5" customHeight="1" x14ac:dyDescent="0.3">
      <c r="A85" s="292"/>
      <c r="B85" s="292" t="s">
        <v>900</v>
      </c>
      <c r="C85" s="334">
        <v>0</v>
      </c>
      <c r="D85" s="334">
        <v>0</v>
      </c>
      <c r="E85" s="334">
        <v>0</v>
      </c>
      <c r="F85" s="334">
        <v>1</v>
      </c>
      <c r="G85" s="334">
        <v>1</v>
      </c>
      <c r="H85" s="334">
        <v>3</v>
      </c>
      <c r="I85" s="334">
        <v>2</v>
      </c>
      <c r="J85" s="334">
        <v>0</v>
      </c>
      <c r="K85" s="334">
        <v>0</v>
      </c>
      <c r="L85" s="335">
        <v>0</v>
      </c>
      <c r="M85" s="335">
        <v>0</v>
      </c>
      <c r="N85" s="335">
        <v>0</v>
      </c>
      <c r="O85" s="341">
        <f t="shared" si="5"/>
        <v>7</v>
      </c>
      <c r="P85" s="205"/>
      <c r="Q85" s="205"/>
      <c r="R85" s="205"/>
      <c r="S85" s="205"/>
      <c r="T85" s="205"/>
      <c r="U85" s="205"/>
      <c r="V85" s="325"/>
      <c r="W85" s="205"/>
      <c r="X85" s="205"/>
      <c r="Y85" s="240"/>
      <c r="Z85" s="240"/>
      <c r="AA85" s="240"/>
      <c r="AB85" s="240"/>
      <c r="AC85" s="240"/>
      <c r="AD85" s="289"/>
      <c r="AE85" s="289"/>
      <c r="AF85" s="278"/>
      <c r="AG85" s="278"/>
      <c r="AI85" s="278"/>
      <c r="AP85" s="278"/>
      <c r="AQ85" s="278"/>
      <c r="AR85" s="278"/>
      <c r="AS85" s="278"/>
    </row>
    <row r="86" spans="1:45" s="208" customFormat="1" ht="14.5" customHeight="1" x14ac:dyDescent="0.3">
      <c r="A86" s="292"/>
      <c r="B86" s="292" t="s">
        <v>902</v>
      </c>
      <c r="C86" s="334">
        <v>0</v>
      </c>
      <c r="D86" s="334">
        <v>0</v>
      </c>
      <c r="E86" s="334">
        <v>0</v>
      </c>
      <c r="F86" s="334">
        <v>3</v>
      </c>
      <c r="G86" s="334">
        <v>1</v>
      </c>
      <c r="H86" s="334">
        <v>2</v>
      </c>
      <c r="I86" s="334">
        <v>2</v>
      </c>
      <c r="J86" s="334">
        <v>2</v>
      </c>
      <c r="K86" s="334">
        <v>0</v>
      </c>
      <c r="L86" s="335">
        <v>0</v>
      </c>
      <c r="M86" s="335">
        <v>0</v>
      </c>
      <c r="N86" s="335">
        <v>0</v>
      </c>
      <c r="O86" s="341">
        <f t="shared" si="5"/>
        <v>10</v>
      </c>
      <c r="P86" s="205"/>
      <c r="Q86" s="205"/>
      <c r="R86" s="205"/>
      <c r="S86" s="205"/>
      <c r="T86" s="205"/>
      <c r="U86" s="205"/>
      <c r="V86" s="325"/>
      <c r="W86" s="205"/>
      <c r="X86" s="205"/>
      <c r="Y86" s="240"/>
      <c r="Z86" s="240"/>
      <c r="AA86" s="240"/>
      <c r="AB86" s="240"/>
      <c r="AC86" s="240"/>
      <c r="AD86" s="289"/>
      <c r="AE86" s="289"/>
      <c r="AF86" s="278"/>
      <c r="AG86" s="278"/>
      <c r="AI86" s="278"/>
      <c r="AP86" s="278"/>
      <c r="AQ86" s="278"/>
      <c r="AR86" s="278"/>
      <c r="AS86" s="278"/>
    </row>
    <row r="87" spans="1:45" s="208" customFormat="1" ht="12" x14ac:dyDescent="0.3">
      <c r="A87" s="296"/>
      <c r="E87" s="205"/>
      <c r="F87" s="205"/>
      <c r="G87" s="205"/>
      <c r="Q87" s="205"/>
      <c r="R87" s="222"/>
      <c r="S87" s="222"/>
      <c r="T87" s="249"/>
      <c r="U87" s="249"/>
      <c r="V87" s="342"/>
      <c r="W87" s="222"/>
      <c r="X87" s="249"/>
      <c r="Y87" s="249"/>
      <c r="Z87" s="222"/>
      <c r="AA87" s="222"/>
      <c r="AB87" s="222"/>
      <c r="AC87" s="273"/>
      <c r="AD87" s="273"/>
      <c r="AE87" s="273"/>
      <c r="AF87" s="273"/>
      <c r="AQ87" s="278"/>
      <c r="AS87" s="278"/>
    </row>
    <row r="88" spans="1:45" s="205" customFormat="1" ht="18" customHeight="1" x14ac:dyDescent="0.3">
      <c r="A88" s="343"/>
      <c r="B88" s="344"/>
      <c r="C88" s="344"/>
      <c r="D88" s="344"/>
      <c r="E88" s="344"/>
      <c r="F88" s="344"/>
      <c r="G88" s="344"/>
      <c r="H88" s="344"/>
      <c r="I88" s="344"/>
      <c r="J88" s="344"/>
      <c r="K88" s="344"/>
      <c r="L88" s="344"/>
      <c r="M88" s="344"/>
      <c r="N88" s="344"/>
      <c r="O88" s="344"/>
      <c r="P88" s="344"/>
      <c r="Q88" s="344"/>
      <c r="R88" s="344"/>
      <c r="S88" s="344"/>
      <c r="T88" s="344"/>
      <c r="U88" s="344"/>
      <c r="V88" s="345"/>
      <c r="W88" s="222"/>
      <c r="X88" s="222"/>
      <c r="Y88" s="222"/>
      <c r="Z88" s="222"/>
    </row>
    <row r="89" spans="1:45" s="208" customFormat="1" ht="12" x14ac:dyDescent="0.3">
      <c r="A89" s="296"/>
      <c r="F89" s="205"/>
      <c r="G89" s="205"/>
      <c r="H89" s="205"/>
      <c r="K89" s="205"/>
      <c r="L89" s="222"/>
      <c r="M89" s="222"/>
      <c r="N89" s="222"/>
      <c r="O89" s="222"/>
      <c r="P89" s="222"/>
      <c r="Q89" s="222"/>
      <c r="R89" s="222"/>
      <c r="S89" s="222"/>
      <c r="T89" s="222"/>
      <c r="U89" s="222"/>
      <c r="V89" s="295"/>
      <c r="W89" s="273"/>
      <c r="X89" s="273"/>
      <c r="Y89" s="273"/>
      <c r="Z89" s="273"/>
    </row>
    <row r="90" spans="1:45" s="208" customFormat="1" ht="23.25" customHeight="1" x14ac:dyDescent="0.3">
      <c r="A90" s="346" t="s">
        <v>920</v>
      </c>
      <c r="B90" s="347"/>
      <c r="C90" s="347"/>
      <c r="D90" s="347"/>
      <c r="E90" s="347"/>
      <c r="F90" s="347"/>
      <c r="G90" s="347"/>
      <c r="H90" s="347"/>
      <c r="I90" s="347"/>
      <c r="J90" s="347"/>
      <c r="K90" s="347"/>
      <c r="L90" s="347"/>
      <c r="M90" s="347"/>
      <c r="N90" s="347"/>
      <c r="O90" s="222"/>
      <c r="P90" s="222"/>
      <c r="Q90" s="322"/>
      <c r="R90" s="322"/>
      <c r="S90" s="322"/>
      <c r="T90" s="322"/>
      <c r="U90" s="322"/>
      <c r="V90" s="348"/>
      <c r="W90" s="274"/>
      <c r="X90" s="274"/>
      <c r="Y90" s="274"/>
      <c r="Z90" s="274"/>
      <c r="AA90" s="277"/>
      <c r="AB90" s="277"/>
    </row>
    <row r="91" spans="1:45" s="208" customFormat="1" ht="22.5" customHeight="1" x14ac:dyDescent="0.3">
      <c r="A91" s="233" t="s">
        <v>886</v>
      </c>
      <c r="B91" s="233" t="s">
        <v>887</v>
      </c>
      <c r="C91" s="233" t="s">
        <v>888</v>
      </c>
      <c r="D91" s="233" t="s">
        <v>889</v>
      </c>
      <c r="E91" s="233" t="s">
        <v>890</v>
      </c>
      <c r="F91" s="233" t="s">
        <v>891</v>
      </c>
      <c r="G91" s="233" t="s">
        <v>892</v>
      </c>
      <c r="H91" s="233" t="s">
        <v>893</v>
      </c>
      <c r="I91" s="233" t="s">
        <v>894</v>
      </c>
      <c r="J91" s="233" t="s">
        <v>895</v>
      </c>
      <c r="K91" s="233" t="s">
        <v>896</v>
      </c>
      <c r="L91" s="233" t="s">
        <v>897</v>
      </c>
      <c r="M91" s="233" t="s">
        <v>898</v>
      </c>
      <c r="N91" s="233" t="s">
        <v>921</v>
      </c>
      <c r="O91" s="222"/>
      <c r="P91" s="322"/>
      <c r="Q91" s="322"/>
      <c r="R91" s="322"/>
      <c r="S91" s="322"/>
      <c r="T91" s="322"/>
      <c r="U91" s="322"/>
      <c r="V91" s="348"/>
      <c r="W91" s="274"/>
      <c r="X91" s="274"/>
      <c r="Y91" s="274"/>
      <c r="Z91" s="274"/>
      <c r="AA91" s="277"/>
      <c r="AB91" s="277"/>
      <c r="AC91" s="277"/>
      <c r="AD91" s="277"/>
      <c r="AE91" s="277"/>
      <c r="AF91" s="277"/>
    </row>
    <row r="92" spans="1:45" s="208" customFormat="1" ht="12" x14ac:dyDescent="0.3">
      <c r="A92" s="349" t="s">
        <v>922</v>
      </c>
      <c r="B92" s="350">
        <v>24424.225806451599</v>
      </c>
      <c r="C92" s="351">
        <v>24397.3</v>
      </c>
      <c r="D92" s="352">
        <v>24349.580645161299</v>
      </c>
      <c r="E92" s="351">
        <v>24672.903225806502</v>
      </c>
      <c r="F92" s="352">
        <v>21550.321428571398</v>
      </c>
      <c r="G92" s="351">
        <v>19905.6129032258</v>
      </c>
      <c r="H92" s="351">
        <v>18809.599999999999</v>
      </c>
      <c r="I92" s="352">
        <v>17863.2352941176</v>
      </c>
      <c r="J92" s="351">
        <v>0</v>
      </c>
      <c r="K92" s="352">
        <v>0</v>
      </c>
      <c r="L92" s="352">
        <v>0</v>
      </c>
      <c r="M92" s="351">
        <v>0</v>
      </c>
      <c r="N92" s="352">
        <v>22258.572052401702</v>
      </c>
      <c r="O92" s="353"/>
      <c r="P92" s="354"/>
      <c r="Q92" s="354"/>
      <c r="R92" s="354"/>
      <c r="S92" s="354"/>
      <c r="T92" s="354"/>
      <c r="U92" s="354"/>
      <c r="V92" s="355"/>
      <c r="W92" s="356"/>
      <c r="X92" s="356"/>
      <c r="Y92" s="356"/>
      <c r="Z92" s="356"/>
      <c r="AA92" s="357"/>
      <c r="AB92" s="357"/>
    </row>
    <row r="93" spans="1:45" s="208" customFormat="1" ht="12" x14ac:dyDescent="0.3">
      <c r="A93" s="358" t="s">
        <v>899</v>
      </c>
      <c r="B93" s="293">
        <v>1395.3548387096801</v>
      </c>
      <c r="C93" s="359">
        <v>1400.43333333333</v>
      </c>
      <c r="D93" s="359">
        <v>1361.3548387096801</v>
      </c>
      <c r="E93" s="359">
        <v>1438.41935483871</v>
      </c>
      <c r="F93" s="359">
        <v>1307.4642857142901</v>
      </c>
      <c r="G93" s="359">
        <v>1252.0967741935499</v>
      </c>
      <c r="H93" s="359">
        <v>1437.8</v>
      </c>
      <c r="I93" s="359">
        <v>1320.1764705882399</v>
      </c>
      <c r="J93" s="359">
        <v>0</v>
      </c>
      <c r="K93" s="359">
        <v>0</v>
      </c>
      <c r="L93" s="359">
        <v>0</v>
      </c>
      <c r="M93" s="359">
        <v>0</v>
      </c>
      <c r="N93" s="359">
        <v>1367.08733624454</v>
      </c>
      <c r="O93" s="222"/>
      <c r="P93" s="354"/>
      <c r="Q93" s="354"/>
      <c r="R93" s="354"/>
      <c r="S93" s="354"/>
      <c r="T93" s="354"/>
      <c r="U93" s="249"/>
      <c r="V93" s="355"/>
      <c r="W93" s="356"/>
      <c r="X93" s="356"/>
      <c r="Y93" s="356"/>
      <c r="Z93" s="356"/>
      <c r="AA93" s="357"/>
      <c r="AB93" s="357"/>
      <c r="AC93" s="357"/>
      <c r="AD93" s="357"/>
      <c r="AE93" s="357"/>
      <c r="AF93" s="357"/>
      <c r="AG93" s="357"/>
    </row>
    <row r="94" spans="1:45" s="208" customFormat="1" ht="12" x14ac:dyDescent="0.3">
      <c r="A94" s="360" t="s">
        <v>900</v>
      </c>
      <c r="B94" s="293">
        <v>748.35483870967698</v>
      </c>
      <c r="C94" s="359">
        <v>737.5</v>
      </c>
      <c r="D94" s="359">
        <v>707.70967741935499</v>
      </c>
      <c r="E94" s="359">
        <v>691.22580645161304</v>
      </c>
      <c r="F94" s="359">
        <v>651.07142857142901</v>
      </c>
      <c r="G94" s="359">
        <v>710.64516129032302</v>
      </c>
      <c r="H94" s="359">
        <v>823.4</v>
      </c>
      <c r="I94" s="359">
        <v>979.35294117647095</v>
      </c>
      <c r="J94" s="359">
        <v>0</v>
      </c>
      <c r="K94" s="359">
        <v>0</v>
      </c>
      <c r="L94" s="359">
        <v>0</v>
      </c>
      <c r="M94" s="359">
        <v>0</v>
      </c>
      <c r="N94" s="359">
        <v>743.67685589519601</v>
      </c>
      <c r="O94" s="222"/>
      <c r="P94" s="322"/>
      <c r="Q94" s="322"/>
      <c r="R94" s="322"/>
      <c r="S94" s="322"/>
      <c r="T94" s="322"/>
      <c r="U94" s="322"/>
      <c r="V94" s="348"/>
      <c r="W94" s="274"/>
      <c r="X94" s="274"/>
      <c r="Y94" s="274"/>
      <c r="Z94" s="274"/>
      <c r="AA94" s="357"/>
      <c r="AB94" s="357"/>
      <c r="AC94" s="357"/>
      <c r="AG94" s="357"/>
    </row>
    <row r="95" spans="1:45" s="362" customFormat="1" ht="12" x14ac:dyDescent="0.3">
      <c r="A95" s="360" t="s">
        <v>902</v>
      </c>
      <c r="B95" s="293">
        <v>22280.516129032301</v>
      </c>
      <c r="C95" s="359">
        <v>22259.366666666701</v>
      </c>
      <c r="D95" s="359">
        <v>22280.516129032301</v>
      </c>
      <c r="E95" s="359">
        <v>22543.2580645161</v>
      </c>
      <c r="F95" s="359">
        <v>19591.785714285699</v>
      </c>
      <c r="G95" s="359">
        <v>17942.870967741899</v>
      </c>
      <c r="H95" s="359">
        <v>16548.400000000001</v>
      </c>
      <c r="I95" s="359">
        <v>15563.705882352901</v>
      </c>
      <c r="J95" s="359">
        <v>0</v>
      </c>
      <c r="K95" s="359">
        <v>0</v>
      </c>
      <c r="L95" s="359">
        <v>0</v>
      </c>
      <c r="M95" s="359">
        <v>0</v>
      </c>
      <c r="N95" s="359">
        <v>20147.807860262001</v>
      </c>
      <c r="O95" s="354"/>
      <c r="P95" s="354"/>
      <c r="Q95" s="354"/>
      <c r="R95" s="354"/>
      <c r="S95" s="354"/>
      <c r="T95" s="354"/>
      <c r="U95" s="354"/>
      <c r="V95" s="355"/>
      <c r="W95" s="361"/>
      <c r="X95" s="361"/>
      <c r="Y95" s="361"/>
      <c r="Z95" s="361"/>
      <c r="AA95" s="361"/>
      <c r="AB95" s="361"/>
      <c r="AC95" s="361"/>
      <c r="AD95" s="361"/>
      <c r="AE95" s="361"/>
      <c r="AF95" s="361"/>
      <c r="AG95" s="361"/>
    </row>
    <row r="96" spans="1:45" s="208" customFormat="1" ht="12" x14ac:dyDescent="0.3">
      <c r="A96" s="349" t="s">
        <v>923</v>
      </c>
      <c r="B96" s="350">
        <v>14286.7096774194</v>
      </c>
      <c r="C96" s="351">
        <v>14596.5666666667</v>
      </c>
      <c r="D96" s="352">
        <v>14793.483870967701</v>
      </c>
      <c r="E96" s="351">
        <v>15536.5483870968</v>
      </c>
      <c r="F96" s="352">
        <v>21575.107142857101</v>
      </c>
      <c r="G96" s="351">
        <v>27783.2903225806</v>
      </c>
      <c r="H96" s="351">
        <v>30712.266666666699</v>
      </c>
      <c r="I96" s="352">
        <v>31812.705882352901</v>
      </c>
      <c r="J96" s="351">
        <v>0</v>
      </c>
      <c r="K96" s="352">
        <v>0</v>
      </c>
      <c r="L96" s="352">
        <v>0</v>
      </c>
      <c r="M96" s="351">
        <v>0</v>
      </c>
      <c r="N96" s="352">
        <v>20736.1790393013</v>
      </c>
      <c r="O96" s="222"/>
      <c r="P96" s="354"/>
      <c r="Q96" s="354"/>
      <c r="R96" s="354"/>
      <c r="S96" s="354"/>
      <c r="T96" s="354"/>
      <c r="U96" s="354"/>
      <c r="V96" s="355"/>
      <c r="W96" s="357"/>
      <c r="X96" s="357"/>
      <c r="Y96" s="357"/>
      <c r="Z96" s="357"/>
      <c r="AA96" s="357"/>
      <c r="AB96" s="357"/>
      <c r="AC96" s="357"/>
      <c r="AD96" s="357"/>
      <c r="AE96" s="357"/>
      <c r="AF96" s="357"/>
      <c r="AG96" s="357"/>
    </row>
    <row r="97" spans="1:34" s="208" customFormat="1" ht="12" x14ac:dyDescent="0.3">
      <c r="A97" s="358" t="s">
        <v>899</v>
      </c>
      <c r="B97" s="293">
        <v>9267.7096774193506</v>
      </c>
      <c r="C97" s="359">
        <v>9408.9666666666708</v>
      </c>
      <c r="D97" s="359">
        <v>9468.1935483871002</v>
      </c>
      <c r="E97" s="359">
        <v>9715.0322580645206</v>
      </c>
      <c r="F97" s="359">
        <v>11468.6785714286</v>
      </c>
      <c r="G97" s="359">
        <v>13289.2580645161</v>
      </c>
      <c r="H97" s="359">
        <v>13970.6333333333</v>
      </c>
      <c r="I97" s="359">
        <v>13978.0588235294</v>
      </c>
      <c r="J97" s="359">
        <v>0</v>
      </c>
      <c r="K97" s="359">
        <v>0</v>
      </c>
      <c r="L97" s="359">
        <v>0</v>
      </c>
      <c r="M97" s="359">
        <v>0</v>
      </c>
      <c r="N97" s="359">
        <v>11153.205240174701</v>
      </c>
      <c r="O97" s="222"/>
      <c r="P97" s="354"/>
      <c r="Q97" s="354"/>
      <c r="R97" s="354"/>
      <c r="S97" s="354"/>
      <c r="T97" s="354"/>
      <c r="U97" s="354"/>
      <c r="V97" s="355"/>
      <c r="W97" s="357"/>
      <c r="X97" s="357"/>
      <c r="Y97" s="357"/>
      <c r="Z97" s="357"/>
      <c r="AA97" s="357"/>
      <c r="AB97" s="357"/>
      <c r="AC97" s="278"/>
      <c r="AD97" s="357"/>
      <c r="AE97" s="357"/>
      <c r="AF97" s="357"/>
      <c r="AG97" s="357"/>
    </row>
    <row r="98" spans="1:34" s="208" customFormat="1" ht="12" x14ac:dyDescent="0.3">
      <c r="A98" s="360" t="s">
        <v>900</v>
      </c>
      <c r="B98" s="293">
        <v>4145.2580645161297</v>
      </c>
      <c r="C98" s="359">
        <v>4310.1000000000004</v>
      </c>
      <c r="D98" s="359">
        <v>4445.2580645161297</v>
      </c>
      <c r="E98" s="359">
        <v>4760.6774193548399</v>
      </c>
      <c r="F98" s="359">
        <v>6864.6071428571404</v>
      </c>
      <c r="G98" s="359">
        <v>9512.0967741935492</v>
      </c>
      <c r="H98" s="359">
        <v>11270.333333333299</v>
      </c>
      <c r="I98" s="359">
        <v>12134.7647058824</v>
      </c>
      <c r="J98" s="359">
        <v>0</v>
      </c>
      <c r="K98" s="359">
        <v>0</v>
      </c>
      <c r="L98" s="359">
        <v>0</v>
      </c>
      <c r="M98" s="359">
        <v>0</v>
      </c>
      <c r="N98" s="359">
        <v>6876.3100436681198</v>
      </c>
      <c r="O98" s="222"/>
      <c r="P98" s="354"/>
      <c r="Q98" s="354"/>
      <c r="R98" s="354"/>
      <c r="S98" s="354"/>
      <c r="T98" s="249"/>
      <c r="U98" s="354"/>
      <c r="V98" s="355"/>
      <c r="W98" s="357"/>
      <c r="X98" s="357"/>
      <c r="Y98" s="357"/>
      <c r="Z98" s="357"/>
      <c r="AA98" s="357"/>
      <c r="AB98" s="357"/>
      <c r="AC98" s="357"/>
      <c r="AD98" s="357"/>
      <c r="AE98" s="357"/>
      <c r="AF98" s="357"/>
      <c r="AG98" s="357"/>
    </row>
    <row r="99" spans="1:34" s="208" customFormat="1" ht="12" x14ac:dyDescent="0.3">
      <c r="A99" s="360" t="s">
        <v>902</v>
      </c>
      <c r="B99" s="359">
        <v>873.74193548387098</v>
      </c>
      <c r="C99" s="359">
        <v>877.5</v>
      </c>
      <c r="D99" s="359">
        <v>880.03225806451599</v>
      </c>
      <c r="E99" s="359">
        <v>1060.83870967742</v>
      </c>
      <c r="F99" s="359">
        <v>3241.8214285714298</v>
      </c>
      <c r="G99" s="359">
        <v>4981.9354838709696</v>
      </c>
      <c r="H99" s="359">
        <v>5471.3</v>
      </c>
      <c r="I99" s="359">
        <v>5699.8823529411802</v>
      </c>
      <c r="J99" s="359">
        <v>0</v>
      </c>
      <c r="K99" s="359">
        <v>0</v>
      </c>
      <c r="L99" s="359">
        <v>0</v>
      </c>
      <c r="M99" s="359">
        <v>0</v>
      </c>
      <c r="N99" s="359">
        <v>2706.66375545852</v>
      </c>
      <c r="O99" s="222"/>
      <c r="P99" s="354"/>
      <c r="Q99" s="354"/>
      <c r="R99" s="354"/>
      <c r="S99" s="354"/>
      <c r="T99" s="354"/>
      <c r="U99" s="354"/>
      <c r="V99" s="355"/>
      <c r="W99" s="357"/>
      <c r="X99" s="357"/>
      <c r="Y99" s="357"/>
      <c r="Z99" s="278"/>
      <c r="AA99" s="357"/>
      <c r="AB99" s="357"/>
      <c r="AC99" s="357"/>
      <c r="AD99" s="357"/>
      <c r="AG99" s="357"/>
    </row>
    <row r="100" spans="1:34" s="208" customFormat="1" ht="12" x14ac:dyDescent="0.3">
      <c r="A100" s="349" t="s">
        <v>924</v>
      </c>
      <c r="B100" s="350">
        <v>38710.935483870999</v>
      </c>
      <c r="C100" s="351">
        <v>38993.866666666698</v>
      </c>
      <c r="D100" s="352">
        <v>39143.064516129001</v>
      </c>
      <c r="E100" s="351">
        <v>40209.451612903198</v>
      </c>
      <c r="F100" s="352">
        <v>43125.428571428602</v>
      </c>
      <c r="G100" s="351">
        <v>47688.903225806498</v>
      </c>
      <c r="H100" s="351">
        <v>49521.866666666698</v>
      </c>
      <c r="I100" s="352">
        <v>49675.941176470602</v>
      </c>
      <c r="J100" s="351">
        <v>0</v>
      </c>
      <c r="K100" s="352">
        <v>0</v>
      </c>
      <c r="L100" s="352">
        <v>0</v>
      </c>
      <c r="M100" s="351">
        <v>0</v>
      </c>
      <c r="N100" s="352">
        <v>42994.751091703103</v>
      </c>
      <c r="O100" s="222"/>
      <c r="P100" s="354"/>
      <c r="Q100" s="354"/>
      <c r="R100" s="354"/>
      <c r="S100" s="354"/>
      <c r="T100" s="354"/>
      <c r="U100" s="354"/>
      <c r="V100" s="355"/>
      <c r="W100" s="357"/>
      <c r="X100" s="357"/>
      <c r="Y100" s="357"/>
      <c r="Z100" s="357"/>
      <c r="AA100" s="357"/>
      <c r="AB100" s="357"/>
      <c r="AC100" s="357"/>
      <c r="AD100" s="357"/>
      <c r="AG100" s="357"/>
    </row>
    <row r="101" spans="1:34" s="208" customFormat="1" ht="12" x14ac:dyDescent="0.3">
      <c r="A101" s="358" t="s">
        <v>899</v>
      </c>
      <c r="B101" s="293">
        <v>10663.064516128999</v>
      </c>
      <c r="C101" s="359">
        <v>10809.4</v>
      </c>
      <c r="D101" s="359">
        <v>10829.5483870968</v>
      </c>
      <c r="E101" s="359">
        <v>11153.4516129032</v>
      </c>
      <c r="F101" s="359">
        <v>12776.142857142901</v>
      </c>
      <c r="G101" s="359">
        <v>14541.3548387097</v>
      </c>
      <c r="H101" s="359">
        <v>15408.4333333333</v>
      </c>
      <c r="I101" s="359">
        <v>15298.2352941176</v>
      </c>
      <c r="J101" s="359">
        <v>0</v>
      </c>
      <c r="K101" s="359">
        <v>0</v>
      </c>
      <c r="L101" s="359">
        <v>0</v>
      </c>
      <c r="M101" s="359">
        <v>0</v>
      </c>
      <c r="N101" s="359">
        <v>12520.2925764192</v>
      </c>
      <c r="O101" s="222"/>
      <c r="P101" s="354"/>
      <c r="Q101" s="354"/>
      <c r="R101" s="357"/>
      <c r="S101" s="354"/>
      <c r="T101" s="354"/>
      <c r="U101" s="354"/>
      <c r="V101" s="355"/>
      <c r="W101" s="357"/>
      <c r="X101" s="357"/>
      <c r="Y101" s="357"/>
      <c r="Z101" s="357"/>
      <c r="AA101" s="357"/>
      <c r="AB101" s="357"/>
    </row>
    <row r="102" spans="1:34" s="208" customFormat="1" ht="12" x14ac:dyDescent="0.3">
      <c r="A102" s="360" t="s">
        <v>900</v>
      </c>
      <c r="B102" s="293">
        <v>4893.6129032258104</v>
      </c>
      <c r="C102" s="359">
        <v>5047.6000000000004</v>
      </c>
      <c r="D102" s="359">
        <v>5152.9677419354803</v>
      </c>
      <c r="E102" s="359">
        <v>5451.9032258064499</v>
      </c>
      <c r="F102" s="359">
        <v>7515.6785714285697</v>
      </c>
      <c r="G102" s="359">
        <v>10222.7419354839</v>
      </c>
      <c r="H102" s="359">
        <v>12093.733333333301</v>
      </c>
      <c r="I102" s="359">
        <v>13114.1176470588</v>
      </c>
      <c r="J102" s="359">
        <v>0</v>
      </c>
      <c r="K102" s="359">
        <v>0</v>
      </c>
      <c r="L102" s="359">
        <v>0</v>
      </c>
      <c r="M102" s="359">
        <v>0</v>
      </c>
      <c r="N102" s="359">
        <v>7619.9868995633196</v>
      </c>
      <c r="O102" s="222"/>
      <c r="P102" s="354"/>
      <c r="Q102" s="354"/>
      <c r="R102" s="249"/>
      <c r="S102" s="354"/>
      <c r="T102" s="354"/>
      <c r="U102" s="354"/>
      <c r="V102" s="355"/>
      <c r="W102" s="357"/>
      <c r="X102" s="357"/>
      <c r="Y102" s="357"/>
      <c r="Z102" s="357"/>
      <c r="AA102" s="357"/>
      <c r="AB102" s="357"/>
    </row>
    <row r="103" spans="1:34" s="208" customFormat="1" ht="12" x14ac:dyDescent="0.3">
      <c r="A103" s="360" t="s">
        <v>902</v>
      </c>
      <c r="B103" s="293">
        <v>23154.2580645161</v>
      </c>
      <c r="C103" s="359">
        <v>23136.866666666701</v>
      </c>
      <c r="D103" s="359">
        <v>23160.548387096798</v>
      </c>
      <c r="E103" s="359">
        <v>23604.096774193498</v>
      </c>
      <c r="F103" s="359">
        <v>22833.607142857101</v>
      </c>
      <c r="G103" s="359">
        <v>22924.806451612902</v>
      </c>
      <c r="H103" s="359">
        <v>22019.7</v>
      </c>
      <c r="I103" s="359">
        <v>21263.588235294101</v>
      </c>
      <c r="J103" s="359">
        <v>0</v>
      </c>
      <c r="K103" s="359">
        <v>0</v>
      </c>
      <c r="L103" s="359">
        <v>0</v>
      </c>
      <c r="M103" s="359">
        <v>0</v>
      </c>
      <c r="N103" s="359">
        <v>22854.4716157205</v>
      </c>
      <c r="O103" s="222"/>
      <c r="P103" s="354"/>
      <c r="Q103" s="354"/>
      <c r="R103" s="249"/>
      <c r="S103" s="249"/>
      <c r="T103" s="354"/>
      <c r="U103" s="354"/>
      <c r="V103" s="355"/>
      <c r="W103" s="357"/>
      <c r="X103" s="357"/>
      <c r="Y103" s="357"/>
      <c r="Z103" s="357"/>
      <c r="AA103" s="357"/>
      <c r="AB103" s="357"/>
    </row>
    <row r="104" spans="1:34" s="208" customFormat="1" ht="12" x14ac:dyDescent="0.3">
      <c r="A104" s="296"/>
      <c r="F104" s="205"/>
      <c r="G104" s="205"/>
      <c r="H104" s="205"/>
      <c r="I104" s="205"/>
      <c r="J104" s="205"/>
      <c r="K104" s="205"/>
      <c r="L104" s="222"/>
      <c r="M104" s="222"/>
      <c r="N104" s="222"/>
      <c r="O104" s="222"/>
      <c r="P104" s="354"/>
      <c r="Q104" s="354"/>
      <c r="R104" s="354"/>
      <c r="S104" s="249"/>
      <c r="T104" s="354"/>
      <c r="U104" s="354"/>
      <c r="V104" s="355"/>
      <c r="W104" s="357"/>
      <c r="X104" s="357"/>
      <c r="Y104" s="357"/>
      <c r="Z104" s="357"/>
      <c r="AA104" s="357"/>
      <c r="AB104" s="357"/>
    </row>
    <row r="105" spans="1:34" s="208" customFormat="1" ht="12" customHeight="1" x14ac:dyDescent="0.3">
      <c r="A105" s="363"/>
      <c r="B105" s="344"/>
      <c r="C105" s="344"/>
      <c r="D105" s="344"/>
      <c r="E105" s="344"/>
      <c r="F105" s="344"/>
      <c r="G105" s="344"/>
      <c r="H105" s="344"/>
      <c r="I105" s="344"/>
      <c r="J105" s="344"/>
      <c r="K105" s="344"/>
      <c r="L105" s="344"/>
      <c r="M105" s="344"/>
      <c r="N105" s="344"/>
      <c r="O105" s="344"/>
      <c r="P105" s="344"/>
      <c r="Q105" s="344"/>
      <c r="R105" s="344"/>
      <c r="S105" s="344"/>
      <c r="T105" s="344"/>
      <c r="U105" s="344"/>
      <c r="V105" s="364"/>
    </row>
    <row r="106" spans="1:34" s="208" customFormat="1" ht="12" x14ac:dyDescent="0.3">
      <c r="A106" s="296"/>
      <c r="F106" s="205"/>
      <c r="G106" s="205"/>
      <c r="H106" s="205"/>
      <c r="I106" s="205"/>
      <c r="J106" s="205"/>
      <c r="K106" s="205"/>
      <c r="L106" s="222"/>
      <c r="M106" s="222"/>
      <c r="N106" s="222"/>
      <c r="O106" s="222"/>
      <c r="P106" s="222"/>
      <c r="Q106" s="222"/>
      <c r="R106" s="222"/>
      <c r="S106" s="222"/>
      <c r="T106" s="222"/>
      <c r="U106" s="222"/>
      <c r="V106" s="295"/>
      <c r="AA106" s="277"/>
      <c r="AB106" s="277"/>
      <c r="AC106" s="277"/>
      <c r="AD106" s="277"/>
      <c r="AE106" s="277"/>
      <c r="AF106" s="277"/>
      <c r="AG106" s="277"/>
    </row>
    <row r="107" spans="1:34" s="208" customFormat="1" ht="24.75" customHeight="1" x14ac:dyDescent="0.3">
      <c r="A107" s="346" t="s">
        <v>925</v>
      </c>
      <c r="B107" s="347"/>
      <c r="C107" s="347"/>
      <c r="D107" s="347"/>
      <c r="E107" s="347"/>
      <c r="F107" s="347"/>
      <c r="G107" s="347"/>
      <c r="H107" s="347"/>
      <c r="I107" s="347"/>
      <c r="J107" s="347"/>
      <c r="K107" s="347"/>
      <c r="L107" s="347"/>
      <c r="M107" s="347"/>
      <c r="N107" s="347"/>
      <c r="O107" s="222"/>
      <c r="P107" s="222"/>
      <c r="Q107" s="322"/>
      <c r="R107" s="322"/>
      <c r="S107" s="322"/>
      <c r="T107" s="322"/>
      <c r="U107" s="322"/>
      <c r="V107" s="348"/>
      <c r="W107" s="277"/>
      <c r="X107" s="277"/>
      <c r="Y107" s="277"/>
      <c r="Z107" s="277"/>
      <c r="AA107" s="277"/>
      <c r="AB107" s="277"/>
    </row>
    <row r="108" spans="1:34" s="208" customFormat="1" ht="12" x14ac:dyDescent="0.3">
      <c r="A108" s="233" t="s">
        <v>886</v>
      </c>
      <c r="B108" s="233" t="s">
        <v>887</v>
      </c>
      <c r="C108" s="233" t="s">
        <v>888</v>
      </c>
      <c r="D108" s="233" t="s">
        <v>889</v>
      </c>
      <c r="E108" s="233" t="s">
        <v>890</v>
      </c>
      <c r="F108" s="233" t="s">
        <v>891</v>
      </c>
      <c r="G108" s="233" t="s">
        <v>892</v>
      </c>
      <c r="H108" s="233" t="s">
        <v>893</v>
      </c>
      <c r="I108" s="233" t="s">
        <v>894</v>
      </c>
      <c r="J108" s="233" t="s">
        <v>895</v>
      </c>
      <c r="K108" s="233" t="s">
        <v>896</v>
      </c>
      <c r="L108" s="233" t="s">
        <v>897</v>
      </c>
      <c r="M108" s="233" t="s">
        <v>898</v>
      </c>
      <c r="N108" s="233" t="s">
        <v>921</v>
      </c>
      <c r="O108" s="222"/>
      <c r="P108" s="322"/>
      <c r="Q108" s="322"/>
      <c r="R108" s="322"/>
      <c r="S108" s="322"/>
      <c r="T108" s="322"/>
      <c r="U108" s="322"/>
      <c r="V108" s="348"/>
      <c r="W108" s="277"/>
      <c r="X108" s="277"/>
      <c r="Y108" s="277"/>
      <c r="Z108" s="277"/>
      <c r="AA108" s="277"/>
      <c r="AB108" s="277"/>
      <c r="AC108" s="357"/>
      <c r="AD108" s="357"/>
      <c r="AE108" s="357"/>
      <c r="AF108" s="357"/>
      <c r="AG108" s="357"/>
      <c r="AH108" s="357"/>
    </row>
    <row r="109" spans="1:34" s="208" customFormat="1" ht="12.75" customHeight="1" x14ac:dyDescent="0.3">
      <c r="A109" s="349" t="s">
        <v>922</v>
      </c>
      <c r="B109" s="365">
        <v>44.291240364400799</v>
      </c>
      <c r="C109" s="366">
        <v>48.128254511734099</v>
      </c>
      <c r="D109" s="367">
        <v>46.806477732793503</v>
      </c>
      <c r="E109" s="366">
        <v>52.312345066931101</v>
      </c>
      <c r="F109" s="367">
        <v>65.432791095890394</v>
      </c>
      <c r="G109" s="366">
        <v>76.959909228441802</v>
      </c>
      <c r="H109" s="366">
        <v>82.796773595401405</v>
      </c>
      <c r="I109" s="367">
        <v>71.709960384833096</v>
      </c>
      <c r="J109" s="366">
        <v>0</v>
      </c>
      <c r="K109" s="367">
        <v>0</v>
      </c>
      <c r="L109" s="367">
        <v>0</v>
      </c>
      <c r="M109" s="366">
        <v>0</v>
      </c>
      <c r="N109" s="367">
        <v>55.069336028404599</v>
      </c>
      <c r="O109" s="222"/>
      <c r="P109" s="222"/>
      <c r="Q109" s="322"/>
      <c r="R109" s="322"/>
      <c r="S109" s="322"/>
      <c r="T109" s="322"/>
      <c r="U109" s="322"/>
      <c r="V109" s="348"/>
      <c r="W109" s="277"/>
      <c r="X109" s="277"/>
      <c r="Y109" s="277"/>
      <c r="Z109" s="277"/>
      <c r="AA109" s="277"/>
      <c r="AB109" s="277"/>
      <c r="AC109" s="357"/>
      <c r="AD109" s="357"/>
      <c r="AE109" s="357"/>
      <c r="AF109" s="357"/>
      <c r="AG109" s="357"/>
      <c r="AH109" s="357"/>
    </row>
    <row r="110" spans="1:34" s="208" customFormat="1" ht="12" x14ac:dyDescent="0.3">
      <c r="A110" s="358" t="s">
        <v>899</v>
      </c>
      <c r="B110" s="368">
        <v>38.079303675048401</v>
      </c>
      <c r="C110" s="369">
        <v>42.294921875</v>
      </c>
      <c r="D110" s="369">
        <v>37.499495459132199</v>
      </c>
      <c r="E110" s="369">
        <v>39.411640211640197</v>
      </c>
      <c r="F110" s="369">
        <v>47.448683015440501</v>
      </c>
      <c r="G110" s="369">
        <v>31.536209553158699</v>
      </c>
      <c r="H110" s="369">
        <v>25.071840923669001</v>
      </c>
      <c r="I110" s="369">
        <v>20.9696699375558</v>
      </c>
      <c r="J110" s="369">
        <v>0</v>
      </c>
      <c r="K110" s="369">
        <v>0</v>
      </c>
      <c r="L110" s="369">
        <v>0</v>
      </c>
      <c r="M110" s="369">
        <v>0</v>
      </c>
      <c r="N110" s="369">
        <v>34.482420368125197</v>
      </c>
      <c r="O110" s="222"/>
      <c r="P110" s="222"/>
      <c r="Q110" s="222"/>
      <c r="R110" s="322"/>
      <c r="S110" s="322"/>
      <c r="T110" s="322"/>
      <c r="U110" s="322"/>
      <c r="V110" s="348"/>
      <c r="W110" s="277"/>
      <c r="X110" s="277"/>
      <c r="Y110" s="277"/>
      <c r="Z110" s="277"/>
      <c r="AA110" s="357"/>
      <c r="AB110" s="357"/>
      <c r="AC110" s="278"/>
      <c r="AD110" s="357"/>
      <c r="AE110" s="357"/>
      <c r="AF110" s="357"/>
      <c r="AH110" s="357"/>
    </row>
    <row r="111" spans="1:34" s="208" customFormat="1" ht="12" x14ac:dyDescent="0.3">
      <c r="A111" s="360" t="s">
        <v>900</v>
      </c>
      <c r="B111" s="368">
        <v>56.437665782493397</v>
      </c>
      <c r="C111" s="369">
        <v>60.552197802197803</v>
      </c>
      <c r="D111" s="369">
        <v>62.014204545454497</v>
      </c>
      <c r="E111" s="369">
        <v>64.099431818181799</v>
      </c>
      <c r="F111" s="369">
        <v>63.741176470588201</v>
      </c>
      <c r="G111" s="369">
        <v>58.739884393063598</v>
      </c>
      <c r="H111" s="369">
        <v>50.953545232273797</v>
      </c>
      <c r="I111" s="369">
        <v>36.373219373219399</v>
      </c>
      <c r="J111" s="369">
        <v>0</v>
      </c>
      <c r="K111" s="369">
        <v>0</v>
      </c>
      <c r="L111" s="369">
        <v>0</v>
      </c>
      <c r="M111" s="369">
        <v>0</v>
      </c>
      <c r="N111" s="369">
        <v>56.4901418194396</v>
      </c>
      <c r="O111" s="222"/>
      <c r="P111" s="222"/>
      <c r="Q111" s="322"/>
      <c r="R111" s="322"/>
      <c r="S111" s="322"/>
      <c r="T111" s="322"/>
      <c r="U111" s="322"/>
      <c r="V111" s="348"/>
      <c r="W111" s="277"/>
      <c r="X111" s="277"/>
      <c r="AA111" s="357"/>
      <c r="AB111" s="357"/>
      <c r="AC111" s="357"/>
      <c r="AD111" s="357"/>
      <c r="AE111" s="357"/>
      <c r="AF111" s="357"/>
      <c r="AG111" s="357"/>
      <c r="AH111" s="357"/>
    </row>
    <row r="112" spans="1:34" s="208" customFormat="1" ht="12" x14ac:dyDescent="0.3">
      <c r="A112" s="360" t="s">
        <v>902</v>
      </c>
      <c r="B112" s="368">
        <v>44.434637219068399</v>
      </c>
      <c r="C112" s="369">
        <v>48.243131976882303</v>
      </c>
      <c r="D112" s="369">
        <v>47.122610684528702</v>
      </c>
      <c r="E112" s="369">
        <v>53.056640444238802</v>
      </c>
      <c r="F112" s="369">
        <v>69.092868690497596</v>
      </c>
      <c r="G112" s="369">
        <v>94.8699231613611</v>
      </c>
      <c r="H112" s="369">
        <v>112.874744525547</v>
      </c>
      <c r="I112" s="369">
        <v>105.309893307468</v>
      </c>
      <c r="J112" s="369">
        <v>0</v>
      </c>
      <c r="K112" s="369">
        <v>0</v>
      </c>
      <c r="L112" s="369">
        <v>0</v>
      </c>
      <c r="M112" s="369">
        <v>0</v>
      </c>
      <c r="N112" s="369">
        <v>57.958203526528003</v>
      </c>
      <c r="O112" s="222"/>
      <c r="P112" s="322"/>
      <c r="Q112" s="322"/>
      <c r="R112" s="322"/>
      <c r="S112" s="322"/>
      <c r="T112" s="322"/>
      <c r="U112" s="322"/>
      <c r="V112" s="348"/>
      <c r="W112" s="277"/>
      <c r="X112" s="277"/>
      <c r="Y112" s="277"/>
      <c r="Z112" s="277"/>
    </row>
    <row r="113" spans="1:33" s="208" customFormat="1" ht="12" x14ac:dyDescent="0.3">
      <c r="A113" s="349" t="s">
        <v>923</v>
      </c>
      <c r="B113" s="365">
        <v>51.440060127771503</v>
      </c>
      <c r="C113" s="366">
        <v>50.688208915853302</v>
      </c>
      <c r="D113" s="367">
        <v>52.852812126047098</v>
      </c>
      <c r="E113" s="366">
        <v>51.934961315280503</v>
      </c>
      <c r="F113" s="367">
        <v>41.834360986547097</v>
      </c>
      <c r="G113" s="366">
        <v>42.990320127221203</v>
      </c>
      <c r="H113" s="366">
        <v>43.619738660635797</v>
      </c>
      <c r="I113" s="367">
        <v>40.549327745765702</v>
      </c>
      <c r="J113" s="366">
        <v>0</v>
      </c>
      <c r="K113" s="367">
        <v>0</v>
      </c>
      <c r="L113" s="367">
        <v>0</v>
      </c>
      <c r="M113" s="366">
        <v>0</v>
      </c>
      <c r="N113" s="367">
        <v>45.894739978783498</v>
      </c>
      <c r="O113" s="222"/>
      <c r="P113" s="322"/>
      <c r="Q113" s="322"/>
      <c r="R113" s="354"/>
      <c r="S113" s="354"/>
      <c r="T113" s="354"/>
      <c r="U113" s="354"/>
      <c r="V113" s="295"/>
      <c r="Z113" s="277"/>
      <c r="AA113" s="277"/>
      <c r="AB113" s="277"/>
      <c r="AC113" s="277"/>
      <c r="AD113" s="277"/>
      <c r="AE113" s="277"/>
      <c r="AF113" s="277"/>
    </row>
    <row r="114" spans="1:33" s="208" customFormat="1" ht="12" x14ac:dyDescent="0.3">
      <c r="A114" s="358" t="s">
        <v>899</v>
      </c>
      <c r="B114" s="368">
        <v>54.701684836471799</v>
      </c>
      <c r="C114" s="369">
        <v>50.629092416079601</v>
      </c>
      <c r="D114" s="369">
        <v>54.807540095813401</v>
      </c>
      <c r="E114" s="369">
        <v>53.133229146317603</v>
      </c>
      <c r="F114" s="369">
        <v>45.518794556059603</v>
      </c>
      <c r="G114" s="369">
        <v>47.102020630210497</v>
      </c>
      <c r="H114" s="369">
        <v>46.372267579668197</v>
      </c>
      <c r="I114" s="369">
        <v>41.9456042903658</v>
      </c>
      <c r="J114" s="369">
        <v>0</v>
      </c>
      <c r="K114" s="369">
        <v>0</v>
      </c>
      <c r="L114" s="369">
        <v>0</v>
      </c>
      <c r="M114" s="369">
        <v>0</v>
      </c>
      <c r="N114" s="369">
        <v>48.868345872860097</v>
      </c>
      <c r="O114" s="222"/>
      <c r="P114" s="322"/>
      <c r="Q114" s="322"/>
      <c r="R114" s="322"/>
      <c r="S114" s="322"/>
      <c r="T114" s="322"/>
      <c r="U114" s="354"/>
      <c r="V114" s="348"/>
      <c r="W114" s="277"/>
      <c r="X114" s="277"/>
      <c r="Y114" s="277"/>
      <c r="Z114" s="277"/>
      <c r="AA114" s="277"/>
      <c r="AB114" s="277"/>
      <c r="AC114" s="277"/>
    </row>
    <row r="115" spans="1:33" s="208" customFormat="1" ht="12" customHeight="1" x14ac:dyDescent="0.3">
      <c r="A115" s="360" t="s">
        <v>900</v>
      </c>
      <c r="B115" s="368">
        <v>49.319139399372503</v>
      </c>
      <c r="C115" s="369">
        <v>53.0836483931947</v>
      </c>
      <c r="D115" s="369">
        <v>50.486474094452099</v>
      </c>
      <c r="E115" s="369">
        <v>52.840292724924701</v>
      </c>
      <c r="F115" s="369">
        <v>46.295000000000002</v>
      </c>
      <c r="G115" s="369">
        <v>44.903493058665497</v>
      </c>
      <c r="H115" s="369">
        <v>44.520778960048197</v>
      </c>
      <c r="I115" s="369">
        <v>42.869430852433702</v>
      </c>
      <c r="J115" s="369">
        <v>0</v>
      </c>
      <c r="K115" s="369">
        <v>0</v>
      </c>
      <c r="L115" s="369">
        <v>0</v>
      </c>
      <c r="M115" s="369">
        <v>0</v>
      </c>
      <c r="N115" s="369">
        <v>46.979704575477399</v>
      </c>
      <c r="O115" s="222"/>
      <c r="P115" s="322"/>
      <c r="Q115" s="322"/>
      <c r="R115" s="354"/>
      <c r="S115" s="354"/>
      <c r="T115" s="354"/>
      <c r="U115" s="354"/>
      <c r="V115" s="348"/>
      <c r="W115" s="277"/>
      <c r="X115" s="277"/>
      <c r="Y115" s="277"/>
      <c r="Z115" s="277"/>
      <c r="AA115" s="277"/>
      <c r="AB115" s="277"/>
    </row>
    <row r="116" spans="1:33" s="208" customFormat="1" ht="12" x14ac:dyDescent="0.3">
      <c r="A116" s="360" t="s">
        <v>902</v>
      </c>
      <c r="B116" s="368">
        <v>34.858557284299899</v>
      </c>
      <c r="C116" s="369">
        <v>43.214062499999997</v>
      </c>
      <c r="D116" s="369">
        <v>45.016697588126199</v>
      </c>
      <c r="E116" s="369">
        <v>42.010843373493998</v>
      </c>
      <c r="F116" s="369">
        <v>21.493648960739002</v>
      </c>
      <c r="G116" s="369">
        <v>30.0989726027397</v>
      </c>
      <c r="H116" s="369">
        <v>36.024528866287802</v>
      </c>
      <c r="I116" s="369">
        <v>33.613617021276603</v>
      </c>
      <c r="J116" s="369">
        <v>0</v>
      </c>
      <c r="K116" s="369">
        <v>0</v>
      </c>
      <c r="L116" s="369">
        <v>0</v>
      </c>
      <c r="M116" s="369">
        <v>0</v>
      </c>
      <c r="N116" s="369">
        <v>33.379756527065297</v>
      </c>
      <c r="O116" s="222"/>
      <c r="P116" s="322"/>
      <c r="Q116" s="322"/>
      <c r="R116" s="322"/>
      <c r="S116" s="322"/>
      <c r="T116" s="322"/>
      <c r="U116" s="322"/>
      <c r="V116" s="348"/>
      <c r="W116" s="277"/>
      <c r="X116" s="277"/>
      <c r="Y116" s="277"/>
      <c r="Z116" s="277"/>
      <c r="AA116" s="277"/>
      <c r="AB116" s="277"/>
    </row>
    <row r="117" spans="1:33" s="208" customFormat="1" ht="12" x14ac:dyDescent="0.3">
      <c r="A117" s="349" t="s">
        <v>924</v>
      </c>
      <c r="B117" s="365">
        <v>46.855794724306797</v>
      </c>
      <c r="C117" s="366">
        <v>49.026804314615099</v>
      </c>
      <c r="D117" s="367">
        <v>48.961053728797502</v>
      </c>
      <c r="E117" s="366">
        <v>52.159124374202399</v>
      </c>
      <c r="F117" s="367">
        <v>51.171409214092101</v>
      </c>
      <c r="G117" s="366">
        <v>52.0851096147031</v>
      </c>
      <c r="H117" s="366">
        <v>53.533949603491202</v>
      </c>
      <c r="I117" s="367">
        <v>47.896650653856398</v>
      </c>
      <c r="J117" s="366">
        <v>0</v>
      </c>
      <c r="K117" s="367">
        <v>0</v>
      </c>
      <c r="L117" s="367">
        <v>0</v>
      </c>
      <c r="M117" s="366">
        <v>0</v>
      </c>
      <c r="N117" s="367">
        <v>50.231244028762497</v>
      </c>
      <c r="O117" s="222"/>
      <c r="P117" s="222"/>
      <c r="Q117" s="222"/>
      <c r="R117" s="222"/>
      <c r="S117" s="222"/>
      <c r="T117" s="222"/>
      <c r="U117" s="222"/>
      <c r="V117" s="295"/>
    </row>
    <row r="118" spans="1:33" s="208" customFormat="1" ht="12" x14ac:dyDescent="0.3">
      <c r="A118" s="358" t="s">
        <v>899</v>
      </c>
      <c r="B118" s="368">
        <v>51.8743214344465</v>
      </c>
      <c r="C118" s="369">
        <v>49.1702564102564</v>
      </c>
      <c r="D118" s="369">
        <v>51.846167127071801</v>
      </c>
      <c r="E118" s="369">
        <v>50.994887862796801</v>
      </c>
      <c r="F118" s="369">
        <v>45.8109445895779</v>
      </c>
      <c r="G118" s="369">
        <v>44.689552238806002</v>
      </c>
      <c r="H118" s="369">
        <v>42.744236862230998</v>
      </c>
      <c r="I118" s="369">
        <v>38.237937559129598</v>
      </c>
      <c r="J118" s="369">
        <v>0</v>
      </c>
      <c r="K118" s="369">
        <v>0</v>
      </c>
      <c r="L118" s="369">
        <v>0</v>
      </c>
      <c r="M118" s="369">
        <v>0</v>
      </c>
      <c r="N118" s="369">
        <v>46.492080541800199</v>
      </c>
      <c r="O118" s="222"/>
      <c r="P118" s="222"/>
      <c r="Q118" s="222"/>
      <c r="R118" s="222"/>
      <c r="S118" s="222"/>
      <c r="T118" s="222"/>
      <c r="U118" s="222"/>
      <c r="V118" s="295"/>
    </row>
    <row r="119" spans="1:33" s="208" customFormat="1" ht="12" x14ac:dyDescent="0.3">
      <c r="A119" s="360" t="s">
        <v>900</v>
      </c>
      <c r="B119" s="368">
        <v>50.348159509202503</v>
      </c>
      <c r="C119" s="369">
        <v>54.179838709677398</v>
      </c>
      <c r="D119" s="369">
        <v>52.088432688511602</v>
      </c>
      <c r="E119" s="369">
        <v>54.321869158878499</v>
      </c>
      <c r="F119" s="369">
        <v>48.184076433121</v>
      </c>
      <c r="G119" s="369">
        <v>45.898379052369101</v>
      </c>
      <c r="H119" s="369">
        <v>45.0089053803339</v>
      </c>
      <c r="I119" s="369">
        <v>42.330892772791699</v>
      </c>
      <c r="J119" s="369">
        <v>0</v>
      </c>
      <c r="K119" s="369">
        <v>0</v>
      </c>
      <c r="L119" s="369">
        <v>0</v>
      </c>
      <c r="M119" s="369">
        <v>0</v>
      </c>
      <c r="N119" s="369">
        <v>47.966166762342098</v>
      </c>
      <c r="O119" s="222"/>
      <c r="P119" s="222"/>
      <c r="Q119" s="222"/>
      <c r="R119" s="222"/>
      <c r="S119" s="222"/>
      <c r="T119" s="222"/>
      <c r="U119" s="222"/>
      <c r="V119" s="295"/>
    </row>
    <row r="120" spans="1:33" s="208" customFormat="1" ht="12" x14ac:dyDescent="0.3">
      <c r="A120" s="360" t="s">
        <v>902</v>
      </c>
      <c r="B120" s="368">
        <v>43.935574229691902</v>
      </c>
      <c r="C120" s="369">
        <v>48.000602818174997</v>
      </c>
      <c r="D120" s="369">
        <v>47.033800172130498</v>
      </c>
      <c r="E120" s="369">
        <v>52.268672110012901</v>
      </c>
      <c r="F120" s="369">
        <v>57.797917522948303</v>
      </c>
      <c r="G120" s="369">
        <v>66.056520414381495</v>
      </c>
      <c r="H120" s="369">
        <v>74.915189125295498</v>
      </c>
      <c r="I120" s="369">
        <v>67.121713508612899</v>
      </c>
      <c r="J120" s="369">
        <v>0</v>
      </c>
      <c r="K120" s="369">
        <v>0</v>
      </c>
      <c r="L120" s="369">
        <v>0</v>
      </c>
      <c r="M120" s="369">
        <v>0</v>
      </c>
      <c r="N120" s="369">
        <v>53.750655342350797</v>
      </c>
      <c r="O120" s="222"/>
      <c r="P120" s="222"/>
      <c r="Q120" s="222"/>
      <c r="R120" s="222"/>
      <c r="S120" s="222"/>
      <c r="T120" s="222"/>
      <c r="U120" s="222"/>
      <c r="V120" s="295"/>
    </row>
    <row r="121" spans="1:33" s="208" customFormat="1" ht="12" x14ac:dyDescent="0.3">
      <c r="A121" s="296"/>
      <c r="F121" s="205"/>
      <c r="G121" s="205"/>
      <c r="H121" s="205"/>
      <c r="I121" s="205"/>
      <c r="J121" s="205"/>
      <c r="K121" s="205"/>
      <c r="L121" s="222"/>
      <c r="M121" s="222"/>
      <c r="N121" s="222"/>
      <c r="O121" s="222"/>
      <c r="P121" s="222"/>
      <c r="Q121" s="222"/>
      <c r="R121" s="222"/>
      <c r="S121" s="222"/>
      <c r="T121" s="222"/>
      <c r="U121" s="222"/>
      <c r="V121" s="295"/>
    </row>
    <row r="122" spans="1:33" s="208" customFormat="1" ht="12" x14ac:dyDescent="0.3">
      <c r="A122" s="363"/>
      <c r="B122" s="344"/>
      <c r="C122" s="344"/>
      <c r="D122" s="344"/>
      <c r="E122" s="344"/>
      <c r="F122" s="344"/>
      <c r="G122" s="344"/>
      <c r="H122" s="344"/>
      <c r="I122" s="344"/>
      <c r="J122" s="344"/>
      <c r="K122" s="344"/>
      <c r="L122" s="344"/>
      <c r="M122" s="344"/>
      <c r="N122" s="344"/>
      <c r="O122" s="344"/>
      <c r="P122" s="344"/>
      <c r="Q122" s="344"/>
      <c r="R122" s="344"/>
      <c r="S122" s="344"/>
      <c r="T122" s="344"/>
      <c r="U122" s="344"/>
      <c r="V122" s="364"/>
    </row>
    <row r="123" spans="1:33" s="208" customFormat="1" ht="12" x14ac:dyDescent="0.3">
      <c r="A123" s="296"/>
      <c r="F123" s="205"/>
      <c r="G123" s="205"/>
      <c r="H123" s="205"/>
      <c r="I123" s="205"/>
      <c r="J123" s="205"/>
      <c r="K123" s="205"/>
      <c r="L123" s="222"/>
      <c r="M123" s="222"/>
      <c r="N123" s="222"/>
      <c r="O123" s="222"/>
      <c r="P123" s="222"/>
      <c r="Q123" s="222"/>
      <c r="R123" s="222"/>
      <c r="S123" s="322"/>
      <c r="T123" s="322"/>
      <c r="U123" s="322"/>
      <c r="V123" s="348"/>
    </row>
    <row r="124" spans="1:33" s="205" customFormat="1" ht="24.75" customHeight="1" x14ac:dyDescent="0.3">
      <c r="A124" s="370" t="s">
        <v>926</v>
      </c>
      <c r="B124" s="371"/>
      <c r="C124" s="371"/>
      <c r="D124" s="371"/>
      <c r="E124" s="371"/>
      <c r="F124" s="371"/>
      <c r="G124" s="371"/>
      <c r="H124" s="371"/>
      <c r="I124" s="371"/>
      <c r="J124" s="371"/>
      <c r="K124" s="371"/>
      <c r="L124" s="371"/>
      <c r="M124" s="371"/>
      <c r="N124" s="371"/>
      <c r="O124" s="222"/>
      <c r="P124" s="322"/>
      <c r="Q124" s="322"/>
      <c r="R124" s="322"/>
      <c r="S124" s="322"/>
      <c r="T124" s="322"/>
      <c r="U124" s="322"/>
      <c r="V124" s="348"/>
      <c r="W124" s="304"/>
      <c r="X124" s="304"/>
      <c r="Y124" s="304"/>
      <c r="Z124" s="304"/>
      <c r="AA124" s="304"/>
      <c r="AB124" s="304"/>
    </row>
    <row r="125" spans="1:33" s="208" customFormat="1" ht="12" x14ac:dyDescent="0.3">
      <c r="A125" s="232" t="s">
        <v>906</v>
      </c>
      <c r="B125" s="233" t="s">
        <v>887</v>
      </c>
      <c r="C125" s="233" t="s">
        <v>888</v>
      </c>
      <c r="D125" s="233" t="s">
        <v>889</v>
      </c>
      <c r="E125" s="233" t="s">
        <v>890</v>
      </c>
      <c r="F125" s="233" t="s">
        <v>891</v>
      </c>
      <c r="G125" s="233" t="s">
        <v>892</v>
      </c>
      <c r="H125" s="233" t="s">
        <v>893</v>
      </c>
      <c r="I125" s="233" t="s">
        <v>894</v>
      </c>
      <c r="J125" s="233" t="s">
        <v>895</v>
      </c>
      <c r="K125" s="233" t="s">
        <v>896</v>
      </c>
      <c r="L125" s="233" t="s">
        <v>897</v>
      </c>
      <c r="M125" s="233" t="s">
        <v>898</v>
      </c>
      <c r="N125" s="233" t="s">
        <v>921</v>
      </c>
      <c r="O125" s="222"/>
      <c r="P125" s="354"/>
      <c r="Q125" s="322"/>
      <c r="R125" s="322"/>
      <c r="S125" s="322"/>
      <c r="T125" s="322"/>
      <c r="U125" s="322"/>
      <c r="V125" s="348"/>
      <c r="W125" s="277"/>
      <c r="X125" s="277"/>
      <c r="Y125" s="277"/>
      <c r="Z125" s="277"/>
      <c r="AA125" s="277"/>
      <c r="AB125" s="277"/>
      <c r="AC125" s="277"/>
      <c r="AD125" s="277"/>
      <c r="AE125" s="277"/>
      <c r="AF125" s="277"/>
    </row>
    <row r="126" spans="1:33" s="208" customFormat="1" ht="12.75" customHeight="1" thickBot="1" x14ac:dyDescent="0.35">
      <c r="A126" s="241" t="s">
        <v>19</v>
      </c>
      <c r="B126" s="350">
        <v>38710.935483870999</v>
      </c>
      <c r="C126" s="351">
        <v>38993.866666666698</v>
      </c>
      <c r="D126" s="352">
        <v>39143.064516129001</v>
      </c>
      <c r="E126" s="351">
        <v>40209.451612903198</v>
      </c>
      <c r="F126" s="352">
        <v>43125.428571428602</v>
      </c>
      <c r="G126" s="351">
        <v>47688.903225806498</v>
      </c>
      <c r="H126" s="351">
        <v>49521.866666666698</v>
      </c>
      <c r="I126" s="352">
        <v>49675.941176470602</v>
      </c>
      <c r="J126" s="351">
        <v>0</v>
      </c>
      <c r="K126" s="352">
        <v>0</v>
      </c>
      <c r="L126" s="352">
        <v>0</v>
      </c>
      <c r="M126" s="351">
        <v>0</v>
      </c>
      <c r="N126" s="350">
        <v>42994.751091703103</v>
      </c>
      <c r="O126" s="222"/>
      <c r="P126" s="354"/>
      <c r="Q126" s="354"/>
      <c r="R126" s="354"/>
      <c r="S126" s="354"/>
      <c r="T126" s="249"/>
      <c r="U126" s="354"/>
      <c r="V126" s="355"/>
      <c r="W126" s="357"/>
      <c r="X126" s="357"/>
      <c r="Y126" s="357"/>
      <c r="Z126" s="357"/>
      <c r="AA126" s="357"/>
      <c r="AB126" s="357"/>
    </row>
    <row r="127" spans="1:33" s="208" customFormat="1" ht="12.5" thickTop="1" x14ac:dyDescent="0.3">
      <c r="A127" s="250" t="s">
        <v>871</v>
      </c>
      <c r="B127" s="293">
        <v>0</v>
      </c>
      <c r="C127" s="359">
        <v>0</v>
      </c>
      <c r="D127" s="359">
        <v>0</v>
      </c>
      <c r="E127" s="359">
        <v>0</v>
      </c>
      <c r="F127" s="359">
        <v>0</v>
      </c>
      <c r="G127" s="359">
        <v>0</v>
      </c>
      <c r="H127" s="359">
        <v>129.208333333333</v>
      </c>
      <c r="I127" s="359">
        <v>166.64705882352899</v>
      </c>
      <c r="J127" s="359">
        <v>0</v>
      </c>
      <c r="K127" s="359">
        <v>0</v>
      </c>
      <c r="L127" s="359">
        <v>0</v>
      </c>
      <c r="M127" s="359">
        <v>0</v>
      </c>
      <c r="N127" s="359">
        <v>144.73170731707299</v>
      </c>
      <c r="O127" s="222"/>
      <c r="P127" s="354"/>
      <c r="Q127" s="354"/>
      <c r="R127" s="354"/>
      <c r="S127" s="354"/>
      <c r="T127" s="354"/>
      <c r="U127" s="354"/>
      <c r="V127" s="355"/>
      <c r="W127" s="357"/>
      <c r="X127" s="357"/>
      <c r="Y127" s="357"/>
      <c r="Z127" s="357"/>
      <c r="AA127" s="277"/>
      <c r="AB127" s="357"/>
      <c r="AF127" s="357"/>
      <c r="AG127" s="357"/>
    </row>
    <row r="128" spans="1:33" s="208" customFormat="1" ht="12" x14ac:dyDescent="0.3">
      <c r="A128" s="258" t="s">
        <v>872</v>
      </c>
      <c r="B128" s="293">
        <v>38710.935483870999</v>
      </c>
      <c r="C128" s="359">
        <v>38993.866666666698</v>
      </c>
      <c r="D128" s="359">
        <v>39143.064516129001</v>
      </c>
      <c r="E128" s="359">
        <v>40209.451612903198</v>
      </c>
      <c r="F128" s="359">
        <v>43125.428571428602</v>
      </c>
      <c r="G128" s="359">
        <v>47688.903225806498</v>
      </c>
      <c r="H128" s="359">
        <v>49418.5</v>
      </c>
      <c r="I128" s="359">
        <v>49509.294117647099</v>
      </c>
      <c r="J128" s="359">
        <v>0</v>
      </c>
      <c r="K128" s="359">
        <v>0</v>
      </c>
      <c r="L128" s="359">
        <v>0</v>
      </c>
      <c r="M128" s="359">
        <v>0</v>
      </c>
      <c r="N128" s="293">
        <v>42968.838427947601</v>
      </c>
      <c r="O128" s="222"/>
      <c r="P128" s="354"/>
      <c r="Q128" s="354"/>
      <c r="R128" s="354"/>
      <c r="S128" s="354"/>
      <c r="T128" s="354"/>
      <c r="U128" s="354"/>
      <c r="V128" s="355"/>
      <c r="W128" s="357"/>
      <c r="X128" s="357"/>
      <c r="Y128" s="357"/>
      <c r="Z128" s="357"/>
      <c r="AA128" s="277"/>
      <c r="AB128" s="357"/>
      <c r="AF128" s="357"/>
      <c r="AG128" s="357"/>
    </row>
    <row r="129" spans="1:33" s="373" customFormat="1" ht="23.25" customHeight="1" x14ac:dyDescent="0.3">
      <c r="A129" s="296"/>
      <c r="B129" s="208"/>
      <c r="C129" s="208"/>
      <c r="D129" s="208"/>
      <c r="E129" s="208"/>
      <c r="F129" s="205"/>
      <c r="G129" s="205"/>
      <c r="H129" s="205"/>
      <c r="I129" s="205"/>
      <c r="J129" s="205"/>
      <c r="K129" s="205"/>
      <c r="L129" s="222"/>
      <c r="M129" s="222"/>
      <c r="N129" s="222"/>
      <c r="O129" s="222"/>
      <c r="P129" s="354"/>
      <c r="Q129" s="354"/>
      <c r="R129" s="354"/>
      <c r="S129" s="354"/>
      <c r="T129" s="354"/>
      <c r="U129" s="354"/>
      <c r="V129" s="355"/>
      <c r="W129" s="372"/>
      <c r="X129" s="372"/>
      <c r="Y129" s="372"/>
      <c r="Z129" s="372"/>
      <c r="AA129" s="372"/>
      <c r="AB129" s="372"/>
      <c r="AC129" s="372"/>
      <c r="AD129" s="372"/>
      <c r="AE129" s="372"/>
      <c r="AF129" s="372"/>
      <c r="AG129" s="372"/>
    </row>
    <row r="130" spans="1:33" s="208" customFormat="1" ht="12.75" customHeight="1" x14ac:dyDescent="0.3">
      <c r="A130" s="370" t="s">
        <v>927</v>
      </c>
      <c r="B130" s="371"/>
      <c r="C130" s="371"/>
      <c r="D130" s="371"/>
      <c r="E130" s="371"/>
      <c r="F130" s="371"/>
      <c r="G130" s="371"/>
      <c r="H130" s="371"/>
      <c r="I130" s="371"/>
      <c r="J130" s="371"/>
      <c r="K130" s="371"/>
      <c r="L130" s="371"/>
      <c r="M130" s="371"/>
      <c r="N130" s="371"/>
      <c r="O130" s="222"/>
      <c r="P130" s="222"/>
      <c r="Q130" s="354"/>
      <c r="R130" s="354"/>
      <c r="S130" s="322"/>
      <c r="T130" s="322"/>
      <c r="U130" s="322"/>
      <c r="V130" s="355"/>
      <c r="W130" s="357"/>
      <c r="X130" s="357"/>
      <c r="Y130" s="357"/>
      <c r="Z130" s="357"/>
      <c r="AA130" s="357"/>
    </row>
    <row r="131" spans="1:33" s="208" customFormat="1" ht="12.75" customHeight="1" x14ac:dyDescent="0.3">
      <c r="A131" s="232" t="s">
        <v>906</v>
      </c>
      <c r="B131" s="233" t="s">
        <v>887</v>
      </c>
      <c r="C131" s="233" t="s">
        <v>888</v>
      </c>
      <c r="D131" s="233" t="s">
        <v>889</v>
      </c>
      <c r="E131" s="233" t="s">
        <v>890</v>
      </c>
      <c r="F131" s="233" t="s">
        <v>891</v>
      </c>
      <c r="G131" s="233" t="s">
        <v>892</v>
      </c>
      <c r="H131" s="233" t="s">
        <v>893</v>
      </c>
      <c r="I131" s="233" t="s">
        <v>894</v>
      </c>
      <c r="J131" s="233" t="s">
        <v>895</v>
      </c>
      <c r="K131" s="233" t="s">
        <v>896</v>
      </c>
      <c r="L131" s="233" t="s">
        <v>897</v>
      </c>
      <c r="M131" s="233" t="s">
        <v>898</v>
      </c>
      <c r="N131" s="233" t="s">
        <v>921</v>
      </c>
      <c r="O131" s="222"/>
      <c r="P131" s="322"/>
      <c r="Q131" s="322"/>
      <c r="R131" s="322"/>
      <c r="S131" s="322"/>
      <c r="T131" s="322"/>
      <c r="U131" s="322"/>
      <c r="V131" s="348"/>
      <c r="W131" s="277"/>
      <c r="X131" s="277"/>
      <c r="Y131" s="277"/>
      <c r="Z131" s="277"/>
      <c r="AA131" s="277"/>
      <c r="AB131" s="277"/>
      <c r="AC131" s="277"/>
      <c r="AD131" s="277"/>
      <c r="AE131" s="277"/>
      <c r="AF131" s="277"/>
    </row>
    <row r="132" spans="1:33" s="205" customFormat="1" ht="14.25" customHeight="1" thickBot="1" x14ac:dyDescent="0.35">
      <c r="A132" s="241" t="s">
        <v>19</v>
      </c>
      <c r="B132" s="365">
        <v>46.855794724306797</v>
      </c>
      <c r="C132" s="366">
        <v>49.026804314615099</v>
      </c>
      <c r="D132" s="367">
        <v>48.961053728797502</v>
      </c>
      <c r="E132" s="366">
        <v>52.159124374202399</v>
      </c>
      <c r="F132" s="367">
        <v>51.171409214092201</v>
      </c>
      <c r="G132" s="366">
        <v>52.0851096147031</v>
      </c>
      <c r="H132" s="366">
        <v>53.533949603491202</v>
      </c>
      <c r="I132" s="367">
        <v>47.896650653856398</v>
      </c>
      <c r="J132" s="366">
        <v>0</v>
      </c>
      <c r="K132" s="367">
        <v>0</v>
      </c>
      <c r="L132" s="367">
        <v>0</v>
      </c>
      <c r="M132" s="366">
        <v>0</v>
      </c>
      <c r="N132" s="367">
        <v>50.231244028762497</v>
      </c>
      <c r="P132" s="304"/>
      <c r="Q132" s="304"/>
      <c r="R132" s="304"/>
      <c r="S132" s="304"/>
      <c r="T132" s="304"/>
      <c r="U132" s="304"/>
      <c r="V132" s="374"/>
      <c r="W132" s="304"/>
      <c r="X132" s="304"/>
      <c r="Y132" s="304"/>
      <c r="Z132" s="304"/>
      <c r="AA132" s="375"/>
      <c r="AB132" s="304"/>
    </row>
    <row r="133" spans="1:33" s="208" customFormat="1" ht="12.75" customHeight="1" thickTop="1" x14ac:dyDescent="0.3">
      <c r="A133" s="250" t="s">
        <v>871</v>
      </c>
      <c r="B133" s="368">
        <v>0</v>
      </c>
      <c r="C133" s="369">
        <v>0</v>
      </c>
      <c r="D133" s="369">
        <v>0</v>
      </c>
      <c r="E133" s="369">
        <v>0</v>
      </c>
      <c r="F133" s="369">
        <v>0</v>
      </c>
      <c r="G133" s="369">
        <v>0</v>
      </c>
      <c r="H133" s="369">
        <v>19</v>
      </c>
      <c r="I133" s="369">
        <v>19</v>
      </c>
      <c r="J133" s="369"/>
      <c r="K133" s="369">
        <v>0</v>
      </c>
      <c r="L133" s="369">
        <v>0</v>
      </c>
      <c r="M133" s="369">
        <v>0</v>
      </c>
      <c r="N133" s="369">
        <v>19</v>
      </c>
      <c r="O133" s="222"/>
      <c r="P133" s="222"/>
      <c r="Q133" s="222"/>
      <c r="R133" s="322"/>
      <c r="S133" s="322"/>
      <c r="T133" s="322"/>
      <c r="U133" s="322"/>
      <c r="V133" s="376"/>
      <c r="W133" s="277"/>
      <c r="X133" s="277"/>
      <c r="Y133" s="277"/>
      <c r="Z133" s="277"/>
      <c r="AA133" s="277"/>
      <c r="AB133" s="277"/>
      <c r="AC133" s="277"/>
    </row>
    <row r="134" spans="1:33" s="208" customFormat="1" ht="12.75" customHeight="1" x14ac:dyDescent="0.3">
      <c r="A134" s="258" t="s">
        <v>872</v>
      </c>
      <c r="B134" s="368">
        <v>46.855794724306797</v>
      </c>
      <c r="C134" s="369">
        <v>49.026804314615099</v>
      </c>
      <c r="D134" s="369">
        <v>48.961053728797502</v>
      </c>
      <c r="E134" s="369">
        <v>52.159124374202399</v>
      </c>
      <c r="F134" s="369">
        <v>51.171409214092201</v>
      </c>
      <c r="G134" s="369">
        <v>52.0851096147031</v>
      </c>
      <c r="H134" s="369">
        <v>53.535570154856899</v>
      </c>
      <c r="I134" s="369">
        <v>47.8985787682658</v>
      </c>
      <c r="J134" s="369">
        <v>0</v>
      </c>
      <c r="K134" s="369">
        <v>0</v>
      </c>
      <c r="L134" s="369">
        <v>0</v>
      </c>
      <c r="M134" s="369">
        <v>0</v>
      </c>
      <c r="N134" s="369">
        <v>50.231636642488098</v>
      </c>
      <c r="O134" s="222"/>
      <c r="P134" s="222"/>
      <c r="Q134" s="222"/>
      <c r="R134" s="322"/>
      <c r="S134" s="322"/>
      <c r="T134" s="322"/>
      <c r="U134" s="322"/>
      <c r="V134" s="376"/>
      <c r="W134" s="277"/>
      <c r="X134" s="277"/>
      <c r="Y134" s="277"/>
      <c r="Z134" s="277"/>
      <c r="AA134" s="277"/>
      <c r="AB134" s="277"/>
      <c r="AC134" s="277"/>
    </row>
    <row r="135" spans="1:33" s="208" customFormat="1" ht="12.75" customHeight="1" x14ac:dyDescent="0.3">
      <c r="A135" s="264"/>
      <c r="B135" s="377"/>
      <c r="C135" s="377"/>
      <c r="D135" s="377"/>
      <c r="E135" s="377"/>
      <c r="F135" s="377"/>
      <c r="G135" s="377"/>
      <c r="H135" s="377"/>
      <c r="I135" s="377"/>
      <c r="J135" s="377"/>
      <c r="K135" s="377"/>
      <c r="L135" s="377"/>
      <c r="M135" s="377"/>
      <c r="N135" s="377"/>
      <c r="O135" s="222"/>
      <c r="P135" s="222"/>
      <c r="Q135" s="222"/>
      <c r="R135" s="222"/>
      <c r="S135" s="222"/>
      <c r="T135" s="222"/>
      <c r="U135" s="222"/>
      <c r="V135" s="378"/>
    </row>
    <row r="136" spans="1:33" s="208" customFormat="1" ht="12" x14ac:dyDescent="0.3">
      <c r="A136" s="370" t="s">
        <v>928</v>
      </c>
      <c r="B136" s="371"/>
      <c r="C136" s="371"/>
      <c r="D136" s="371"/>
      <c r="E136" s="371"/>
      <c r="F136" s="371"/>
      <c r="G136" s="371"/>
      <c r="H136" s="371"/>
      <c r="I136" s="371"/>
      <c r="J136" s="371"/>
      <c r="K136" s="371"/>
      <c r="L136" s="371"/>
      <c r="M136" s="371"/>
      <c r="N136" s="371"/>
      <c r="O136" s="222"/>
      <c r="P136" s="222"/>
      <c r="Q136" s="222"/>
      <c r="R136" s="322"/>
      <c r="S136" s="322"/>
      <c r="T136" s="322"/>
      <c r="U136" s="322"/>
      <c r="V136" s="376"/>
      <c r="W136" s="277"/>
      <c r="X136" s="277"/>
      <c r="Y136" s="277"/>
      <c r="Z136" s="277"/>
      <c r="AA136" s="277"/>
      <c r="AB136" s="277"/>
      <c r="AC136" s="277"/>
    </row>
    <row r="137" spans="1:33" s="208" customFormat="1" ht="12" x14ac:dyDescent="0.3">
      <c r="A137" s="232" t="s">
        <v>929</v>
      </c>
      <c r="B137" s="233" t="s">
        <v>887</v>
      </c>
      <c r="C137" s="233" t="s">
        <v>888</v>
      </c>
      <c r="D137" s="233" t="s">
        <v>889</v>
      </c>
      <c r="E137" s="233" t="s">
        <v>890</v>
      </c>
      <c r="F137" s="233" t="s">
        <v>891</v>
      </c>
      <c r="G137" s="233" t="s">
        <v>892</v>
      </c>
      <c r="H137" s="233" t="s">
        <v>893</v>
      </c>
      <c r="I137" s="233" t="s">
        <v>894</v>
      </c>
      <c r="J137" s="233" t="s">
        <v>895</v>
      </c>
      <c r="K137" s="233" t="s">
        <v>896</v>
      </c>
      <c r="L137" s="233" t="s">
        <v>897</v>
      </c>
      <c r="M137" s="233" t="s">
        <v>898</v>
      </c>
      <c r="N137" s="233" t="s">
        <v>921</v>
      </c>
      <c r="O137" s="222"/>
      <c r="P137" s="222"/>
      <c r="Q137" s="222"/>
      <c r="R137" s="322"/>
      <c r="S137" s="322"/>
      <c r="T137" s="322"/>
      <c r="U137" s="322"/>
      <c r="V137" s="376"/>
      <c r="W137" s="277"/>
      <c r="X137" s="277"/>
      <c r="Y137" s="277"/>
      <c r="Z137" s="277"/>
      <c r="AA137" s="277"/>
      <c r="AB137" s="277"/>
      <c r="AC137" s="277"/>
    </row>
    <row r="138" spans="1:33" ht="15" thickBot="1" x14ac:dyDescent="0.4">
      <c r="A138" s="241" t="s">
        <v>19</v>
      </c>
      <c r="B138" s="365">
        <v>46.855794724306797</v>
      </c>
      <c r="C138" s="366">
        <v>49.026804314615099</v>
      </c>
      <c r="D138" s="367">
        <v>48.961053728797502</v>
      </c>
      <c r="E138" s="366">
        <v>52.159124374202399</v>
      </c>
      <c r="F138" s="367">
        <v>51.171409214092201</v>
      </c>
      <c r="G138" s="366">
        <v>52.0851096147031</v>
      </c>
      <c r="H138" s="366">
        <v>53.535570154856899</v>
      </c>
      <c r="I138" s="367">
        <v>47.8985787682658</v>
      </c>
      <c r="J138" s="366">
        <v>0</v>
      </c>
      <c r="K138" s="367">
        <v>0</v>
      </c>
      <c r="L138" s="367">
        <v>0</v>
      </c>
      <c r="M138" s="366">
        <v>0</v>
      </c>
      <c r="N138" s="367">
        <v>50.231636642488098</v>
      </c>
      <c r="V138" s="378"/>
    </row>
    <row r="139" spans="1:33" ht="15" thickTop="1" x14ac:dyDescent="0.35">
      <c r="A139" s="250" t="s">
        <v>756</v>
      </c>
      <c r="B139" s="368">
        <v>44.291240364400799</v>
      </c>
      <c r="C139" s="369">
        <v>48.128254511734099</v>
      </c>
      <c r="D139" s="369">
        <v>46.806477732793503</v>
      </c>
      <c r="E139" s="369">
        <v>52.312345066931101</v>
      </c>
      <c r="F139" s="369">
        <v>65.432791095890394</v>
      </c>
      <c r="G139" s="369">
        <v>76.959909228441802</v>
      </c>
      <c r="H139" s="369">
        <v>82.808605341246306</v>
      </c>
      <c r="I139" s="369">
        <v>71.724879705632603</v>
      </c>
      <c r="J139" s="369">
        <v>0</v>
      </c>
      <c r="K139" s="369">
        <v>0</v>
      </c>
      <c r="L139" s="369">
        <v>0</v>
      </c>
      <c r="M139" s="369">
        <v>0</v>
      </c>
      <c r="N139" s="369">
        <v>55.070295357527598</v>
      </c>
      <c r="V139" s="378"/>
    </row>
    <row r="140" spans="1:33" x14ac:dyDescent="0.35">
      <c r="A140" s="258" t="s">
        <v>775</v>
      </c>
      <c r="B140" s="368">
        <v>51.440060127771503</v>
      </c>
      <c r="C140" s="369">
        <v>50.688208915853302</v>
      </c>
      <c r="D140" s="369">
        <v>52.852812126047098</v>
      </c>
      <c r="E140" s="369">
        <v>51.934961315280503</v>
      </c>
      <c r="F140" s="369">
        <v>41.834360986547097</v>
      </c>
      <c r="G140" s="369">
        <v>42.990320127221203</v>
      </c>
      <c r="H140" s="369">
        <v>43.619738660635797</v>
      </c>
      <c r="I140" s="369">
        <v>40.549327745765702</v>
      </c>
      <c r="J140" s="369">
        <v>0</v>
      </c>
      <c r="K140" s="369">
        <v>0</v>
      </c>
      <c r="L140" s="369">
        <v>0</v>
      </c>
      <c r="M140" s="369">
        <v>0</v>
      </c>
      <c r="N140" s="369">
        <v>45.894739978783498</v>
      </c>
      <c r="O140" s="379"/>
      <c r="V140" s="378"/>
    </row>
    <row r="141" spans="1:33" x14ac:dyDescent="0.35">
      <c r="A141" s="265"/>
      <c r="B141" s="377"/>
      <c r="C141" s="377"/>
      <c r="D141" s="377"/>
      <c r="E141" s="377"/>
      <c r="F141" s="377"/>
      <c r="G141" s="377"/>
      <c r="H141" s="377"/>
      <c r="I141" s="377"/>
      <c r="J141" s="377"/>
      <c r="K141" s="380"/>
      <c r="L141" s="377"/>
      <c r="M141" s="377"/>
      <c r="N141" s="381"/>
      <c r="O141" s="379"/>
      <c r="V141" s="378"/>
    </row>
    <row r="142" spans="1:33" x14ac:dyDescent="0.35">
      <c r="A142" s="382" t="s">
        <v>930</v>
      </c>
      <c r="B142" s="377"/>
      <c r="C142" s="377"/>
      <c r="D142" s="377"/>
      <c r="E142" s="377"/>
      <c r="F142" s="377"/>
      <c r="G142" s="377"/>
      <c r="H142" s="377"/>
      <c r="I142" s="377"/>
      <c r="J142" s="377"/>
      <c r="K142" s="380"/>
      <c r="L142" s="377"/>
      <c r="M142" s="377"/>
      <c r="N142" s="381"/>
      <c r="O142" s="379"/>
      <c r="V142" s="378"/>
    </row>
    <row r="143" spans="1:33" x14ac:dyDescent="0.35">
      <c r="A143" s="232" t="s">
        <v>931</v>
      </c>
      <c r="B143" s="383" t="s">
        <v>887</v>
      </c>
      <c r="C143" s="383" t="s">
        <v>888</v>
      </c>
      <c r="D143" s="383" t="s">
        <v>889</v>
      </c>
      <c r="E143" s="383" t="s">
        <v>890</v>
      </c>
      <c r="F143" s="383" t="s">
        <v>891</v>
      </c>
      <c r="G143" s="383" t="s">
        <v>892</v>
      </c>
      <c r="H143" s="383" t="s">
        <v>893</v>
      </c>
      <c r="I143" s="383" t="s">
        <v>894</v>
      </c>
      <c r="J143" s="383" t="s">
        <v>895</v>
      </c>
      <c r="K143" s="383" t="s">
        <v>896</v>
      </c>
      <c r="L143" s="383" t="s">
        <v>897</v>
      </c>
      <c r="M143" s="383" t="s">
        <v>898</v>
      </c>
      <c r="N143" s="383" t="s">
        <v>921</v>
      </c>
      <c r="O143" s="379"/>
      <c r="V143" s="378"/>
      <c r="W143" s="208"/>
    </row>
    <row r="144" spans="1:33" x14ac:dyDescent="0.35">
      <c r="A144" s="384" t="s">
        <v>876</v>
      </c>
      <c r="B144" s="293">
        <v>825</v>
      </c>
      <c r="C144" s="359">
        <v>860</v>
      </c>
      <c r="D144" s="359">
        <v>1155</v>
      </c>
      <c r="E144" s="359">
        <v>1041</v>
      </c>
      <c r="F144" s="359">
        <v>364</v>
      </c>
      <c r="G144" s="359">
        <v>76</v>
      </c>
      <c r="H144" s="359">
        <v>43</v>
      </c>
      <c r="I144" s="359">
        <v>13</v>
      </c>
      <c r="J144" s="359">
        <v>0</v>
      </c>
      <c r="K144" s="359">
        <v>0</v>
      </c>
      <c r="L144" s="359">
        <v>0</v>
      </c>
      <c r="M144" s="359">
        <v>0</v>
      </c>
      <c r="N144" s="359">
        <f>SUM(B144:M144)</f>
        <v>4377</v>
      </c>
      <c r="O144" s="379"/>
      <c r="V144" s="378"/>
      <c r="W144" s="208"/>
    </row>
    <row r="145" spans="1:23" x14ac:dyDescent="0.35">
      <c r="A145" s="384" t="s">
        <v>932</v>
      </c>
      <c r="B145" s="293">
        <v>409</v>
      </c>
      <c r="C145" s="359">
        <v>444</v>
      </c>
      <c r="D145" s="359">
        <v>511</v>
      </c>
      <c r="E145" s="359">
        <v>639</v>
      </c>
      <c r="F145" s="359">
        <v>629</v>
      </c>
      <c r="G145" s="359">
        <v>622</v>
      </c>
      <c r="H145" s="359">
        <v>632</v>
      </c>
      <c r="I145" s="359">
        <v>513</v>
      </c>
      <c r="J145" s="359">
        <v>524</v>
      </c>
      <c r="K145" s="359">
        <v>553</v>
      </c>
      <c r="L145" s="359">
        <v>877</v>
      </c>
      <c r="M145" s="359">
        <v>698</v>
      </c>
      <c r="N145" s="359">
        <f>SUM(B145:M145)</f>
        <v>7051</v>
      </c>
      <c r="O145" s="379"/>
      <c r="V145" s="378"/>
      <c r="W145" s="208"/>
    </row>
    <row r="146" spans="1:23" x14ac:dyDescent="0.35">
      <c r="A146" s="385" t="s">
        <v>933</v>
      </c>
      <c r="B146" s="293">
        <v>70</v>
      </c>
      <c r="C146" s="359">
        <v>250</v>
      </c>
      <c r="D146" s="359">
        <v>193</v>
      </c>
      <c r="E146" s="359">
        <v>354</v>
      </c>
      <c r="F146" s="359">
        <v>213</v>
      </c>
      <c r="G146" s="359">
        <v>517</v>
      </c>
      <c r="H146" s="359">
        <v>638</v>
      </c>
      <c r="I146" s="359">
        <v>583</v>
      </c>
      <c r="J146" s="359">
        <v>661</v>
      </c>
      <c r="K146" s="359">
        <v>761</v>
      </c>
      <c r="L146" s="359">
        <v>627</v>
      </c>
      <c r="M146" s="359">
        <v>422</v>
      </c>
      <c r="N146" s="359">
        <f>SUM(B146:M146)</f>
        <v>5289</v>
      </c>
      <c r="O146" s="379"/>
      <c r="V146" s="378"/>
      <c r="W146" s="208"/>
    </row>
    <row r="147" spans="1:23" x14ac:dyDescent="0.35">
      <c r="A147" s="386"/>
      <c r="B147" s="265"/>
      <c r="C147" s="387"/>
      <c r="D147" s="387"/>
      <c r="E147" s="387"/>
      <c r="F147" s="387"/>
      <c r="G147" s="387"/>
      <c r="H147" s="387"/>
      <c r="I147" s="387"/>
      <c r="J147" s="387"/>
      <c r="K147" s="387"/>
      <c r="L147" s="380"/>
      <c r="M147" s="387"/>
      <c r="N147" s="387"/>
      <c r="O147" s="379"/>
      <c r="P147" s="379"/>
      <c r="V147" s="378"/>
      <c r="W147" s="208"/>
    </row>
    <row r="148" spans="1:23" x14ac:dyDescent="0.35">
      <c r="A148" s="382" t="s">
        <v>934</v>
      </c>
      <c r="B148" s="377"/>
      <c r="C148" s="377"/>
      <c r="D148" s="377"/>
      <c r="E148" s="377"/>
      <c r="F148" s="377"/>
      <c r="G148" s="377"/>
      <c r="H148" s="377"/>
      <c r="I148" s="377"/>
      <c r="J148" s="377"/>
      <c r="K148" s="380"/>
      <c r="L148" s="377"/>
      <c r="M148" s="377"/>
      <c r="N148" s="381"/>
      <c r="O148" s="379"/>
      <c r="V148" s="378"/>
    </row>
    <row r="149" spans="1:23" x14ac:dyDescent="0.35">
      <c r="A149" s="232" t="s">
        <v>931</v>
      </c>
      <c r="B149" s="232" t="s">
        <v>935</v>
      </c>
      <c r="C149" s="383" t="s">
        <v>887</v>
      </c>
      <c r="D149" s="383" t="s">
        <v>888</v>
      </c>
      <c r="E149" s="383" t="s">
        <v>889</v>
      </c>
      <c r="F149" s="383" t="s">
        <v>890</v>
      </c>
      <c r="G149" s="383" t="s">
        <v>891</v>
      </c>
      <c r="H149" s="383" t="s">
        <v>892</v>
      </c>
      <c r="I149" s="383" t="s">
        <v>893</v>
      </c>
      <c r="J149" s="383" t="s">
        <v>894</v>
      </c>
      <c r="K149" s="383" t="s">
        <v>895</v>
      </c>
      <c r="L149" s="383" t="s">
        <v>896</v>
      </c>
      <c r="M149" s="383" t="s">
        <v>897</v>
      </c>
      <c r="N149" s="383" t="s">
        <v>898</v>
      </c>
      <c r="O149" s="383" t="s">
        <v>921</v>
      </c>
      <c r="P149" s="379"/>
      <c r="V149" s="378"/>
    </row>
    <row r="150" spans="1:23" x14ac:dyDescent="0.35">
      <c r="A150" s="388" t="s">
        <v>876</v>
      </c>
      <c r="B150" s="292" t="s">
        <v>936</v>
      </c>
      <c r="C150" s="293">
        <v>596</v>
      </c>
      <c r="D150" s="359">
        <v>622</v>
      </c>
      <c r="E150" s="359">
        <v>771</v>
      </c>
      <c r="F150" s="359">
        <v>653</v>
      </c>
      <c r="G150" s="359">
        <v>210</v>
      </c>
      <c r="H150" s="359">
        <v>3</v>
      </c>
      <c r="I150" s="359">
        <v>0</v>
      </c>
      <c r="J150" s="359">
        <v>0</v>
      </c>
      <c r="K150" s="359">
        <v>0</v>
      </c>
      <c r="L150" s="359">
        <v>0</v>
      </c>
      <c r="M150" s="359">
        <v>0</v>
      </c>
      <c r="N150" s="359">
        <v>0</v>
      </c>
      <c r="O150" s="389">
        <f t="shared" ref="O150:O155" si="16">SUM(C150:N150)</f>
        <v>2855</v>
      </c>
      <c r="P150" s="379"/>
      <c r="V150" s="378"/>
    </row>
    <row r="151" spans="1:23" x14ac:dyDescent="0.35">
      <c r="A151" s="390"/>
      <c r="B151" s="292" t="s">
        <v>937</v>
      </c>
      <c r="C151" s="293">
        <v>151</v>
      </c>
      <c r="D151" s="359">
        <v>177</v>
      </c>
      <c r="E151" s="359">
        <v>307</v>
      </c>
      <c r="F151" s="359">
        <v>272</v>
      </c>
      <c r="G151" s="359">
        <v>115</v>
      </c>
      <c r="H151" s="359">
        <v>74</v>
      </c>
      <c r="I151" s="359">
        <v>41</v>
      </c>
      <c r="J151" s="359">
        <v>20</v>
      </c>
      <c r="K151" s="359">
        <v>0</v>
      </c>
      <c r="L151" s="359">
        <v>0</v>
      </c>
      <c r="M151" s="359">
        <v>0</v>
      </c>
      <c r="N151" s="359">
        <v>0</v>
      </c>
      <c r="O151" s="389">
        <f t="shared" si="16"/>
        <v>1157</v>
      </c>
      <c r="P151" s="379"/>
      <c r="V151" s="378"/>
    </row>
    <row r="152" spans="1:23" x14ac:dyDescent="0.35">
      <c r="A152" s="388" t="s">
        <v>932</v>
      </c>
      <c r="B152" s="292" t="s">
        <v>936</v>
      </c>
      <c r="C152" s="293">
        <v>322</v>
      </c>
      <c r="D152" s="359">
        <v>355</v>
      </c>
      <c r="E152" s="359">
        <v>351</v>
      </c>
      <c r="F152" s="359">
        <v>387</v>
      </c>
      <c r="G152" s="359">
        <v>375</v>
      </c>
      <c r="H152" s="359">
        <v>452</v>
      </c>
      <c r="I152" s="359">
        <v>434</v>
      </c>
      <c r="J152" s="359">
        <v>333</v>
      </c>
      <c r="K152" s="359">
        <v>354</v>
      </c>
      <c r="L152" s="359">
        <v>323</v>
      </c>
      <c r="M152" s="359">
        <v>575</v>
      </c>
      <c r="N152" s="359">
        <v>409</v>
      </c>
      <c r="O152" s="389">
        <f t="shared" si="16"/>
        <v>4670</v>
      </c>
      <c r="P152" s="379"/>
      <c r="V152" s="378"/>
    </row>
    <row r="153" spans="1:23" x14ac:dyDescent="0.35">
      <c r="A153" s="390"/>
      <c r="B153" s="292" t="s">
        <v>937</v>
      </c>
      <c r="C153" s="293">
        <v>54</v>
      </c>
      <c r="D153" s="359">
        <v>66</v>
      </c>
      <c r="E153" s="359">
        <v>54</v>
      </c>
      <c r="F153" s="359">
        <v>71</v>
      </c>
      <c r="G153" s="359">
        <v>101</v>
      </c>
      <c r="H153" s="359">
        <v>79</v>
      </c>
      <c r="I153" s="359">
        <v>123</v>
      </c>
      <c r="J153" s="359">
        <v>115</v>
      </c>
      <c r="K153" s="359">
        <v>112</v>
      </c>
      <c r="L153" s="359">
        <v>167</v>
      </c>
      <c r="M153" s="359">
        <v>196</v>
      </c>
      <c r="N153" s="359">
        <v>222</v>
      </c>
      <c r="O153" s="389">
        <f t="shared" si="16"/>
        <v>1360</v>
      </c>
      <c r="P153" s="379"/>
      <c r="V153" s="378"/>
    </row>
    <row r="154" spans="1:23" x14ac:dyDescent="0.35">
      <c r="A154" s="388" t="s">
        <v>933</v>
      </c>
      <c r="B154" s="292" t="s">
        <v>936</v>
      </c>
      <c r="C154" s="293">
        <v>51</v>
      </c>
      <c r="D154" s="359">
        <v>207</v>
      </c>
      <c r="E154" s="359">
        <v>153</v>
      </c>
      <c r="F154" s="359">
        <v>320</v>
      </c>
      <c r="G154" s="359">
        <v>104</v>
      </c>
      <c r="H154" s="359">
        <v>405</v>
      </c>
      <c r="I154" s="359">
        <v>519</v>
      </c>
      <c r="J154" s="359">
        <v>496</v>
      </c>
      <c r="K154" s="359">
        <v>582</v>
      </c>
      <c r="L154" s="359">
        <v>639</v>
      </c>
      <c r="M154" s="359">
        <v>533</v>
      </c>
      <c r="N154" s="359">
        <v>310</v>
      </c>
      <c r="O154" s="389">
        <f t="shared" si="16"/>
        <v>4319</v>
      </c>
      <c r="P154" s="379"/>
      <c r="V154" s="378"/>
    </row>
    <row r="155" spans="1:23" x14ac:dyDescent="0.35">
      <c r="A155" s="390"/>
      <c r="B155" s="292" t="s">
        <v>937</v>
      </c>
      <c r="C155" s="293">
        <v>7</v>
      </c>
      <c r="D155" s="359">
        <v>5</v>
      </c>
      <c r="E155" s="359">
        <v>8</v>
      </c>
      <c r="F155" s="359">
        <v>22</v>
      </c>
      <c r="G155" s="359">
        <v>59</v>
      </c>
      <c r="H155" s="359">
        <v>71</v>
      </c>
      <c r="I155" s="359">
        <v>76</v>
      </c>
      <c r="J155" s="359">
        <v>42</v>
      </c>
      <c r="K155" s="359">
        <v>31</v>
      </c>
      <c r="L155" s="359">
        <v>48</v>
      </c>
      <c r="M155" s="359">
        <v>66</v>
      </c>
      <c r="N155" s="359">
        <v>55</v>
      </c>
      <c r="O155" s="389">
        <f t="shared" si="16"/>
        <v>490</v>
      </c>
      <c r="P155" s="379"/>
      <c r="V155" s="378"/>
    </row>
    <row r="156" spans="1:23" x14ac:dyDescent="0.35">
      <c r="B156" s="379"/>
      <c r="C156" s="379"/>
      <c r="D156" s="379"/>
      <c r="E156" s="379"/>
      <c r="F156" s="379"/>
      <c r="G156" s="379"/>
      <c r="H156" s="379"/>
      <c r="I156" s="379"/>
      <c r="J156" s="379"/>
      <c r="K156" s="379"/>
      <c r="L156" s="379"/>
      <c r="M156" s="379"/>
      <c r="V156" s="378"/>
    </row>
    <row r="157" spans="1:23" ht="15" thickBot="1" x14ac:dyDescent="0.4">
      <c r="A157" s="391"/>
      <c r="B157" s="391"/>
      <c r="C157" s="391"/>
      <c r="D157" s="391"/>
      <c r="E157" s="391"/>
      <c r="F157" s="391"/>
      <c r="G157" s="391"/>
      <c r="H157" s="391"/>
      <c r="I157" s="391"/>
      <c r="J157" s="391"/>
      <c r="K157" s="391"/>
      <c r="L157" s="391"/>
      <c r="M157" s="391"/>
      <c r="N157" s="391"/>
      <c r="O157" s="391"/>
      <c r="P157" s="391"/>
      <c r="Q157" s="391"/>
      <c r="R157" s="391"/>
      <c r="S157" s="391"/>
      <c r="T157" s="391"/>
      <c r="U157" s="391"/>
      <c r="V157" s="392"/>
    </row>
    <row r="158" spans="1:23" x14ac:dyDescent="0.35">
      <c r="B158" s="393"/>
      <c r="C158" s="393"/>
      <c r="D158" s="393"/>
      <c r="E158" s="393"/>
      <c r="F158" s="393"/>
      <c r="G158" s="393"/>
      <c r="H158" s="393"/>
      <c r="I158" s="393"/>
      <c r="J158" s="393"/>
      <c r="K158" s="393"/>
      <c r="L158" s="393"/>
      <c r="M158" s="393"/>
      <c r="P158" s="393"/>
    </row>
    <row r="159" spans="1:23" ht="15" thickBot="1" x14ac:dyDescent="0.4">
      <c r="A159" s="371" t="s">
        <v>938</v>
      </c>
      <c r="B159" s="371"/>
      <c r="C159" s="371"/>
      <c r="D159" s="371"/>
      <c r="E159" s="371"/>
      <c r="F159" s="371"/>
      <c r="G159" s="371"/>
      <c r="H159" s="371"/>
      <c r="I159" s="371"/>
      <c r="J159" s="371"/>
      <c r="K159" s="371"/>
      <c r="L159" s="371"/>
      <c r="M159" s="371"/>
      <c r="N159" s="371"/>
    </row>
    <row r="160" spans="1:23" x14ac:dyDescent="0.35">
      <c r="A160" s="394" t="s">
        <v>939</v>
      </c>
      <c r="B160" s="395" t="s">
        <v>940</v>
      </c>
      <c r="C160" s="396" t="s">
        <v>19</v>
      </c>
      <c r="D160" s="393"/>
      <c r="E160" s="393"/>
      <c r="F160" s="393"/>
      <c r="G160" s="393"/>
      <c r="H160" s="393"/>
      <c r="I160" s="393"/>
      <c r="J160" s="393"/>
      <c r="K160" s="393"/>
      <c r="L160" s="393"/>
      <c r="M160" s="379"/>
      <c r="P160" s="393"/>
    </row>
    <row r="161" spans="1:9" ht="15" thickBot="1" x14ac:dyDescent="0.4">
      <c r="A161" s="397" t="s">
        <v>19</v>
      </c>
      <c r="B161" s="398"/>
      <c r="C161" s="399">
        <f>SUM(C162:C193)</f>
        <v>47</v>
      </c>
      <c r="D161" s="393"/>
      <c r="E161" s="393"/>
      <c r="F161" s="393"/>
      <c r="G161" s="393"/>
      <c r="H161" s="379"/>
      <c r="I161" s="379"/>
    </row>
    <row r="162" spans="1:9" ht="15" thickTop="1" x14ac:dyDescent="0.35">
      <c r="A162" s="400" t="s">
        <v>106</v>
      </c>
      <c r="B162" s="284" t="s">
        <v>941</v>
      </c>
      <c r="C162" s="401">
        <v>2</v>
      </c>
      <c r="D162" s="379"/>
      <c r="E162" s="393"/>
      <c r="F162" s="379"/>
    </row>
    <row r="163" spans="1:9" x14ac:dyDescent="0.35">
      <c r="A163" s="402" t="s">
        <v>942</v>
      </c>
      <c r="B163" s="290" t="s">
        <v>943</v>
      </c>
      <c r="C163" s="403">
        <v>1</v>
      </c>
    </row>
    <row r="164" spans="1:9" x14ac:dyDescent="0.35">
      <c r="A164" s="402" t="s">
        <v>184</v>
      </c>
      <c r="B164" s="290" t="s">
        <v>944</v>
      </c>
      <c r="C164" s="403">
        <v>1</v>
      </c>
    </row>
    <row r="165" spans="1:9" x14ac:dyDescent="0.35">
      <c r="A165" s="404" t="s">
        <v>945</v>
      </c>
      <c r="B165" s="405" t="s">
        <v>946</v>
      </c>
      <c r="C165" s="406">
        <v>1</v>
      </c>
    </row>
    <row r="166" spans="1:9" x14ac:dyDescent="0.35">
      <c r="A166" s="404" t="s">
        <v>197</v>
      </c>
      <c r="B166" s="405" t="s">
        <v>947</v>
      </c>
      <c r="C166" s="406">
        <v>1</v>
      </c>
    </row>
    <row r="167" spans="1:9" x14ac:dyDescent="0.35">
      <c r="A167" s="404" t="s">
        <v>948</v>
      </c>
      <c r="B167" s="405" t="s">
        <v>949</v>
      </c>
      <c r="C167" s="406">
        <v>1</v>
      </c>
    </row>
    <row r="168" spans="1:9" x14ac:dyDescent="0.35">
      <c r="A168" s="404" t="s">
        <v>208</v>
      </c>
      <c r="B168" s="405" t="s">
        <v>950</v>
      </c>
      <c r="C168" s="406">
        <v>1</v>
      </c>
    </row>
    <row r="169" spans="1:9" x14ac:dyDescent="0.35">
      <c r="A169" s="404" t="s">
        <v>951</v>
      </c>
      <c r="B169" s="405" t="s">
        <v>952</v>
      </c>
      <c r="C169" s="406">
        <v>2</v>
      </c>
    </row>
    <row r="170" spans="1:9" x14ac:dyDescent="0.35">
      <c r="A170" s="404" t="s">
        <v>279</v>
      </c>
      <c r="B170" s="405" t="s">
        <v>953</v>
      </c>
      <c r="C170" s="406">
        <v>3</v>
      </c>
    </row>
    <row r="171" spans="1:9" x14ac:dyDescent="0.35">
      <c r="A171" s="404" t="s">
        <v>723</v>
      </c>
      <c r="B171" s="405" t="s">
        <v>954</v>
      </c>
      <c r="C171" s="406">
        <v>1</v>
      </c>
    </row>
    <row r="172" spans="1:9" x14ac:dyDescent="0.35">
      <c r="A172" s="404" t="s">
        <v>301</v>
      </c>
      <c r="B172" s="405" t="s">
        <v>955</v>
      </c>
      <c r="C172" s="406">
        <v>1</v>
      </c>
    </row>
    <row r="173" spans="1:9" x14ac:dyDescent="0.35">
      <c r="A173" s="404" t="s">
        <v>729</v>
      </c>
      <c r="B173" s="405" t="s">
        <v>956</v>
      </c>
      <c r="C173" s="406">
        <v>3</v>
      </c>
    </row>
    <row r="174" spans="1:9" x14ac:dyDescent="0.35">
      <c r="A174" s="404" t="s">
        <v>309</v>
      </c>
      <c r="B174" s="405" t="s">
        <v>957</v>
      </c>
      <c r="C174" s="406">
        <v>1</v>
      </c>
    </row>
    <row r="175" spans="1:9" x14ac:dyDescent="0.35">
      <c r="A175" s="404" t="s">
        <v>958</v>
      </c>
      <c r="B175" s="405" t="s">
        <v>959</v>
      </c>
      <c r="C175" s="406">
        <v>2</v>
      </c>
    </row>
    <row r="176" spans="1:9" x14ac:dyDescent="0.35">
      <c r="A176" s="404" t="s">
        <v>960</v>
      </c>
      <c r="B176" s="405" t="s">
        <v>961</v>
      </c>
      <c r="C176" s="406">
        <v>1</v>
      </c>
    </row>
    <row r="177" spans="1:3" x14ac:dyDescent="0.35">
      <c r="A177" s="404" t="s">
        <v>332</v>
      </c>
      <c r="B177" s="405" t="s">
        <v>962</v>
      </c>
      <c r="C177" s="406">
        <v>1</v>
      </c>
    </row>
    <row r="178" spans="1:3" x14ac:dyDescent="0.35">
      <c r="A178" s="404" t="s">
        <v>344</v>
      </c>
      <c r="B178" s="405" t="s">
        <v>963</v>
      </c>
      <c r="C178" s="406">
        <v>1</v>
      </c>
    </row>
    <row r="179" spans="1:3" x14ac:dyDescent="0.35">
      <c r="A179" s="404" t="s">
        <v>964</v>
      </c>
      <c r="B179" s="405" t="s">
        <v>965</v>
      </c>
      <c r="C179" s="406">
        <v>1</v>
      </c>
    </row>
    <row r="180" spans="1:3" x14ac:dyDescent="0.35">
      <c r="A180" s="404" t="s">
        <v>398</v>
      </c>
      <c r="B180" s="405" t="s">
        <v>966</v>
      </c>
      <c r="C180" s="406">
        <v>2</v>
      </c>
    </row>
    <row r="181" spans="1:3" x14ac:dyDescent="0.35">
      <c r="A181" s="404" t="s">
        <v>721</v>
      </c>
      <c r="B181" s="405" t="s">
        <v>967</v>
      </c>
      <c r="C181" s="406">
        <v>1</v>
      </c>
    </row>
    <row r="182" spans="1:3" x14ac:dyDescent="0.35">
      <c r="A182" s="404" t="s">
        <v>968</v>
      </c>
      <c r="B182" s="405" t="s">
        <v>969</v>
      </c>
      <c r="C182" s="406">
        <v>1</v>
      </c>
    </row>
    <row r="183" spans="1:3" x14ac:dyDescent="0.35">
      <c r="A183" s="404" t="s">
        <v>452</v>
      </c>
      <c r="B183" s="405" t="s">
        <v>970</v>
      </c>
      <c r="C183" s="406">
        <v>1</v>
      </c>
    </row>
    <row r="184" spans="1:3" x14ac:dyDescent="0.35">
      <c r="A184" s="404" t="s">
        <v>971</v>
      </c>
      <c r="B184" s="405" t="s">
        <v>972</v>
      </c>
      <c r="C184" s="406">
        <v>2</v>
      </c>
    </row>
    <row r="185" spans="1:3" x14ac:dyDescent="0.35">
      <c r="A185" s="404" t="s">
        <v>508</v>
      </c>
      <c r="B185" s="405" t="s">
        <v>973</v>
      </c>
      <c r="C185" s="406">
        <v>2</v>
      </c>
    </row>
    <row r="186" spans="1:3" x14ac:dyDescent="0.35">
      <c r="A186" s="404" t="s">
        <v>548</v>
      </c>
      <c r="B186" s="405" t="s">
        <v>974</v>
      </c>
      <c r="C186" s="406">
        <v>1</v>
      </c>
    </row>
    <row r="187" spans="1:3" x14ac:dyDescent="0.35">
      <c r="A187" s="404" t="s">
        <v>554</v>
      </c>
      <c r="B187" s="405" t="s">
        <v>975</v>
      </c>
      <c r="C187" s="406">
        <v>1</v>
      </c>
    </row>
    <row r="188" spans="1:3" x14ac:dyDescent="0.35">
      <c r="A188" s="404" t="s">
        <v>565</v>
      </c>
      <c r="B188" s="405" t="s">
        <v>976</v>
      </c>
      <c r="C188" s="406">
        <v>1</v>
      </c>
    </row>
    <row r="189" spans="1:3" x14ac:dyDescent="0.35">
      <c r="A189" s="404" t="s">
        <v>977</v>
      </c>
      <c r="B189" s="405" t="s">
        <v>978</v>
      </c>
      <c r="C189" s="406">
        <v>2</v>
      </c>
    </row>
    <row r="190" spans="1:3" x14ac:dyDescent="0.35">
      <c r="A190" s="404" t="s">
        <v>979</v>
      </c>
      <c r="B190" s="405" t="s">
        <v>980</v>
      </c>
      <c r="C190" s="406">
        <v>1</v>
      </c>
    </row>
    <row r="191" spans="1:3" x14ac:dyDescent="0.35">
      <c r="A191" s="404" t="s">
        <v>604</v>
      </c>
      <c r="B191" s="405" t="s">
        <v>981</v>
      </c>
      <c r="C191" s="406">
        <v>2</v>
      </c>
    </row>
    <row r="192" spans="1:3" x14ac:dyDescent="0.35">
      <c r="A192" s="404" t="s">
        <v>613</v>
      </c>
      <c r="B192" s="405" t="s">
        <v>982</v>
      </c>
      <c r="C192" s="406">
        <v>2</v>
      </c>
    </row>
    <row r="193" spans="1:3" ht="15" thickBot="1" x14ac:dyDescent="0.4">
      <c r="A193" s="407" t="s">
        <v>642</v>
      </c>
      <c r="B193" s="408" t="s">
        <v>983</v>
      </c>
      <c r="C193" s="409">
        <v>3</v>
      </c>
    </row>
  </sheetData>
  <mergeCells count="46">
    <mergeCell ref="A152:A153"/>
    <mergeCell ref="A154:A155"/>
    <mergeCell ref="A159:N159"/>
    <mergeCell ref="A107:N107"/>
    <mergeCell ref="A122:V122"/>
    <mergeCell ref="A124:N124"/>
    <mergeCell ref="A130:N130"/>
    <mergeCell ref="A136:N136"/>
    <mergeCell ref="A150:A151"/>
    <mergeCell ref="H31:I31"/>
    <mergeCell ref="A33:V33"/>
    <mergeCell ref="A36:E36"/>
    <mergeCell ref="A88:V88"/>
    <mergeCell ref="A90:N90"/>
    <mergeCell ref="A105:V105"/>
    <mergeCell ref="H28:I28"/>
    <mergeCell ref="N28:O28"/>
    <mergeCell ref="H29:I29"/>
    <mergeCell ref="N29:O29"/>
    <mergeCell ref="H30:I30"/>
    <mergeCell ref="N30:O30"/>
    <mergeCell ref="A18:F18"/>
    <mergeCell ref="I18:V18"/>
    <mergeCell ref="A25:V25"/>
    <mergeCell ref="A27:E27"/>
    <mergeCell ref="H27:L27"/>
    <mergeCell ref="N27:R27"/>
    <mergeCell ref="G10:H10"/>
    <mergeCell ref="N10:O10"/>
    <mergeCell ref="F11:G11"/>
    <mergeCell ref="N11:O11"/>
    <mergeCell ref="N12:O12"/>
    <mergeCell ref="A16:V16"/>
    <mergeCell ref="A4:V4"/>
    <mergeCell ref="A6:V6"/>
    <mergeCell ref="A8:D8"/>
    <mergeCell ref="G8:K8"/>
    <mergeCell ref="N8:R8"/>
    <mergeCell ref="G9:H9"/>
    <mergeCell ref="N9:O9"/>
    <mergeCell ref="A1:D1"/>
    <mergeCell ref="A2:D2"/>
    <mergeCell ref="E2:H2"/>
    <mergeCell ref="I2:L2"/>
    <mergeCell ref="M2:P2"/>
    <mergeCell ref="A3:D3"/>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F67D3-1568-482B-9CB4-FA83FFEFE3C4}">
  <dimension ref="A1:BG48"/>
  <sheetViews>
    <sheetView showGridLines="0" zoomScale="90" zoomScaleNormal="90" workbookViewId="0">
      <pane xSplit="1" topLeftCell="AN1" activePane="topRight" state="frozen"/>
      <selection pane="topRight" activeCell="AR15" sqref="AR15"/>
    </sheetView>
  </sheetViews>
  <sheetFormatPr defaultColWidth="9.1796875" defaultRowHeight="15.5" x14ac:dyDescent="0.35"/>
  <cols>
    <col min="1" max="1" width="71.1796875" style="39" customWidth="1"/>
    <col min="2" max="43" width="9.1796875" style="39"/>
    <col min="44" max="51" width="8.81640625" style="39" customWidth="1"/>
    <col min="52" max="16384" width="9.1796875" style="39"/>
  </cols>
  <sheetData>
    <row r="1" spans="1:59" x14ac:dyDescent="0.35">
      <c r="A1" s="410" t="s">
        <v>984</v>
      </c>
    </row>
    <row r="2" spans="1:59" x14ac:dyDescent="0.35">
      <c r="A2" s="410"/>
    </row>
    <row r="3" spans="1:59" x14ac:dyDescent="0.35">
      <c r="A3" s="410"/>
    </row>
    <row r="4" spans="1:59" x14ac:dyDescent="0.35">
      <c r="A4" s="411" t="s">
        <v>985</v>
      </c>
      <c r="B4" s="412">
        <v>2023</v>
      </c>
      <c r="C4" s="413"/>
      <c r="D4" s="413"/>
      <c r="E4" s="413"/>
      <c r="F4" s="413"/>
      <c r="G4" s="413"/>
      <c r="H4" s="413"/>
      <c r="I4" s="413"/>
      <c r="J4" s="413"/>
      <c r="K4" s="413"/>
      <c r="L4" s="413"/>
      <c r="M4" s="413"/>
      <c r="N4" s="413"/>
      <c r="O4" s="413"/>
      <c r="P4" s="413"/>
      <c r="Q4" s="413"/>
      <c r="R4" s="413"/>
      <c r="S4" s="413"/>
      <c r="T4" s="413"/>
      <c r="U4" s="413"/>
      <c r="V4" s="413"/>
      <c r="W4" s="413"/>
      <c r="X4" s="413"/>
      <c r="Y4" s="414"/>
      <c r="Z4" s="415">
        <v>2024</v>
      </c>
      <c r="AA4" s="415"/>
      <c r="AB4" s="415"/>
      <c r="AC4" s="415"/>
      <c r="AD4" s="415"/>
      <c r="AE4" s="415"/>
      <c r="AF4" s="415"/>
      <c r="AG4" s="415"/>
      <c r="AH4" s="415"/>
      <c r="AI4" s="415"/>
      <c r="AJ4" s="415"/>
      <c r="AK4" s="415"/>
      <c r="AL4" s="415"/>
      <c r="AM4" s="415"/>
      <c r="AN4" s="415"/>
      <c r="AO4" s="415"/>
      <c r="AP4" s="415"/>
      <c r="AQ4" s="415"/>
      <c r="AR4" s="415"/>
      <c r="AS4" s="415"/>
      <c r="AT4" s="415"/>
      <c r="AU4" s="415"/>
      <c r="AV4" s="415"/>
      <c r="AW4" s="416"/>
      <c r="AX4" s="417">
        <v>2025</v>
      </c>
      <c r="AY4" s="417"/>
      <c r="AZ4" s="417"/>
      <c r="BA4" s="417"/>
      <c r="BB4" s="417"/>
      <c r="BC4" s="417"/>
      <c r="BD4" s="417"/>
      <c r="BE4" s="417"/>
      <c r="BF4" s="417"/>
      <c r="BG4" s="418"/>
    </row>
    <row r="5" spans="1:59" x14ac:dyDescent="0.35">
      <c r="A5" s="411"/>
      <c r="B5" s="419" t="s">
        <v>986</v>
      </c>
      <c r="C5" s="420"/>
      <c r="D5" s="419" t="s">
        <v>987</v>
      </c>
      <c r="E5" s="420"/>
      <c r="F5" s="419" t="s">
        <v>988</v>
      </c>
      <c r="G5" s="420"/>
      <c r="H5" s="419" t="s">
        <v>989</v>
      </c>
      <c r="I5" s="420"/>
      <c r="J5" s="419" t="s">
        <v>894</v>
      </c>
      <c r="K5" s="420"/>
      <c r="L5" s="419" t="s">
        <v>990</v>
      </c>
      <c r="M5" s="420"/>
      <c r="N5" s="419" t="s">
        <v>991</v>
      </c>
      <c r="O5" s="420"/>
      <c r="P5" s="419" t="s">
        <v>992</v>
      </c>
      <c r="Q5" s="420"/>
      <c r="R5" s="419" t="s">
        <v>993</v>
      </c>
      <c r="S5" s="420"/>
      <c r="T5" s="419" t="s">
        <v>994</v>
      </c>
      <c r="U5" s="420"/>
      <c r="V5" s="419" t="s">
        <v>995</v>
      </c>
      <c r="W5" s="420"/>
      <c r="X5" s="419" t="s">
        <v>996</v>
      </c>
      <c r="Y5" s="420"/>
      <c r="Z5" s="421" t="s">
        <v>986</v>
      </c>
      <c r="AA5" s="422"/>
      <c r="AB5" s="421" t="s">
        <v>987</v>
      </c>
      <c r="AC5" s="422"/>
      <c r="AD5" s="421" t="s">
        <v>988</v>
      </c>
      <c r="AE5" s="422"/>
      <c r="AF5" s="421" t="s">
        <v>989</v>
      </c>
      <c r="AG5" s="422"/>
      <c r="AH5" s="421" t="s">
        <v>894</v>
      </c>
      <c r="AI5" s="422"/>
      <c r="AJ5" s="421" t="s">
        <v>990</v>
      </c>
      <c r="AK5" s="422"/>
      <c r="AL5" s="421" t="s">
        <v>991</v>
      </c>
      <c r="AM5" s="422"/>
      <c r="AN5" s="421" t="s">
        <v>992</v>
      </c>
      <c r="AO5" s="422"/>
      <c r="AP5" s="421" t="s">
        <v>993</v>
      </c>
      <c r="AQ5" s="422"/>
      <c r="AR5" s="421" t="s">
        <v>994</v>
      </c>
      <c r="AS5" s="422"/>
      <c r="AT5" s="421" t="s">
        <v>995</v>
      </c>
      <c r="AU5" s="422"/>
      <c r="AV5" s="421" t="s">
        <v>996</v>
      </c>
      <c r="AW5" s="422"/>
      <c r="AX5" s="423" t="s">
        <v>986</v>
      </c>
      <c r="AY5" s="424"/>
      <c r="AZ5" s="423" t="s">
        <v>987</v>
      </c>
      <c r="BA5" s="424"/>
      <c r="BB5" s="423" t="s">
        <v>988</v>
      </c>
      <c r="BC5" s="424"/>
      <c r="BD5" s="423" t="s">
        <v>989</v>
      </c>
      <c r="BE5" s="424"/>
      <c r="BF5" s="423" t="s">
        <v>894</v>
      </c>
      <c r="BG5" s="424"/>
    </row>
    <row r="6" spans="1:59" x14ac:dyDescent="0.35">
      <c r="A6" s="411"/>
      <c r="B6" s="425" t="s">
        <v>997</v>
      </c>
      <c r="C6" s="425" t="s">
        <v>998</v>
      </c>
      <c r="D6" s="425" t="s">
        <v>997</v>
      </c>
      <c r="E6" s="425" t="s">
        <v>998</v>
      </c>
      <c r="F6" s="425" t="s">
        <v>997</v>
      </c>
      <c r="G6" s="425" t="s">
        <v>998</v>
      </c>
      <c r="H6" s="425" t="s">
        <v>997</v>
      </c>
      <c r="I6" s="425" t="s">
        <v>998</v>
      </c>
      <c r="J6" s="425" t="s">
        <v>997</v>
      </c>
      <c r="K6" s="425" t="s">
        <v>998</v>
      </c>
      <c r="L6" s="425" t="s">
        <v>997</v>
      </c>
      <c r="M6" s="425" t="s">
        <v>998</v>
      </c>
      <c r="N6" s="425" t="s">
        <v>997</v>
      </c>
      <c r="O6" s="425" t="s">
        <v>998</v>
      </c>
      <c r="P6" s="425" t="s">
        <v>997</v>
      </c>
      <c r="Q6" s="425" t="s">
        <v>998</v>
      </c>
      <c r="R6" s="425" t="s">
        <v>997</v>
      </c>
      <c r="S6" s="425" t="s">
        <v>998</v>
      </c>
      <c r="T6" s="425" t="s">
        <v>997</v>
      </c>
      <c r="U6" s="425" t="s">
        <v>998</v>
      </c>
      <c r="V6" s="425" t="s">
        <v>997</v>
      </c>
      <c r="W6" s="425" t="s">
        <v>998</v>
      </c>
      <c r="X6" s="425" t="s">
        <v>997</v>
      </c>
      <c r="Y6" s="425" t="s">
        <v>998</v>
      </c>
      <c r="Z6" s="426" t="s">
        <v>997</v>
      </c>
      <c r="AA6" s="426" t="s">
        <v>998</v>
      </c>
      <c r="AB6" s="426" t="s">
        <v>997</v>
      </c>
      <c r="AC6" s="426" t="s">
        <v>998</v>
      </c>
      <c r="AD6" s="426" t="s">
        <v>997</v>
      </c>
      <c r="AE6" s="426" t="s">
        <v>998</v>
      </c>
      <c r="AF6" s="426" t="s">
        <v>997</v>
      </c>
      <c r="AG6" s="426" t="s">
        <v>998</v>
      </c>
      <c r="AH6" s="426" t="s">
        <v>997</v>
      </c>
      <c r="AI6" s="426" t="s">
        <v>998</v>
      </c>
      <c r="AJ6" s="426" t="s">
        <v>997</v>
      </c>
      <c r="AK6" s="426" t="s">
        <v>998</v>
      </c>
      <c r="AL6" s="426" t="s">
        <v>997</v>
      </c>
      <c r="AM6" s="426" t="s">
        <v>998</v>
      </c>
      <c r="AN6" s="426" t="s">
        <v>997</v>
      </c>
      <c r="AO6" s="426" t="s">
        <v>998</v>
      </c>
      <c r="AP6" s="426" t="s">
        <v>997</v>
      </c>
      <c r="AQ6" s="426" t="s">
        <v>998</v>
      </c>
      <c r="AR6" s="426" t="s">
        <v>997</v>
      </c>
      <c r="AS6" s="426" t="s">
        <v>998</v>
      </c>
      <c r="AT6" s="426" t="s">
        <v>997</v>
      </c>
      <c r="AU6" s="426" t="s">
        <v>998</v>
      </c>
      <c r="AV6" s="426" t="s">
        <v>997</v>
      </c>
      <c r="AW6" s="426" t="s">
        <v>998</v>
      </c>
      <c r="AX6" s="427" t="s">
        <v>997</v>
      </c>
      <c r="AY6" s="427" t="s">
        <v>998</v>
      </c>
      <c r="AZ6" s="427" t="s">
        <v>997</v>
      </c>
      <c r="BA6" s="427" t="s">
        <v>998</v>
      </c>
      <c r="BB6" s="427" t="s">
        <v>997</v>
      </c>
      <c r="BC6" s="427" t="s">
        <v>998</v>
      </c>
      <c r="BD6" s="427" t="s">
        <v>997</v>
      </c>
      <c r="BE6" s="427" t="s">
        <v>998</v>
      </c>
      <c r="BF6" s="427" t="s">
        <v>997</v>
      </c>
      <c r="BG6" s="427" t="s">
        <v>998</v>
      </c>
    </row>
    <row r="7" spans="1:59" x14ac:dyDescent="0.35">
      <c r="A7" s="428" t="s">
        <v>999</v>
      </c>
      <c r="B7" s="429">
        <v>50.077658426273302</v>
      </c>
      <c r="C7" s="429">
        <v>43.682359565160901</v>
      </c>
      <c r="D7" s="429">
        <v>42.8849597689292</v>
      </c>
      <c r="E7" s="429">
        <v>42.793431428339098</v>
      </c>
      <c r="F7" s="429">
        <v>43.019862114248198</v>
      </c>
      <c r="G7" s="429">
        <v>45.321667390360403</v>
      </c>
      <c r="H7" s="429">
        <v>48.512544145301099</v>
      </c>
      <c r="I7" s="429">
        <v>50.272072432594697</v>
      </c>
      <c r="J7" s="429">
        <v>43.268614947011102</v>
      </c>
      <c r="K7" s="429">
        <v>35.515960701047199</v>
      </c>
      <c r="L7" s="429">
        <v>38.078070847470002</v>
      </c>
      <c r="M7" s="429">
        <v>39.270787586005</v>
      </c>
      <c r="N7" s="429">
        <v>42.1362040288302</v>
      </c>
      <c r="O7" s="429">
        <v>42.786277168932997</v>
      </c>
      <c r="P7" s="429">
        <v>39.808013122535201</v>
      </c>
      <c r="Q7" s="429">
        <v>38.775142406590902</v>
      </c>
      <c r="R7" s="429">
        <v>39.5924269346241</v>
      </c>
      <c r="S7" s="429">
        <v>41.875955231963403</v>
      </c>
      <c r="T7" s="429">
        <v>42.9138738536613</v>
      </c>
      <c r="U7" s="429">
        <v>43.546961036236802</v>
      </c>
      <c r="V7" s="429">
        <v>45.120786661849003</v>
      </c>
      <c r="W7" s="429">
        <v>49.731165088513798</v>
      </c>
      <c r="X7" s="429">
        <v>47.522367040371101</v>
      </c>
      <c r="Y7" s="429">
        <v>51.771931276026599</v>
      </c>
      <c r="Z7" s="429">
        <v>52.979935818612603</v>
      </c>
      <c r="AA7" s="429">
        <v>50.791533546325901</v>
      </c>
      <c r="AB7" s="429">
        <v>49.791127167630002</v>
      </c>
      <c r="AC7" s="429">
        <v>49.976735015772903</v>
      </c>
      <c r="AD7" s="429">
        <v>52.243794608027301</v>
      </c>
      <c r="AE7" s="429">
        <v>57.474983343380202</v>
      </c>
      <c r="AF7" s="429">
        <v>57.4653049351992</v>
      </c>
      <c r="AG7" s="429">
        <v>53.038229128129203</v>
      </c>
      <c r="AH7" s="429">
        <v>51.096821369944799</v>
      </c>
      <c r="AI7" s="429">
        <v>48.689999422932701</v>
      </c>
      <c r="AJ7" s="429">
        <v>48.943587243317701</v>
      </c>
      <c r="AK7" s="429">
        <v>51.507137204326298</v>
      </c>
      <c r="AL7" s="429">
        <v>53.008566818248497</v>
      </c>
      <c r="AM7" s="429">
        <v>53.8983598707051</v>
      </c>
      <c r="AN7" s="429">
        <v>54.131327732104701</v>
      </c>
      <c r="AO7" s="429">
        <v>53.920766255958299</v>
      </c>
      <c r="AP7" s="429">
        <v>54.472243985955103</v>
      </c>
      <c r="AQ7" s="429">
        <v>56.155186841725602</v>
      </c>
      <c r="AR7" s="429">
        <v>57.735414110866998</v>
      </c>
      <c r="AS7" s="429">
        <v>57.820969585458997</v>
      </c>
      <c r="AT7" s="429">
        <v>59.5697912862721</v>
      </c>
      <c r="AU7" s="429">
        <v>62.404897245299502</v>
      </c>
      <c r="AV7" s="429">
        <v>63.195771064252902</v>
      </c>
      <c r="AW7" s="429">
        <v>64.481510489510498</v>
      </c>
      <c r="AX7" s="429">
        <v>67.910341716476793</v>
      </c>
      <c r="AY7" s="429">
        <v>63.919633774160701</v>
      </c>
      <c r="AZ7" s="429">
        <v>60.829003988245198</v>
      </c>
      <c r="BA7" s="429">
        <v>58.357293196279997</v>
      </c>
      <c r="BB7" s="429">
        <v>59.1129092609916</v>
      </c>
      <c r="BC7" s="429">
        <v>59.582130662417498</v>
      </c>
      <c r="BD7" s="429">
        <v>60.122444394518098</v>
      </c>
      <c r="BE7" s="429">
        <v>61.074773753235903</v>
      </c>
      <c r="BF7" s="429">
        <v>64.067059052647494</v>
      </c>
      <c r="BG7" s="429">
        <v>0</v>
      </c>
    </row>
    <row r="8" spans="1:59" x14ac:dyDescent="0.35">
      <c r="A8" s="428" t="s">
        <v>1000</v>
      </c>
      <c r="B8" s="429">
        <v>0</v>
      </c>
      <c r="C8" s="429">
        <v>0</v>
      </c>
      <c r="D8" s="429">
        <v>0</v>
      </c>
      <c r="E8" s="429">
        <v>0</v>
      </c>
      <c r="F8" s="429">
        <v>0</v>
      </c>
      <c r="G8" s="429">
        <v>0</v>
      </c>
      <c r="H8" s="429">
        <v>0</v>
      </c>
      <c r="I8" s="429">
        <v>0</v>
      </c>
      <c r="J8" s="429">
        <v>0</v>
      </c>
      <c r="K8" s="429">
        <v>0</v>
      </c>
      <c r="L8" s="429">
        <v>0</v>
      </c>
      <c r="M8" s="429">
        <v>0</v>
      </c>
      <c r="N8" s="429">
        <v>0</v>
      </c>
      <c r="O8" s="429">
        <v>0</v>
      </c>
      <c r="P8" s="429">
        <v>0</v>
      </c>
      <c r="Q8" s="429">
        <v>0</v>
      </c>
      <c r="R8" s="429">
        <v>0</v>
      </c>
      <c r="S8" s="429">
        <v>0</v>
      </c>
      <c r="T8" s="429">
        <v>0</v>
      </c>
      <c r="U8" s="429">
        <v>0</v>
      </c>
      <c r="V8" s="429">
        <v>0</v>
      </c>
      <c r="W8" s="429">
        <v>0</v>
      </c>
      <c r="X8" s="429">
        <v>0</v>
      </c>
      <c r="Y8" s="429">
        <v>0</v>
      </c>
      <c r="Z8" s="429">
        <v>0</v>
      </c>
      <c r="AA8" s="429">
        <v>0</v>
      </c>
      <c r="AB8" s="429">
        <v>0</v>
      </c>
      <c r="AC8" s="429">
        <v>0</v>
      </c>
      <c r="AD8" s="429">
        <v>0</v>
      </c>
      <c r="AE8" s="429">
        <v>0</v>
      </c>
      <c r="AF8" s="429">
        <v>0</v>
      </c>
      <c r="AG8" s="429">
        <v>0</v>
      </c>
      <c r="AH8" s="429">
        <v>0</v>
      </c>
      <c r="AI8" s="429">
        <v>0</v>
      </c>
      <c r="AJ8" s="429">
        <v>0</v>
      </c>
      <c r="AK8" s="429">
        <v>0</v>
      </c>
      <c r="AL8" s="429">
        <v>0</v>
      </c>
      <c r="AM8" s="429">
        <v>0</v>
      </c>
      <c r="AN8" s="429">
        <v>0</v>
      </c>
      <c r="AO8" s="429">
        <v>0</v>
      </c>
      <c r="AP8" s="429">
        <v>0</v>
      </c>
      <c r="AQ8" s="429">
        <v>0</v>
      </c>
      <c r="AR8" s="429">
        <v>0</v>
      </c>
      <c r="AS8" s="429">
        <v>0</v>
      </c>
      <c r="AT8" s="429">
        <v>0</v>
      </c>
      <c r="AU8" s="429">
        <v>0</v>
      </c>
      <c r="AV8" s="429">
        <v>0</v>
      </c>
      <c r="AW8" s="429">
        <v>0</v>
      </c>
      <c r="AX8" s="429">
        <v>0</v>
      </c>
      <c r="AY8" s="429">
        <v>0</v>
      </c>
      <c r="AZ8" s="429">
        <v>0</v>
      </c>
      <c r="BA8" s="429">
        <v>0</v>
      </c>
      <c r="BB8" s="429">
        <v>0</v>
      </c>
      <c r="BC8" s="429">
        <v>0</v>
      </c>
      <c r="BD8" s="429">
        <v>4.4680851063829801</v>
      </c>
      <c r="BE8" s="429">
        <v>10.857142857142801</v>
      </c>
      <c r="BF8" s="429">
        <v>8.6040609137055792</v>
      </c>
      <c r="BG8" s="429">
        <v>0</v>
      </c>
    </row>
    <row r="9" spans="1:59" x14ac:dyDescent="0.35">
      <c r="A9" s="428" t="s">
        <v>1001</v>
      </c>
      <c r="B9" s="429">
        <v>71.904302019315196</v>
      </c>
      <c r="C9" s="429">
        <v>59.022913256955803</v>
      </c>
      <c r="D9" s="429">
        <v>58.804856115107903</v>
      </c>
      <c r="E9" s="429">
        <v>56.031290074377999</v>
      </c>
      <c r="F9" s="429">
        <v>52.507682593138298</v>
      </c>
      <c r="G9" s="429">
        <v>53.2716579959285</v>
      </c>
      <c r="H9" s="429">
        <v>55.766170368562399</v>
      </c>
      <c r="I9" s="429">
        <v>61.291329479768798</v>
      </c>
      <c r="J9" s="429">
        <v>62.604145077720197</v>
      </c>
      <c r="K9" s="429">
        <v>53.525115473441097</v>
      </c>
      <c r="L9" s="429">
        <v>51.425330341560702</v>
      </c>
      <c r="M9" s="429">
        <v>55.124661912957897</v>
      </c>
      <c r="N9" s="429">
        <v>56.2574047954866</v>
      </c>
      <c r="O9" s="429">
        <v>59.815751093826002</v>
      </c>
      <c r="P9" s="429">
        <v>62.833025586916399</v>
      </c>
      <c r="Q9" s="429">
        <v>64.755285412262197</v>
      </c>
      <c r="R9" s="429">
        <v>68.187044534412905</v>
      </c>
      <c r="S9" s="429">
        <v>68.341557440246703</v>
      </c>
      <c r="T9" s="429">
        <v>74.314603536794095</v>
      </c>
      <c r="U9" s="429">
        <v>92.067290392227406</v>
      </c>
      <c r="V9" s="429">
        <v>97.720650910499799</v>
      </c>
      <c r="W9" s="429">
        <v>113.121052631579</v>
      </c>
      <c r="X9" s="429">
        <v>129.61562306261601</v>
      </c>
      <c r="Y9" s="429">
        <v>146.55374351371401</v>
      </c>
      <c r="Z9" s="429">
        <v>77.981526404179903</v>
      </c>
      <c r="AA9" s="429">
        <v>75.938209331651905</v>
      </c>
      <c r="AB9" s="429">
        <v>76.470211291998595</v>
      </c>
      <c r="AC9" s="429">
        <v>81.219173135945098</v>
      </c>
      <c r="AD9" s="429">
        <v>84.981841763942896</v>
      </c>
      <c r="AE9" s="429">
        <v>85.947713679336303</v>
      </c>
      <c r="AF9" s="429">
        <v>87.7138511458122</v>
      </c>
      <c r="AG9" s="429">
        <v>86.285536159600994</v>
      </c>
      <c r="AH9" s="429">
        <v>83.976139294926895</v>
      </c>
      <c r="AI9" s="429">
        <v>83.456290941947103</v>
      </c>
      <c r="AJ9" s="429">
        <v>83.823098724610304</v>
      </c>
      <c r="AK9" s="429">
        <v>83.342960288808698</v>
      </c>
      <c r="AL9" s="429">
        <v>81.917795422699697</v>
      </c>
      <c r="AM9" s="429">
        <v>80.867273151387906</v>
      </c>
      <c r="AN9" s="429">
        <v>79.539192949907203</v>
      </c>
      <c r="AO9" s="429">
        <v>80.371352785145902</v>
      </c>
      <c r="AP9" s="429">
        <v>80.3619439071567</v>
      </c>
      <c r="AQ9" s="429">
        <v>79.239981785063705</v>
      </c>
      <c r="AR9" s="429">
        <v>78.705738434163706</v>
      </c>
      <c r="AS9" s="429">
        <v>78.833027522935794</v>
      </c>
      <c r="AT9" s="429">
        <v>80.591949152542398</v>
      </c>
      <c r="AU9" s="429">
        <v>82.0034552845528</v>
      </c>
      <c r="AV9" s="429">
        <v>81.6198445905559</v>
      </c>
      <c r="AW9" s="429">
        <v>85.492690636112201</v>
      </c>
      <c r="AX9" s="429">
        <v>88.718142119888796</v>
      </c>
      <c r="AY9" s="429">
        <v>85.449012859989097</v>
      </c>
      <c r="AZ9" s="429">
        <v>87.134336099585099</v>
      </c>
      <c r="BA9" s="429">
        <v>95.876600899965396</v>
      </c>
      <c r="BB9" s="429">
        <v>106.033910034602</v>
      </c>
      <c r="BC9" s="429">
        <v>118.046052631579</v>
      </c>
      <c r="BD9" s="429">
        <v>131.37909367859899</v>
      </c>
      <c r="BE9" s="429">
        <v>145.21213966707299</v>
      </c>
      <c r="BF9" s="429">
        <v>159.67503217503199</v>
      </c>
      <c r="BG9" s="429">
        <v>0</v>
      </c>
    </row>
    <row r="10" spans="1:59" x14ac:dyDescent="0.35">
      <c r="A10" s="430" t="s">
        <v>1002</v>
      </c>
      <c r="B10" s="431">
        <v>0</v>
      </c>
      <c r="C10" s="431">
        <v>0</v>
      </c>
      <c r="D10" s="431">
        <v>0</v>
      </c>
      <c r="E10" s="431">
        <v>0</v>
      </c>
      <c r="F10" s="431">
        <v>0</v>
      </c>
      <c r="G10" s="431">
        <v>0</v>
      </c>
      <c r="H10" s="431">
        <v>0</v>
      </c>
      <c r="I10" s="431">
        <v>0</v>
      </c>
      <c r="J10" s="431">
        <v>0</v>
      </c>
      <c r="K10" s="431">
        <v>0</v>
      </c>
      <c r="L10" s="431">
        <v>0</v>
      </c>
      <c r="M10" s="431">
        <v>0</v>
      </c>
      <c r="N10" s="431">
        <v>0</v>
      </c>
      <c r="O10" s="431">
        <v>0</v>
      </c>
      <c r="P10" s="431">
        <v>0</v>
      </c>
      <c r="Q10" s="431">
        <v>0</v>
      </c>
      <c r="R10" s="431">
        <v>0</v>
      </c>
      <c r="S10" s="431">
        <v>0</v>
      </c>
      <c r="T10" s="431">
        <v>0</v>
      </c>
      <c r="U10" s="431">
        <v>0</v>
      </c>
      <c r="V10" s="431">
        <v>0</v>
      </c>
      <c r="W10" s="431">
        <v>0</v>
      </c>
      <c r="X10" s="431">
        <v>0</v>
      </c>
      <c r="Y10" s="431">
        <v>0</v>
      </c>
      <c r="Z10" s="431">
        <v>0</v>
      </c>
      <c r="AA10" s="431">
        <v>0</v>
      </c>
      <c r="AB10" s="431">
        <v>0</v>
      </c>
      <c r="AC10" s="431">
        <v>0</v>
      </c>
      <c r="AD10" s="431">
        <v>0</v>
      </c>
      <c r="AE10" s="431">
        <v>0</v>
      </c>
      <c r="AF10" s="431">
        <v>0</v>
      </c>
      <c r="AG10" s="431">
        <v>0</v>
      </c>
      <c r="AH10" s="431">
        <v>0</v>
      </c>
      <c r="AI10" s="431">
        <v>0</v>
      </c>
      <c r="AJ10" s="431">
        <v>0</v>
      </c>
      <c r="AK10" s="431">
        <v>0</v>
      </c>
      <c r="AL10" s="431">
        <v>0</v>
      </c>
      <c r="AM10" s="431">
        <v>0</v>
      </c>
      <c r="AN10" s="431">
        <v>0</v>
      </c>
      <c r="AO10" s="431">
        <v>0</v>
      </c>
      <c r="AP10" s="431">
        <v>0</v>
      </c>
      <c r="AQ10" s="431">
        <v>0</v>
      </c>
      <c r="AR10" s="431">
        <v>0</v>
      </c>
      <c r="AS10" s="431">
        <v>0</v>
      </c>
      <c r="AT10" s="431">
        <v>0</v>
      </c>
      <c r="AU10" s="431">
        <v>0</v>
      </c>
      <c r="AV10" s="431">
        <v>0</v>
      </c>
      <c r="AW10" s="431">
        <v>0</v>
      </c>
      <c r="AX10" s="431">
        <v>0</v>
      </c>
      <c r="AY10" s="431">
        <v>0</v>
      </c>
      <c r="AZ10" s="431">
        <v>0</v>
      </c>
      <c r="BA10" s="431">
        <v>0</v>
      </c>
      <c r="BB10" s="431">
        <v>0</v>
      </c>
      <c r="BC10" s="431">
        <v>0</v>
      </c>
      <c r="BD10" s="431">
        <v>0</v>
      </c>
      <c r="BE10" s="431">
        <v>0</v>
      </c>
      <c r="BF10" s="431">
        <v>0</v>
      </c>
      <c r="BG10" s="431">
        <v>0</v>
      </c>
    </row>
    <row r="11" spans="1:59" x14ac:dyDescent="0.35">
      <c r="A11" s="432" t="s">
        <v>19</v>
      </c>
      <c r="B11" s="431">
        <v>52.365263400045997</v>
      </c>
      <c r="C11" s="431">
        <v>45.474946450428398</v>
      </c>
      <c r="D11" s="431">
        <v>44.8112146820935</v>
      </c>
      <c r="E11" s="431">
        <v>44.604399845619398</v>
      </c>
      <c r="F11" s="431">
        <v>44.567876644115501</v>
      </c>
      <c r="G11" s="431">
        <v>46.602018141415599</v>
      </c>
      <c r="H11" s="431">
        <v>49.659961389961403</v>
      </c>
      <c r="I11" s="431">
        <v>51.897872158969797</v>
      </c>
      <c r="J11" s="431">
        <v>45.535598574437103</v>
      </c>
      <c r="K11" s="431">
        <v>37.512175610380503</v>
      </c>
      <c r="L11" s="431">
        <v>39.781840748520104</v>
      </c>
      <c r="M11" s="431">
        <v>41.324806473192901</v>
      </c>
      <c r="N11" s="431">
        <v>44.054872400907101</v>
      </c>
      <c r="O11" s="431">
        <v>45.017676848106497</v>
      </c>
      <c r="P11" s="431">
        <v>42.498428060658398</v>
      </c>
      <c r="Q11" s="431">
        <v>41.5954901454514</v>
      </c>
      <c r="R11" s="431">
        <v>42.507194541502699</v>
      </c>
      <c r="S11" s="431">
        <v>44.649465377467699</v>
      </c>
      <c r="T11" s="431">
        <v>45.724969997191202</v>
      </c>
      <c r="U11" s="431">
        <v>46.842363809663503</v>
      </c>
      <c r="V11" s="431">
        <v>48.4058121808987</v>
      </c>
      <c r="W11" s="431">
        <v>53.170097339389997</v>
      </c>
      <c r="X11" s="431">
        <v>51.022946572553998</v>
      </c>
      <c r="Y11" s="431">
        <v>55.171576708322199</v>
      </c>
      <c r="Z11" s="431">
        <v>56.4418634695881</v>
      </c>
      <c r="AA11" s="431">
        <v>54.338457629272</v>
      </c>
      <c r="AB11" s="431">
        <v>53.606578491108102</v>
      </c>
      <c r="AC11" s="431">
        <v>54.193090173720201</v>
      </c>
      <c r="AD11" s="431">
        <v>56.660533946605298</v>
      </c>
      <c r="AE11" s="431">
        <v>61.495858536319503</v>
      </c>
      <c r="AF11" s="431">
        <v>61.623299509366603</v>
      </c>
      <c r="AG11" s="431">
        <v>57.333387027491398</v>
      </c>
      <c r="AH11" s="431">
        <v>55.105380402023201</v>
      </c>
      <c r="AI11" s="431">
        <v>52.627836766022803</v>
      </c>
      <c r="AJ11" s="431">
        <v>52.720372359470097</v>
      </c>
      <c r="AK11" s="431">
        <v>54.963393603678902</v>
      </c>
      <c r="AL11" s="431">
        <v>56.235019678369397</v>
      </c>
      <c r="AM11" s="431">
        <v>56.9651714899599</v>
      </c>
      <c r="AN11" s="431">
        <v>57.0514139502652</v>
      </c>
      <c r="AO11" s="431">
        <v>56.845536476109203</v>
      </c>
      <c r="AP11" s="431">
        <v>57.246547659144497</v>
      </c>
      <c r="AQ11" s="431">
        <v>58.751760698645199</v>
      </c>
      <c r="AR11" s="431">
        <v>60.119478089361998</v>
      </c>
      <c r="AS11" s="431">
        <v>60.348538355895599</v>
      </c>
      <c r="AT11" s="431">
        <v>62.0307795332225</v>
      </c>
      <c r="AU11" s="431">
        <v>64.8631485022307</v>
      </c>
      <c r="AV11" s="431">
        <v>65.553988574925995</v>
      </c>
      <c r="AW11" s="431">
        <v>67.087572282661995</v>
      </c>
      <c r="AX11" s="431">
        <v>70.498345924060601</v>
      </c>
      <c r="AY11" s="431">
        <v>66.691965014577207</v>
      </c>
      <c r="AZ11" s="431">
        <v>64.295152177874996</v>
      </c>
      <c r="BA11" s="431">
        <v>63.005574853124102</v>
      </c>
      <c r="BB11" s="431">
        <v>64.700123609394296</v>
      </c>
      <c r="BC11" s="431">
        <v>66.217338660854793</v>
      </c>
      <c r="BD11" s="431">
        <v>67.464541209947299</v>
      </c>
      <c r="BE11" s="431">
        <v>68.9156247588176</v>
      </c>
      <c r="BF11" s="431">
        <v>72.580494204260603</v>
      </c>
      <c r="BG11" s="431">
        <v>0</v>
      </c>
    </row>
    <row r="13" spans="1:59" x14ac:dyDescent="0.35">
      <c r="A13" s="410" t="s">
        <v>1003</v>
      </c>
    </row>
    <row r="14" spans="1:59" x14ac:dyDescent="0.35">
      <c r="A14" s="45"/>
    </row>
    <row r="15" spans="1:59" x14ac:dyDescent="0.35">
      <c r="A15" s="45"/>
    </row>
    <row r="16" spans="1:59" x14ac:dyDescent="0.35">
      <c r="A16" s="433" t="s">
        <v>985</v>
      </c>
      <c r="B16" s="412">
        <v>2023</v>
      </c>
      <c r="C16" s="413"/>
      <c r="D16" s="413"/>
      <c r="E16" s="413"/>
      <c r="F16" s="413"/>
      <c r="G16" s="413"/>
      <c r="H16" s="413"/>
      <c r="I16" s="413"/>
      <c r="J16" s="413"/>
      <c r="K16" s="413"/>
      <c r="L16" s="413"/>
      <c r="M16" s="413"/>
      <c r="N16" s="413"/>
      <c r="O16" s="413"/>
      <c r="P16" s="413"/>
      <c r="Q16" s="413"/>
      <c r="R16" s="413"/>
      <c r="S16" s="413"/>
      <c r="T16" s="413"/>
      <c r="U16" s="413"/>
      <c r="V16" s="413"/>
      <c r="W16" s="413"/>
      <c r="X16" s="413"/>
      <c r="Y16" s="414"/>
      <c r="Z16" s="415">
        <v>2024</v>
      </c>
      <c r="AA16" s="415"/>
      <c r="AB16" s="415"/>
      <c r="AC16" s="415"/>
      <c r="AD16" s="415"/>
      <c r="AE16" s="415"/>
      <c r="AF16" s="415"/>
      <c r="AG16" s="415"/>
      <c r="AH16" s="415"/>
      <c r="AI16" s="415"/>
      <c r="AJ16" s="415"/>
      <c r="AK16" s="415"/>
      <c r="AL16" s="415"/>
      <c r="AM16" s="415"/>
      <c r="AN16" s="415"/>
      <c r="AO16" s="415"/>
      <c r="AP16" s="415"/>
      <c r="AQ16" s="415"/>
      <c r="AR16" s="415"/>
      <c r="AS16" s="415"/>
      <c r="AT16" s="415"/>
      <c r="AU16" s="415"/>
      <c r="AV16" s="415"/>
      <c r="AW16" s="416"/>
      <c r="AX16" s="417">
        <v>2025</v>
      </c>
      <c r="AY16" s="417"/>
      <c r="AZ16" s="417"/>
      <c r="BA16" s="417"/>
      <c r="BB16" s="417"/>
      <c r="BC16" s="417"/>
      <c r="BD16" s="417"/>
      <c r="BE16" s="417"/>
      <c r="BF16" s="417"/>
      <c r="BG16" s="418"/>
    </row>
    <row r="17" spans="1:59" x14ac:dyDescent="0.35">
      <c r="A17" s="433"/>
      <c r="B17" s="419" t="s">
        <v>986</v>
      </c>
      <c r="C17" s="420"/>
      <c r="D17" s="419" t="s">
        <v>987</v>
      </c>
      <c r="E17" s="420"/>
      <c r="F17" s="419" t="s">
        <v>988</v>
      </c>
      <c r="G17" s="420"/>
      <c r="H17" s="419" t="s">
        <v>989</v>
      </c>
      <c r="I17" s="420"/>
      <c r="J17" s="419" t="s">
        <v>894</v>
      </c>
      <c r="K17" s="420"/>
      <c r="L17" s="419" t="s">
        <v>990</v>
      </c>
      <c r="M17" s="420"/>
      <c r="N17" s="419" t="s">
        <v>991</v>
      </c>
      <c r="O17" s="420"/>
      <c r="P17" s="419" t="s">
        <v>992</v>
      </c>
      <c r="Q17" s="420"/>
      <c r="R17" s="419" t="s">
        <v>993</v>
      </c>
      <c r="S17" s="420"/>
      <c r="T17" s="419" t="s">
        <v>994</v>
      </c>
      <c r="U17" s="420"/>
      <c r="V17" s="419" t="s">
        <v>995</v>
      </c>
      <c r="W17" s="420"/>
      <c r="X17" s="419" t="s">
        <v>996</v>
      </c>
      <c r="Y17" s="420"/>
      <c r="Z17" s="421" t="s">
        <v>986</v>
      </c>
      <c r="AA17" s="422"/>
      <c r="AB17" s="421" t="s">
        <v>987</v>
      </c>
      <c r="AC17" s="422"/>
      <c r="AD17" s="421" t="s">
        <v>988</v>
      </c>
      <c r="AE17" s="422"/>
      <c r="AF17" s="421" t="s">
        <v>989</v>
      </c>
      <c r="AG17" s="422"/>
      <c r="AH17" s="421" t="s">
        <v>894</v>
      </c>
      <c r="AI17" s="422"/>
      <c r="AJ17" s="421" t="s">
        <v>990</v>
      </c>
      <c r="AK17" s="422"/>
      <c r="AL17" s="421" t="s">
        <v>991</v>
      </c>
      <c r="AM17" s="422"/>
      <c r="AN17" s="421" t="s">
        <v>992</v>
      </c>
      <c r="AO17" s="422"/>
      <c r="AP17" s="421" t="s">
        <v>993</v>
      </c>
      <c r="AQ17" s="422"/>
      <c r="AR17" s="421" t="s">
        <v>994</v>
      </c>
      <c r="AS17" s="422"/>
      <c r="AT17" s="421" t="s">
        <v>995</v>
      </c>
      <c r="AU17" s="422"/>
      <c r="AV17" s="421" t="s">
        <v>996</v>
      </c>
      <c r="AW17" s="422"/>
      <c r="AX17" s="423" t="s">
        <v>986</v>
      </c>
      <c r="AY17" s="424"/>
      <c r="AZ17" s="423" t="s">
        <v>987</v>
      </c>
      <c r="BA17" s="424"/>
      <c r="BB17" s="423" t="s">
        <v>988</v>
      </c>
      <c r="BC17" s="424"/>
      <c r="BD17" s="423" t="s">
        <v>989</v>
      </c>
      <c r="BE17" s="424"/>
      <c r="BF17" s="423" t="s">
        <v>894</v>
      </c>
      <c r="BG17" s="424"/>
    </row>
    <row r="18" spans="1:59" x14ac:dyDescent="0.35">
      <c r="A18" s="433"/>
      <c r="B18" s="425" t="s">
        <v>997</v>
      </c>
      <c r="C18" s="425" t="s">
        <v>998</v>
      </c>
      <c r="D18" s="425" t="s">
        <v>997</v>
      </c>
      <c r="E18" s="425" t="s">
        <v>998</v>
      </c>
      <c r="F18" s="425" t="s">
        <v>997</v>
      </c>
      <c r="G18" s="425" t="s">
        <v>998</v>
      </c>
      <c r="H18" s="425" t="s">
        <v>997</v>
      </c>
      <c r="I18" s="425" t="s">
        <v>998</v>
      </c>
      <c r="J18" s="425" t="s">
        <v>997</v>
      </c>
      <c r="K18" s="425" t="s">
        <v>998</v>
      </c>
      <c r="L18" s="425" t="s">
        <v>997</v>
      </c>
      <c r="M18" s="425" t="s">
        <v>998</v>
      </c>
      <c r="N18" s="425" t="s">
        <v>997</v>
      </c>
      <c r="O18" s="425" t="s">
        <v>998</v>
      </c>
      <c r="P18" s="425" t="s">
        <v>997</v>
      </c>
      <c r="Q18" s="425" t="s">
        <v>998</v>
      </c>
      <c r="R18" s="425" t="s">
        <v>997</v>
      </c>
      <c r="S18" s="425" t="s">
        <v>998</v>
      </c>
      <c r="T18" s="425" t="s">
        <v>997</v>
      </c>
      <c r="U18" s="425" t="s">
        <v>998</v>
      </c>
      <c r="V18" s="425" t="s">
        <v>997</v>
      </c>
      <c r="W18" s="425" t="s">
        <v>998</v>
      </c>
      <c r="X18" s="425" t="s">
        <v>997</v>
      </c>
      <c r="Y18" s="425" t="s">
        <v>998</v>
      </c>
      <c r="Z18" s="426" t="s">
        <v>997</v>
      </c>
      <c r="AA18" s="426" t="s">
        <v>998</v>
      </c>
      <c r="AB18" s="426" t="s">
        <v>997</v>
      </c>
      <c r="AC18" s="426" t="s">
        <v>998</v>
      </c>
      <c r="AD18" s="426" t="s">
        <v>997</v>
      </c>
      <c r="AE18" s="426" t="s">
        <v>998</v>
      </c>
      <c r="AF18" s="426" t="s">
        <v>997</v>
      </c>
      <c r="AG18" s="426" t="s">
        <v>998</v>
      </c>
      <c r="AH18" s="426" t="s">
        <v>997</v>
      </c>
      <c r="AI18" s="426" t="s">
        <v>998</v>
      </c>
      <c r="AJ18" s="426" t="s">
        <v>997</v>
      </c>
      <c r="AK18" s="426" t="s">
        <v>998</v>
      </c>
      <c r="AL18" s="426" t="s">
        <v>997</v>
      </c>
      <c r="AM18" s="426" t="s">
        <v>998</v>
      </c>
      <c r="AN18" s="426" t="s">
        <v>997</v>
      </c>
      <c r="AO18" s="426" t="s">
        <v>998</v>
      </c>
      <c r="AP18" s="426" t="s">
        <v>997</v>
      </c>
      <c r="AQ18" s="426" t="s">
        <v>998</v>
      </c>
      <c r="AR18" s="426" t="s">
        <v>997</v>
      </c>
      <c r="AS18" s="426" t="s">
        <v>998</v>
      </c>
      <c r="AT18" s="426" t="s">
        <v>997</v>
      </c>
      <c r="AU18" s="426" t="s">
        <v>998</v>
      </c>
      <c r="AV18" s="426" t="s">
        <v>997</v>
      </c>
      <c r="AW18" s="426" t="s">
        <v>998</v>
      </c>
      <c r="AX18" s="427" t="s">
        <v>997</v>
      </c>
      <c r="AY18" s="427" t="s">
        <v>998</v>
      </c>
      <c r="AZ18" s="427" t="s">
        <v>997</v>
      </c>
      <c r="BA18" s="427" t="s">
        <v>998</v>
      </c>
      <c r="BB18" s="427" t="s">
        <v>997</v>
      </c>
      <c r="BC18" s="427" t="s">
        <v>998</v>
      </c>
      <c r="BD18" s="427" t="s">
        <v>997</v>
      </c>
      <c r="BE18" s="427" t="s">
        <v>998</v>
      </c>
      <c r="BF18" s="427" t="s">
        <v>997</v>
      </c>
      <c r="BG18" s="427" t="s">
        <v>998</v>
      </c>
    </row>
    <row r="19" spans="1:59" x14ac:dyDescent="0.35">
      <c r="A19" s="434" t="s">
        <v>999</v>
      </c>
      <c r="B19" s="435"/>
      <c r="C19" s="435"/>
      <c r="D19" s="435"/>
      <c r="E19" s="435"/>
      <c r="F19" s="435"/>
      <c r="G19" s="435"/>
      <c r="H19" s="435"/>
      <c r="I19" s="435"/>
      <c r="J19" s="435"/>
      <c r="K19" s="435"/>
      <c r="L19" s="435"/>
      <c r="M19" s="435"/>
      <c r="N19" s="435"/>
      <c r="O19" s="435"/>
      <c r="P19" s="435"/>
      <c r="Q19" s="435"/>
      <c r="R19" s="435"/>
      <c r="S19" s="435"/>
      <c r="T19" s="435"/>
      <c r="U19" s="435"/>
      <c r="V19" s="435"/>
      <c r="W19" s="435"/>
      <c r="X19" s="435"/>
      <c r="Y19" s="435"/>
      <c r="Z19" s="435"/>
      <c r="AA19" s="435"/>
      <c r="AB19" s="435"/>
      <c r="AC19" s="435"/>
      <c r="AD19" s="435"/>
      <c r="AE19" s="435"/>
      <c r="AF19" s="435"/>
      <c r="AG19" s="435"/>
      <c r="AH19" s="435"/>
      <c r="AI19" s="435"/>
      <c r="AJ19" s="435"/>
      <c r="AK19" s="435"/>
      <c r="AL19" s="435"/>
      <c r="AM19" s="435"/>
      <c r="AN19" s="435"/>
      <c r="AO19" s="435"/>
      <c r="AP19" s="435"/>
      <c r="AQ19" s="435"/>
      <c r="AR19" s="435"/>
      <c r="AS19" s="435"/>
      <c r="AT19" s="435"/>
      <c r="AU19" s="435"/>
      <c r="AV19" s="435"/>
      <c r="AW19" s="435"/>
      <c r="AX19" s="435"/>
      <c r="AY19" s="435"/>
      <c r="AZ19" s="435"/>
      <c r="BA19" s="435"/>
      <c r="BB19" s="435"/>
      <c r="BC19" s="435"/>
      <c r="BD19" s="435"/>
      <c r="BE19" s="435"/>
      <c r="BF19" s="435"/>
      <c r="BG19" s="435"/>
    </row>
    <row r="20" spans="1:59" x14ac:dyDescent="0.35">
      <c r="A20" s="436" t="s">
        <v>1004</v>
      </c>
      <c r="B20" s="436">
        <v>18356</v>
      </c>
      <c r="C20" s="436">
        <v>22026</v>
      </c>
      <c r="D20" s="436">
        <v>23176</v>
      </c>
      <c r="E20" s="436">
        <v>23562</v>
      </c>
      <c r="F20" s="436">
        <v>23326</v>
      </c>
      <c r="G20" s="436">
        <v>21987</v>
      </c>
      <c r="H20" s="436">
        <v>20755</v>
      </c>
      <c r="I20" s="436">
        <v>18911</v>
      </c>
      <c r="J20" s="436">
        <v>20705</v>
      </c>
      <c r="K20" s="436">
        <v>26752</v>
      </c>
      <c r="L20" s="436">
        <v>26400</v>
      </c>
      <c r="M20" s="436">
        <v>26307</v>
      </c>
      <c r="N20" s="436">
        <v>25999</v>
      </c>
      <c r="O20" s="436">
        <v>26225</v>
      </c>
      <c r="P20" s="436">
        <v>27603</v>
      </c>
      <c r="Q20" s="436">
        <v>29998</v>
      </c>
      <c r="R20" s="436">
        <v>31502</v>
      </c>
      <c r="S20" s="436">
        <v>32067</v>
      </c>
      <c r="T20" s="436">
        <v>34446</v>
      </c>
      <c r="U20" s="436">
        <v>36891</v>
      </c>
      <c r="V20" s="436">
        <v>37429</v>
      </c>
      <c r="W20" s="436">
        <v>35089</v>
      </c>
      <c r="X20" s="436">
        <v>34834</v>
      </c>
      <c r="Y20" s="436">
        <v>34821</v>
      </c>
      <c r="Z20" s="436">
        <v>31681</v>
      </c>
      <c r="AA20" s="436">
        <v>32131</v>
      </c>
      <c r="AB20" s="436">
        <v>32888</v>
      </c>
      <c r="AC20" s="436">
        <v>33774</v>
      </c>
      <c r="AD20" s="436">
        <v>32724</v>
      </c>
      <c r="AE20" s="436">
        <v>29535</v>
      </c>
      <c r="AF20" s="436">
        <v>28840</v>
      </c>
      <c r="AG20" s="436">
        <v>30296</v>
      </c>
      <c r="AH20" s="436">
        <v>31358</v>
      </c>
      <c r="AI20" s="436">
        <v>32608</v>
      </c>
      <c r="AJ20" s="436">
        <v>32753</v>
      </c>
      <c r="AK20" s="436">
        <v>31971</v>
      </c>
      <c r="AL20" s="436">
        <v>31833</v>
      </c>
      <c r="AM20" s="436">
        <v>31076</v>
      </c>
      <c r="AN20" s="436">
        <v>30828</v>
      </c>
      <c r="AO20" s="436">
        <v>31066</v>
      </c>
      <c r="AP20" s="436">
        <v>32121</v>
      </c>
      <c r="AQ20" s="436">
        <v>32277</v>
      </c>
      <c r="AR20" s="436">
        <v>32630</v>
      </c>
      <c r="AS20" s="436">
        <v>33354</v>
      </c>
      <c r="AT20" s="436">
        <v>33023</v>
      </c>
      <c r="AU20" s="436">
        <v>31713</v>
      </c>
      <c r="AV20" s="436">
        <v>31498</v>
      </c>
      <c r="AW20" s="436">
        <v>32904</v>
      </c>
      <c r="AX20" s="436">
        <v>32478</v>
      </c>
      <c r="AY20" s="436">
        <v>34270</v>
      </c>
      <c r="AZ20" s="436">
        <v>35036</v>
      </c>
      <c r="BA20" s="436">
        <v>37667</v>
      </c>
      <c r="BB20" s="436">
        <v>39352</v>
      </c>
      <c r="BC20" s="436">
        <v>40395</v>
      </c>
      <c r="BD20" s="436">
        <v>41042</v>
      </c>
      <c r="BE20" s="436">
        <v>43198</v>
      </c>
      <c r="BF20" s="436">
        <v>42469</v>
      </c>
      <c r="BG20" s="436">
        <v>0</v>
      </c>
    </row>
    <row r="21" spans="1:59" x14ac:dyDescent="0.35">
      <c r="A21" s="436" t="s">
        <v>1005</v>
      </c>
      <c r="B21" s="436">
        <v>801</v>
      </c>
      <c r="C21" s="436">
        <v>769</v>
      </c>
      <c r="D21" s="436">
        <v>773</v>
      </c>
      <c r="E21" s="436">
        <v>766</v>
      </c>
      <c r="F21" s="436">
        <v>782</v>
      </c>
      <c r="G21" s="436">
        <v>794</v>
      </c>
      <c r="H21" s="436">
        <v>791</v>
      </c>
      <c r="I21" s="436">
        <v>820</v>
      </c>
      <c r="J21" s="436">
        <v>822</v>
      </c>
      <c r="K21" s="436">
        <v>779</v>
      </c>
      <c r="L21" s="436">
        <v>753</v>
      </c>
      <c r="M21" s="436">
        <v>757</v>
      </c>
      <c r="N21" s="436">
        <v>795</v>
      </c>
      <c r="O21" s="436">
        <v>803</v>
      </c>
      <c r="P21" s="436">
        <v>804</v>
      </c>
      <c r="Q21" s="436">
        <v>839</v>
      </c>
      <c r="R21" s="436">
        <v>887</v>
      </c>
      <c r="S21" s="436">
        <v>917</v>
      </c>
      <c r="T21" s="436">
        <v>931</v>
      </c>
      <c r="U21" s="436">
        <v>958</v>
      </c>
      <c r="V21" s="436">
        <v>1018</v>
      </c>
      <c r="W21" s="436">
        <v>1053</v>
      </c>
      <c r="X21" s="436">
        <v>1098</v>
      </c>
      <c r="Y21" s="436">
        <v>1161</v>
      </c>
      <c r="Z21" s="436">
        <v>1345</v>
      </c>
      <c r="AA21" s="436">
        <v>1354</v>
      </c>
      <c r="AB21" s="436">
        <v>1384</v>
      </c>
      <c r="AC21" s="436">
        <v>1396</v>
      </c>
      <c r="AD21" s="436">
        <v>1540</v>
      </c>
      <c r="AE21" s="436">
        <v>1611</v>
      </c>
      <c r="AF21" s="436">
        <v>1718</v>
      </c>
      <c r="AG21" s="436">
        <v>1763</v>
      </c>
      <c r="AH21" s="436">
        <v>1750</v>
      </c>
      <c r="AI21" s="436">
        <v>1639</v>
      </c>
      <c r="AJ21" s="436">
        <v>1683</v>
      </c>
      <c r="AK21" s="436">
        <v>1712</v>
      </c>
      <c r="AL21" s="436">
        <v>1787</v>
      </c>
      <c r="AM21" s="436">
        <v>1879</v>
      </c>
      <c r="AN21" s="436">
        <v>1912</v>
      </c>
      <c r="AO21" s="436">
        <v>1827</v>
      </c>
      <c r="AP21" s="436">
        <v>1859</v>
      </c>
      <c r="AQ21" s="436">
        <v>1886</v>
      </c>
      <c r="AR21" s="436">
        <v>1911</v>
      </c>
      <c r="AS21" s="436">
        <v>1989</v>
      </c>
      <c r="AT21" s="436">
        <v>2016</v>
      </c>
      <c r="AU21" s="436">
        <v>2042</v>
      </c>
      <c r="AV21" s="436">
        <v>2099</v>
      </c>
      <c r="AW21" s="436">
        <v>2221</v>
      </c>
      <c r="AX21" s="436">
        <v>2319</v>
      </c>
      <c r="AY21" s="436">
        <v>2397</v>
      </c>
      <c r="AZ21" s="436">
        <v>2412</v>
      </c>
      <c r="BA21" s="436">
        <v>2535</v>
      </c>
      <c r="BB21" s="436">
        <v>2759</v>
      </c>
      <c r="BC21" s="436">
        <v>2915</v>
      </c>
      <c r="BD21" s="436">
        <v>2879</v>
      </c>
      <c r="BE21" s="436">
        <v>2950</v>
      </c>
      <c r="BF21" s="436">
        <v>3126</v>
      </c>
      <c r="BG21" s="436">
        <v>0</v>
      </c>
    </row>
    <row r="22" spans="1:59" x14ac:dyDescent="0.35">
      <c r="A22" s="436" t="s">
        <v>1006</v>
      </c>
      <c r="B22" s="436">
        <v>227</v>
      </c>
      <c r="C22" s="436">
        <v>219</v>
      </c>
      <c r="D22" s="436">
        <v>217</v>
      </c>
      <c r="E22" s="436">
        <v>207</v>
      </c>
      <c r="F22" s="436">
        <v>198</v>
      </c>
      <c r="G22" s="436">
        <v>189</v>
      </c>
      <c r="H22" s="436">
        <v>200</v>
      </c>
      <c r="I22" s="436">
        <v>204</v>
      </c>
      <c r="J22" s="436">
        <v>213</v>
      </c>
      <c r="K22" s="436">
        <v>202</v>
      </c>
      <c r="L22" s="436">
        <v>202</v>
      </c>
      <c r="M22" s="436">
        <v>209</v>
      </c>
      <c r="N22" s="436">
        <v>207</v>
      </c>
      <c r="O22" s="436">
        <v>200</v>
      </c>
      <c r="P22" s="436">
        <v>191</v>
      </c>
      <c r="Q22" s="436">
        <v>185</v>
      </c>
      <c r="R22" s="436">
        <v>201</v>
      </c>
      <c r="S22" s="436">
        <v>201</v>
      </c>
      <c r="T22" s="436">
        <v>217</v>
      </c>
      <c r="U22" s="436">
        <v>230</v>
      </c>
      <c r="V22" s="436">
        <v>244</v>
      </c>
      <c r="W22" s="436">
        <v>238</v>
      </c>
      <c r="X22" s="436">
        <v>229</v>
      </c>
      <c r="Y22" s="436">
        <v>226</v>
      </c>
      <c r="Z22" s="436">
        <v>256</v>
      </c>
      <c r="AA22" s="436">
        <v>262</v>
      </c>
      <c r="AB22" s="436">
        <v>272</v>
      </c>
      <c r="AC22" s="436">
        <v>278</v>
      </c>
      <c r="AD22" s="436">
        <v>287</v>
      </c>
      <c r="AE22" s="436">
        <v>318</v>
      </c>
      <c r="AF22" s="436">
        <v>327</v>
      </c>
      <c r="AG22" s="436">
        <v>322</v>
      </c>
      <c r="AH22" s="436">
        <v>339</v>
      </c>
      <c r="AI22" s="436">
        <v>354</v>
      </c>
      <c r="AJ22" s="436">
        <v>374</v>
      </c>
      <c r="AK22" s="436">
        <v>377</v>
      </c>
      <c r="AL22" s="436">
        <v>409</v>
      </c>
      <c r="AM22" s="436">
        <v>400</v>
      </c>
      <c r="AN22" s="436">
        <v>411</v>
      </c>
      <c r="AO22" s="436">
        <v>404</v>
      </c>
      <c r="AP22" s="436">
        <v>419</v>
      </c>
      <c r="AQ22" s="436">
        <v>433</v>
      </c>
      <c r="AR22" s="436">
        <v>444</v>
      </c>
      <c r="AS22" s="436">
        <v>461</v>
      </c>
      <c r="AT22" s="436">
        <v>488</v>
      </c>
      <c r="AU22" s="436">
        <v>478</v>
      </c>
      <c r="AV22" s="436">
        <v>524</v>
      </c>
      <c r="AW22" s="436">
        <v>554</v>
      </c>
      <c r="AX22" s="436">
        <v>601</v>
      </c>
      <c r="AY22" s="436">
        <v>623</v>
      </c>
      <c r="AZ22" s="436">
        <v>596</v>
      </c>
      <c r="BA22" s="436">
        <v>589</v>
      </c>
      <c r="BB22" s="436">
        <v>582</v>
      </c>
      <c r="BC22" s="436">
        <v>548</v>
      </c>
      <c r="BD22" s="436">
        <v>522</v>
      </c>
      <c r="BE22" s="436">
        <v>531</v>
      </c>
      <c r="BF22" s="436">
        <v>552</v>
      </c>
      <c r="BG22" s="436">
        <v>0</v>
      </c>
    </row>
    <row r="23" spans="1:59" ht="16" thickBot="1" x14ac:dyDescent="0.4">
      <c r="A23" s="437" t="s">
        <v>1007</v>
      </c>
      <c r="B23" s="437">
        <v>73</v>
      </c>
      <c r="C23" s="437">
        <v>75</v>
      </c>
      <c r="D23" s="437">
        <v>69</v>
      </c>
      <c r="E23" s="437">
        <v>67</v>
      </c>
      <c r="F23" s="437">
        <v>62</v>
      </c>
      <c r="G23" s="437">
        <v>60</v>
      </c>
      <c r="H23" s="437">
        <v>57</v>
      </c>
      <c r="I23" s="437">
        <v>56</v>
      </c>
      <c r="J23" s="437">
        <v>57</v>
      </c>
      <c r="K23" s="437">
        <v>54</v>
      </c>
      <c r="L23" s="437">
        <v>56</v>
      </c>
      <c r="M23" s="437">
        <v>51</v>
      </c>
      <c r="N23" s="437">
        <v>54</v>
      </c>
      <c r="O23" s="437">
        <v>55</v>
      </c>
      <c r="P23" s="437">
        <v>55</v>
      </c>
      <c r="Q23" s="437">
        <v>51</v>
      </c>
      <c r="R23" s="437">
        <v>52</v>
      </c>
      <c r="S23" s="437">
        <v>53</v>
      </c>
      <c r="T23" s="437">
        <v>63</v>
      </c>
      <c r="U23" s="437">
        <v>59</v>
      </c>
      <c r="V23" s="437">
        <v>55</v>
      </c>
      <c r="W23" s="437">
        <v>55</v>
      </c>
      <c r="X23" s="437">
        <v>53</v>
      </c>
      <c r="Y23" s="437">
        <v>53</v>
      </c>
      <c r="Z23" s="437">
        <v>61</v>
      </c>
      <c r="AA23" s="437">
        <v>57</v>
      </c>
      <c r="AB23" s="437">
        <v>56</v>
      </c>
      <c r="AC23" s="437">
        <v>56</v>
      </c>
      <c r="AD23" s="437">
        <v>56</v>
      </c>
      <c r="AE23" s="437">
        <v>55</v>
      </c>
      <c r="AF23" s="437">
        <v>56</v>
      </c>
      <c r="AG23" s="437">
        <v>55</v>
      </c>
      <c r="AH23" s="437">
        <v>58</v>
      </c>
      <c r="AI23" s="437">
        <v>57</v>
      </c>
      <c r="AJ23" s="437">
        <v>58</v>
      </c>
      <c r="AK23" s="437">
        <v>57</v>
      </c>
      <c r="AL23" s="437">
        <v>56</v>
      </c>
      <c r="AM23" s="437">
        <v>57</v>
      </c>
      <c r="AN23" s="437">
        <v>56</v>
      </c>
      <c r="AO23" s="437">
        <v>60</v>
      </c>
      <c r="AP23" s="437">
        <v>62</v>
      </c>
      <c r="AQ23" s="437">
        <v>59</v>
      </c>
      <c r="AR23" s="437">
        <v>66</v>
      </c>
      <c r="AS23" s="437">
        <v>67</v>
      </c>
      <c r="AT23" s="437">
        <v>72</v>
      </c>
      <c r="AU23" s="437">
        <v>72</v>
      </c>
      <c r="AV23" s="437">
        <v>72</v>
      </c>
      <c r="AW23" s="437">
        <v>71</v>
      </c>
      <c r="AX23" s="437">
        <v>70</v>
      </c>
      <c r="AY23" s="437">
        <v>64</v>
      </c>
      <c r="AZ23" s="437">
        <v>68</v>
      </c>
      <c r="BA23" s="437">
        <v>69</v>
      </c>
      <c r="BB23" s="437">
        <v>67</v>
      </c>
      <c r="BC23" s="437">
        <v>72</v>
      </c>
      <c r="BD23" s="437">
        <v>67</v>
      </c>
      <c r="BE23" s="437">
        <v>62</v>
      </c>
      <c r="BF23" s="437">
        <v>66</v>
      </c>
      <c r="BG23" s="437">
        <v>0</v>
      </c>
    </row>
    <row r="24" spans="1:59" x14ac:dyDescent="0.35">
      <c r="A24" s="438" t="s">
        <v>19</v>
      </c>
      <c r="B24" s="438">
        <v>19457</v>
      </c>
      <c r="C24" s="438">
        <v>23089</v>
      </c>
      <c r="D24" s="438">
        <v>24235</v>
      </c>
      <c r="E24" s="438">
        <v>24602</v>
      </c>
      <c r="F24" s="438">
        <v>24368</v>
      </c>
      <c r="G24" s="438">
        <v>23030</v>
      </c>
      <c r="H24" s="438">
        <v>21803</v>
      </c>
      <c r="I24" s="438">
        <v>19991</v>
      </c>
      <c r="J24" s="438">
        <v>21797</v>
      </c>
      <c r="K24" s="438">
        <v>27787</v>
      </c>
      <c r="L24" s="438">
        <v>27411</v>
      </c>
      <c r="M24" s="438">
        <v>27324</v>
      </c>
      <c r="N24" s="438">
        <v>27055</v>
      </c>
      <c r="O24" s="438">
        <v>27283</v>
      </c>
      <c r="P24" s="438">
        <v>28653</v>
      </c>
      <c r="Q24" s="438">
        <v>31073</v>
      </c>
      <c r="R24" s="438">
        <v>32642</v>
      </c>
      <c r="S24" s="438">
        <v>33238</v>
      </c>
      <c r="T24" s="438">
        <v>35657</v>
      </c>
      <c r="U24" s="438">
        <v>38138</v>
      </c>
      <c r="V24" s="438">
        <v>38746</v>
      </c>
      <c r="W24" s="438">
        <v>36435</v>
      </c>
      <c r="X24" s="438">
        <v>36214</v>
      </c>
      <c r="Y24" s="438">
        <v>36261</v>
      </c>
      <c r="Z24" s="438">
        <v>33343</v>
      </c>
      <c r="AA24" s="438">
        <v>33804</v>
      </c>
      <c r="AB24" s="438">
        <v>34600</v>
      </c>
      <c r="AC24" s="438">
        <v>35504</v>
      </c>
      <c r="AD24" s="438">
        <v>34607</v>
      </c>
      <c r="AE24" s="438">
        <v>31519</v>
      </c>
      <c r="AF24" s="438">
        <v>30941</v>
      </c>
      <c r="AG24" s="438">
        <v>32436</v>
      </c>
      <c r="AH24" s="438">
        <v>33505</v>
      </c>
      <c r="AI24" s="438">
        <v>34658</v>
      </c>
      <c r="AJ24" s="438">
        <v>34868</v>
      </c>
      <c r="AK24" s="438">
        <v>34117</v>
      </c>
      <c r="AL24" s="438">
        <v>34085</v>
      </c>
      <c r="AM24" s="438">
        <v>33412</v>
      </c>
      <c r="AN24" s="438">
        <v>33207</v>
      </c>
      <c r="AO24" s="438">
        <v>33357</v>
      </c>
      <c r="AP24" s="438">
        <v>34461</v>
      </c>
      <c r="AQ24" s="438">
        <v>34655</v>
      </c>
      <c r="AR24" s="438">
        <v>35051</v>
      </c>
      <c r="AS24" s="438">
        <v>35871</v>
      </c>
      <c r="AT24" s="438">
        <v>35599</v>
      </c>
      <c r="AU24" s="438">
        <v>34305</v>
      </c>
      <c r="AV24" s="438">
        <v>34193</v>
      </c>
      <c r="AW24" s="438">
        <v>35750</v>
      </c>
      <c r="AX24" s="438">
        <v>35468</v>
      </c>
      <c r="AY24" s="438">
        <v>37354</v>
      </c>
      <c r="AZ24" s="438">
        <v>38112</v>
      </c>
      <c r="BA24" s="438">
        <v>40860</v>
      </c>
      <c r="BB24" s="438">
        <v>42760</v>
      </c>
      <c r="BC24" s="438">
        <v>43930</v>
      </c>
      <c r="BD24" s="438">
        <v>44510</v>
      </c>
      <c r="BE24" s="438">
        <v>46741</v>
      </c>
      <c r="BF24" s="438">
        <v>46213</v>
      </c>
      <c r="BG24" s="438">
        <v>0</v>
      </c>
    </row>
    <row r="25" spans="1:59" x14ac:dyDescent="0.35">
      <c r="A25" s="434" t="s">
        <v>1000</v>
      </c>
      <c r="B25" s="435"/>
      <c r="C25" s="435"/>
      <c r="D25" s="435"/>
      <c r="E25" s="435"/>
      <c r="F25" s="435"/>
      <c r="G25" s="435"/>
      <c r="H25" s="435"/>
      <c r="I25" s="435"/>
      <c r="J25" s="435"/>
      <c r="K25" s="435"/>
      <c r="L25" s="435"/>
      <c r="M25" s="435"/>
      <c r="N25" s="435"/>
      <c r="O25" s="435"/>
      <c r="P25" s="435"/>
      <c r="Q25" s="435"/>
      <c r="R25" s="435"/>
      <c r="S25" s="435"/>
      <c r="T25" s="435"/>
      <c r="U25" s="435"/>
      <c r="V25" s="435"/>
      <c r="W25" s="435"/>
      <c r="X25" s="435"/>
      <c r="Y25" s="435"/>
      <c r="Z25" s="435"/>
      <c r="AA25" s="435"/>
      <c r="AB25" s="435"/>
      <c r="AC25" s="435"/>
      <c r="AD25" s="435"/>
      <c r="AE25" s="435"/>
      <c r="AF25" s="435"/>
      <c r="AG25" s="435"/>
      <c r="AH25" s="435"/>
      <c r="AI25" s="435"/>
      <c r="AJ25" s="435"/>
      <c r="AK25" s="435"/>
      <c r="AL25" s="435"/>
      <c r="AM25" s="435"/>
      <c r="AN25" s="435"/>
      <c r="AO25" s="435"/>
      <c r="AP25" s="435"/>
      <c r="AQ25" s="435"/>
      <c r="AR25" s="435"/>
      <c r="AS25" s="435"/>
      <c r="AT25" s="435"/>
      <c r="AU25" s="435"/>
      <c r="AV25" s="435"/>
      <c r="AW25" s="435"/>
      <c r="AX25" s="435"/>
      <c r="AY25" s="435"/>
      <c r="AZ25" s="435"/>
      <c r="BA25" s="435"/>
      <c r="BB25" s="435"/>
      <c r="BC25" s="435"/>
      <c r="BD25" s="435"/>
      <c r="BE25" s="435"/>
      <c r="BF25" s="435"/>
      <c r="BG25" s="435"/>
    </row>
    <row r="26" spans="1:59" x14ac:dyDescent="0.35">
      <c r="A26" s="436" t="s">
        <v>1004</v>
      </c>
      <c r="B26" s="436">
        <v>0</v>
      </c>
      <c r="C26" s="436">
        <v>0</v>
      </c>
      <c r="D26" s="436">
        <v>0</v>
      </c>
      <c r="E26" s="436">
        <v>0</v>
      </c>
      <c r="F26" s="436">
        <v>0</v>
      </c>
      <c r="G26" s="436">
        <v>0</v>
      </c>
      <c r="H26" s="436">
        <v>0</v>
      </c>
      <c r="I26" s="436">
        <v>0</v>
      </c>
      <c r="J26" s="436">
        <v>0</v>
      </c>
      <c r="K26" s="436">
        <v>0</v>
      </c>
      <c r="L26" s="436">
        <v>0</v>
      </c>
      <c r="M26" s="436">
        <v>0</v>
      </c>
      <c r="N26" s="436">
        <v>0</v>
      </c>
      <c r="O26" s="436">
        <v>0</v>
      </c>
      <c r="P26" s="436">
        <v>0</v>
      </c>
      <c r="Q26" s="436">
        <v>0</v>
      </c>
      <c r="R26" s="436">
        <v>0</v>
      </c>
      <c r="S26" s="436">
        <v>0</v>
      </c>
      <c r="T26" s="436">
        <v>0</v>
      </c>
      <c r="U26" s="436">
        <v>0</v>
      </c>
      <c r="V26" s="436">
        <v>0</v>
      </c>
      <c r="W26" s="436">
        <v>0</v>
      </c>
      <c r="X26" s="436">
        <v>0</v>
      </c>
      <c r="Y26" s="436">
        <v>0</v>
      </c>
      <c r="Z26" s="436">
        <v>0</v>
      </c>
      <c r="AA26" s="436">
        <v>0</v>
      </c>
      <c r="AB26" s="436">
        <v>0</v>
      </c>
      <c r="AC26" s="436">
        <v>0</v>
      </c>
      <c r="AD26" s="436">
        <v>0</v>
      </c>
      <c r="AE26" s="436">
        <v>0</v>
      </c>
      <c r="AF26" s="436">
        <v>0</v>
      </c>
      <c r="AG26" s="436">
        <v>0</v>
      </c>
      <c r="AH26" s="436">
        <v>0</v>
      </c>
      <c r="AI26" s="436">
        <v>0</v>
      </c>
      <c r="AJ26" s="436">
        <v>0</v>
      </c>
      <c r="AK26" s="436">
        <v>0</v>
      </c>
      <c r="AL26" s="436">
        <v>0</v>
      </c>
      <c r="AM26" s="436">
        <v>0</v>
      </c>
      <c r="AN26" s="436">
        <v>0</v>
      </c>
      <c r="AO26" s="436">
        <v>0</v>
      </c>
      <c r="AP26" s="436">
        <v>0</v>
      </c>
      <c r="AQ26" s="436">
        <v>0</v>
      </c>
      <c r="AR26" s="436">
        <v>0</v>
      </c>
      <c r="AS26" s="436">
        <v>0</v>
      </c>
      <c r="AT26" s="436">
        <v>0</v>
      </c>
      <c r="AU26" s="436">
        <v>0</v>
      </c>
      <c r="AV26" s="436">
        <v>0</v>
      </c>
      <c r="AW26" s="436">
        <v>0</v>
      </c>
      <c r="AX26" s="436">
        <v>0</v>
      </c>
      <c r="AY26" s="436">
        <v>0</v>
      </c>
      <c r="AZ26" s="436">
        <v>0</v>
      </c>
      <c r="BA26" s="436">
        <v>0</v>
      </c>
      <c r="BB26" s="436">
        <v>0</v>
      </c>
      <c r="BC26" s="436">
        <v>0</v>
      </c>
      <c r="BD26" s="436">
        <v>141</v>
      </c>
      <c r="BE26" s="436">
        <v>161</v>
      </c>
      <c r="BF26" s="436">
        <v>197</v>
      </c>
      <c r="BG26" s="436">
        <v>0</v>
      </c>
    </row>
    <row r="27" spans="1:59" x14ac:dyDescent="0.35">
      <c r="A27" s="436" t="s">
        <v>1005</v>
      </c>
      <c r="B27" s="436">
        <v>0</v>
      </c>
      <c r="C27" s="436">
        <v>0</v>
      </c>
      <c r="D27" s="436">
        <v>0</v>
      </c>
      <c r="E27" s="436">
        <v>0</v>
      </c>
      <c r="F27" s="436">
        <v>0</v>
      </c>
      <c r="G27" s="436">
        <v>0</v>
      </c>
      <c r="H27" s="436">
        <v>0</v>
      </c>
      <c r="I27" s="436">
        <v>0</v>
      </c>
      <c r="J27" s="436">
        <v>0</v>
      </c>
      <c r="K27" s="436">
        <v>0</v>
      </c>
      <c r="L27" s="436">
        <v>0</v>
      </c>
      <c r="M27" s="436">
        <v>0</v>
      </c>
      <c r="N27" s="436">
        <v>0</v>
      </c>
      <c r="O27" s="436">
        <v>0</v>
      </c>
      <c r="P27" s="436">
        <v>0</v>
      </c>
      <c r="Q27" s="436">
        <v>0</v>
      </c>
      <c r="R27" s="436">
        <v>0</v>
      </c>
      <c r="S27" s="436">
        <v>0</v>
      </c>
      <c r="T27" s="436">
        <v>0</v>
      </c>
      <c r="U27" s="436">
        <v>0</v>
      </c>
      <c r="V27" s="436">
        <v>0</v>
      </c>
      <c r="W27" s="436">
        <v>0</v>
      </c>
      <c r="X27" s="436">
        <v>0</v>
      </c>
      <c r="Y27" s="436">
        <v>0</v>
      </c>
      <c r="Z27" s="436">
        <v>0</v>
      </c>
      <c r="AA27" s="436">
        <v>0</v>
      </c>
      <c r="AB27" s="436">
        <v>0</v>
      </c>
      <c r="AC27" s="436">
        <v>0</v>
      </c>
      <c r="AD27" s="436">
        <v>0</v>
      </c>
      <c r="AE27" s="436">
        <v>0</v>
      </c>
      <c r="AF27" s="436">
        <v>0</v>
      </c>
      <c r="AG27" s="436">
        <v>0</v>
      </c>
      <c r="AH27" s="436">
        <v>0</v>
      </c>
      <c r="AI27" s="436">
        <v>0</v>
      </c>
      <c r="AJ27" s="436">
        <v>0</v>
      </c>
      <c r="AK27" s="436">
        <v>0</v>
      </c>
      <c r="AL27" s="436">
        <v>0</v>
      </c>
      <c r="AM27" s="436">
        <v>0</v>
      </c>
      <c r="AN27" s="436">
        <v>0</v>
      </c>
      <c r="AO27" s="436">
        <v>0</v>
      </c>
      <c r="AP27" s="436">
        <v>0</v>
      </c>
      <c r="AQ27" s="436">
        <v>0</v>
      </c>
      <c r="AR27" s="436">
        <v>0</v>
      </c>
      <c r="AS27" s="436">
        <v>0</v>
      </c>
      <c r="AT27" s="436">
        <v>0</v>
      </c>
      <c r="AU27" s="436">
        <v>0</v>
      </c>
      <c r="AV27" s="436">
        <v>0</v>
      </c>
      <c r="AW27" s="436">
        <v>0</v>
      </c>
      <c r="AX27" s="436">
        <v>0</v>
      </c>
      <c r="AY27" s="436">
        <v>0</v>
      </c>
      <c r="AZ27" s="436">
        <v>0</v>
      </c>
      <c r="BA27" s="436">
        <v>0</v>
      </c>
      <c r="BB27" s="436">
        <v>0</v>
      </c>
      <c r="BC27" s="436">
        <v>0</v>
      </c>
      <c r="BD27" s="436">
        <v>0</v>
      </c>
      <c r="BE27" s="436">
        <v>0</v>
      </c>
      <c r="BF27" s="436">
        <v>0</v>
      </c>
      <c r="BG27" s="436">
        <v>0</v>
      </c>
    </row>
    <row r="28" spans="1:59" x14ac:dyDescent="0.35">
      <c r="A28" s="436" t="s">
        <v>1006</v>
      </c>
      <c r="B28" s="436">
        <v>0</v>
      </c>
      <c r="C28" s="436">
        <v>0</v>
      </c>
      <c r="D28" s="436">
        <v>0</v>
      </c>
      <c r="E28" s="436">
        <v>0</v>
      </c>
      <c r="F28" s="436">
        <v>0</v>
      </c>
      <c r="G28" s="436">
        <v>0</v>
      </c>
      <c r="H28" s="436">
        <v>0</v>
      </c>
      <c r="I28" s="436">
        <v>0</v>
      </c>
      <c r="J28" s="436">
        <v>0</v>
      </c>
      <c r="K28" s="436">
        <v>0</v>
      </c>
      <c r="L28" s="436">
        <v>0</v>
      </c>
      <c r="M28" s="436">
        <v>0</v>
      </c>
      <c r="N28" s="436">
        <v>0</v>
      </c>
      <c r="O28" s="436">
        <v>0</v>
      </c>
      <c r="P28" s="436">
        <v>0</v>
      </c>
      <c r="Q28" s="436">
        <v>0</v>
      </c>
      <c r="R28" s="436">
        <v>0</v>
      </c>
      <c r="S28" s="436">
        <v>0</v>
      </c>
      <c r="T28" s="436">
        <v>0</v>
      </c>
      <c r="U28" s="436">
        <v>0</v>
      </c>
      <c r="V28" s="436">
        <v>0</v>
      </c>
      <c r="W28" s="436">
        <v>0</v>
      </c>
      <c r="X28" s="436">
        <v>0</v>
      </c>
      <c r="Y28" s="436">
        <v>0</v>
      </c>
      <c r="Z28" s="436">
        <v>0</v>
      </c>
      <c r="AA28" s="436">
        <v>0</v>
      </c>
      <c r="AB28" s="436">
        <v>0</v>
      </c>
      <c r="AC28" s="436">
        <v>0</v>
      </c>
      <c r="AD28" s="436">
        <v>0</v>
      </c>
      <c r="AE28" s="436">
        <v>0</v>
      </c>
      <c r="AF28" s="436">
        <v>0</v>
      </c>
      <c r="AG28" s="436">
        <v>0</v>
      </c>
      <c r="AH28" s="436">
        <v>0</v>
      </c>
      <c r="AI28" s="436">
        <v>0</v>
      </c>
      <c r="AJ28" s="436">
        <v>0</v>
      </c>
      <c r="AK28" s="436">
        <v>0</v>
      </c>
      <c r="AL28" s="436">
        <v>0</v>
      </c>
      <c r="AM28" s="436">
        <v>0</v>
      </c>
      <c r="AN28" s="436">
        <v>0</v>
      </c>
      <c r="AO28" s="436">
        <v>0</v>
      </c>
      <c r="AP28" s="436">
        <v>0</v>
      </c>
      <c r="AQ28" s="436">
        <v>0</v>
      </c>
      <c r="AR28" s="436">
        <v>0</v>
      </c>
      <c r="AS28" s="436">
        <v>0</v>
      </c>
      <c r="AT28" s="436">
        <v>0</v>
      </c>
      <c r="AU28" s="436">
        <v>0</v>
      </c>
      <c r="AV28" s="436">
        <v>0</v>
      </c>
      <c r="AW28" s="436">
        <v>0</v>
      </c>
      <c r="AX28" s="436">
        <v>0</v>
      </c>
      <c r="AY28" s="436">
        <v>0</v>
      </c>
      <c r="AZ28" s="436">
        <v>0</v>
      </c>
      <c r="BA28" s="436">
        <v>0</v>
      </c>
      <c r="BB28" s="436">
        <v>0</v>
      </c>
      <c r="BC28" s="436">
        <v>0</v>
      </c>
      <c r="BD28" s="436">
        <v>0</v>
      </c>
      <c r="BE28" s="436">
        <v>0</v>
      </c>
      <c r="BF28" s="436">
        <v>0</v>
      </c>
      <c r="BG28" s="436">
        <v>0</v>
      </c>
    </row>
    <row r="29" spans="1:59" ht="16" thickBot="1" x14ac:dyDescent="0.4">
      <c r="A29" s="437" t="s">
        <v>1007</v>
      </c>
      <c r="B29" s="437">
        <v>0</v>
      </c>
      <c r="C29" s="437">
        <v>0</v>
      </c>
      <c r="D29" s="437">
        <v>0</v>
      </c>
      <c r="E29" s="437">
        <v>0</v>
      </c>
      <c r="F29" s="437">
        <v>0</v>
      </c>
      <c r="G29" s="437">
        <v>0</v>
      </c>
      <c r="H29" s="437">
        <v>0</v>
      </c>
      <c r="I29" s="437">
        <v>0</v>
      </c>
      <c r="J29" s="437">
        <v>0</v>
      </c>
      <c r="K29" s="437">
        <v>0</v>
      </c>
      <c r="L29" s="437">
        <v>0</v>
      </c>
      <c r="M29" s="437">
        <v>0</v>
      </c>
      <c r="N29" s="437">
        <v>0</v>
      </c>
      <c r="O29" s="437">
        <v>0</v>
      </c>
      <c r="P29" s="437">
        <v>0</v>
      </c>
      <c r="Q29" s="437">
        <v>0</v>
      </c>
      <c r="R29" s="437">
        <v>0</v>
      </c>
      <c r="S29" s="437">
        <v>0</v>
      </c>
      <c r="T29" s="437">
        <v>0</v>
      </c>
      <c r="U29" s="437">
        <v>0</v>
      </c>
      <c r="V29" s="437">
        <v>0</v>
      </c>
      <c r="W29" s="437">
        <v>0</v>
      </c>
      <c r="X29" s="437">
        <v>0</v>
      </c>
      <c r="Y29" s="437">
        <v>0</v>
      </c>
      <c r="Z29" s="437">
        <v>0</v>
      </c>
      <c r="AA29" s="437">
        <v>0</v>
      </c>
      <c r="AB29" s="437">
        <v>0</v>
      </c>
      <c r="AC29" s="437">
        <v>0</v>
      </c>
      <c r="AD29" s="437">
        <v>0</v>
      </c>
      <c r="AE29" s="437">
        <v>0</v>
      </c>
      <c r="AF29" s="437">
        <v>0</v>
      </c>
      <c r="AG29" s="437">
        <v>0</v>
      </c>
      <c r="AH29" s="437">
        <v>0</v>
      </c>
      <c r="AI29" s="437">
        <v>0</v>
      </c>
      <c r="AJ29" s="437">
        <v>0</v>
      </c>
      <c r="AK29" s="437">
        <v>0</v>
      </c>
      <c r="AL29" s="437">
        <v>0</v>
      </c>
      <c r="AM29" s="437">
        <v>0</v>
      </c>
      <c r="AN29" s="437">
        <v>0</v>
      </c>
      <c r="AO29" s="437">
        <v>0</v>
      </c>
      <c r="AP29" s="437">
        <v>0</v>
      </c>
      <c r="AQ29" s="437">
        <v>0</v>
      </c>
      <c r="AR29" s="437">
        <v>0</v>
      </c>
      <c r="AS29" s="437">
        <v>0</v>
      </c>
      <c r="AT29" s="437">
        <v>0</v>
      </c>
      <c r="AU29" s="437">
        <v>0</v>
      </c>
      <c r="AV29" s="437">
        <v>0</v>
      </c>
      <c r="AW29" s="437">
        <v>0</v>
      </c>
      <c r="AX29" s="437">
        <v>0</v>
      </c>
      <c r="AY29" s="437">
        <v>0</v>
      </c>
      <c r="AZ29" s="437">
        <v>0</v>
      </c>
      <c r="BA29" s="437">
        <v>0</v>
      </c>
      <c r="BB29" s="437">
        <v>0</v>
      </c>
      <c r="BC29" s="437">
        <v>0</v>
      </c>
      <c r="BD29" s="437">
        <v>0</v>
      </c>
      <c r="BE29" s="437">
        <v>0</v>
      </c>
      <c r="BF29" s="437">
        <v>0</v>
      </c>
      <c r="BG29" s="437">
        <v>0</v>
      </c>
    </row>
    <row r="30" spans="1:59" x14ac:dyDescent="0.35">
      <c r="A30" s="438" t="s">
        <v>19</v>
      </c>
      <c r="B30" s="438">
        <v>0</v>
      </c>
      <c r="C30" s="438">
        <v>0</v>
      </c>
      <c r="D30" s="438">
        <v>0</v>
      </c>
      <c r="E30" s="438">
        <v>0</v>
      </c>
      <c r="F30" s="438">
        <v>0</v>
      </c>
      <c r="G30" s="438">
        <v>0</v>
      </c>
      <c r="H30" s="438">
        <v>0</v>
      </c>
      <c r="I30" s="438">
        <v>0</v>
      </c>
      <c r="J30" s="438">
        <v>0</v>
      </c>
      <c r="K30" s="438">
        <v>0</v>
      </c>
      <c r="L30" s="438">
        <v>0</v>
      </c>
      <c r="M30" s="438">
        <v>0</v>
      </c>
      <c r="N30" s="438">
        <v>0</v>
      </c>
      <c r="O30" s="438">
        <v>0</v>
      </c>
      <c r="P30" s="438">
        <v>0</v>
      </c>
      <c r="Q30" s="438">
        <v>0</v>
      </c>
      <c r="R30" s="438">
        <v>0</v>
      </c>
      <c r="S30" s="438">
        <v>0</v>
      </c>
      <c r="T30" s="438">
        <v>0</v>
      </c>
      <c r="U30" s="438">
        <v>0</v>
      </c>
      <c r="V30" s="438">
        <v>0</v>
      </c>
      <c r="W30" s="438">
        <v>0</v>
      </c>
      <c r="X30" s="438">
        <v>0</v>
      </c>
      <c r="Y30" s="438">
        <v>0</v>
      </c>
      <c r="Z30" s="438">
        <v>0</v>
      </c>
      <c r="AA30" s="438">
        <v>0</v>
      </c>
      <c r="AB30" s="438">
        <v>0</v>
      </c>
      <c r="AC30" s="438">
        <v>0</v>
      </c>
      <c r="AD30" s="438">
        <v>0</v>
      </c>
      <c r="AE30" s="438">
        <v>0</v>
      </c>
      <c r="AF30" s="438">
        <v>0</v>
      </c>
      <c r="AG30" s="438">
        <v>0</v>
      </c>
      <c r="AH30" s="438">
        <v>0</v>
      </c>
      <c r="AI30" s="438">
        <v>0</v>
      </c>
      <c r="AJ30" s="438">
        <v>0</v>
      </c>
      <c r="AK30" s="438">
        <v>0</v>
      </c>
      <c r="AL30" s="438">
        <v>0</v>
      </c>
      <c r="AM30" s="438">
        <v>0</v>
      </c>
      <c r="AN30" s="438">
        <v>0</v>
      </c>
      <c r="AO30" s="438">
        <v>0</v>
      </c>
      <c r="AP30" s="438">
        <v>0</v>
      </c>
      <c r="AQ30" s="438">
        <v>0</v>
      </c>
      <c r="AR30" s="438">
        <v>0</v>
      </c>
      <c r="AS30" s="438">
        <v>0</v>
      </c>
      <c r="AT30" s="438">
        <v>0</v>
      </c>
      <c r="AU30" s="438">
        <v>0</v>
      </c>
      <c r="AV30" s="438">
        <v>0</v>
      </c>
      <c r="AW30" s="438">
        <v>0</v>
      </c>
      <c r="AX30" s="438">
        <v>0</v>
      </c>
      <c r="AY30" s="438">
        <v>0</v>
      </c>
      <c r="AZ30" s="438">
        <v>0</v>
      </c>
      <c r="BA30" s="438">
        <v>0</v>
      </c>
      <c r="BB30" s="438">
        <v>0</v>
      </c>
      <c r="BC30" s="438">
        <v>0</v>
      </c>
      <c r="BD30" s="438">
        <v>141</v>
      </c>
      <c r="BE30" s="438">
        <v>161</v>
      </c>
      <c r="BF30" s="438">
        <v>197</v>
      </c>
      <c r="BG30" s="438">
        <v>0</v>
      </c>
    </row>
    <row r="31" spans="1:59" x14ac:dyDescent="0.35">
      <c r="A31" s="434" t="s">
        <v>1001</v>
      </c>
      <c r="B31" s="435"/>
      <c r="C31" s="435"/>
      <c r="D31" s="435"/>
      <c r="E31" s="435"/>
      <c r="F31" s="435"/>
      <c r="G31" s="435"/>
      <c r="H31" s="435"/>
      <c r="I31" s="435"/>
      <c r="J31" s="435"/>
      <c r="K31" s="435"/>
      <c r="L31" s="435"/>
      <c r="M31" s="435"/>
      <c r="N31" s="435"/>
      <c r="O31" s="435"/>
      <c r="P31" s="435"/>
      <c r="Q31" s="435"/>
      <c r="R31" s="435"/>
      <c r="S31" s="435"/>
      <c r="T31" s="435"/>
      <c r="U31" s="435"/>
      <c r="V31" s="435"/>
      <c r="W31" s="435"/>
      <c r="X31" s="435"/>
      <c r="Y31" s="435"/>
      <c r="Z31" s="435"/>
      <c r="AA31" s="435"/>
      <c r="AB31" s="435"/>
      <c r="AC31" s="435"/>
      <c r="AD31" s="435"/>
      <c r="AE31" s="435"/>
      <c r="AF31" s="435"/>
      <c r="AG31" s="435"/>
      <c r="AH31" s="435"/>
      <c r="AI31" s="435"/>
      <c r="AJ31" s="435"/>
      <c r="AK31" s="435"/>
      <c r="AL31" s="435"/>
      <c r="AM31" s="435"/>
      <c r="AN31" s="435"/>
      <c r="AO31" s="435"/>
      <c r="AP31" s="435"/>
      <c r="AQ31" s="435"/>
      <c r="AR31" s="435"/>
      <c r="AS31" s="435"/>
      <c r="AT31" s="435"/>
      <c r="AU31" s="435"/>
      <c r="AV31" s="435"/>
      <c r="AW31" s="435"/>
      <c r="AX31" s="435"/>
      <c r="AY31" s="435"/>
      <c r="AZ31" s="435"/>
      <c r="BA31" s="435"/>
      <c r="BB31" s="435"/>
      <c r="BC31" s="435"/>
      <c r="BD31" s="435"/>
      <c r="BE31" s="435"/>
      <c r="BF31" s="435"/>
      <c r="BG31" s="435"/>
    </row>
    <row r="32" spans="1:59" x14ac:dyDescent="0.35">
      <c r="A32" s="436" t="s">
        <v>1004</v>
      </c>
      <c r="B32" s="436">
        <v>2089</v>
      </c>
      <c r="C32" s="436">
        <v>2861</v>
      </c>
      <c r="D32" s="436">
        <v>3122</v>
      </c>
      <c r="E32" s="436">
        <v>3678</v>
      </c>
      <c r="F32" s="436">
        <v>4536</v>
      </c>
      <c r="G32" s="436">
        <v>4211</v>
      </c>
      <c r="H32" s="436">
        <v>3888</v>
      </c>
      <c r="I32" s="436">
        <v>3252</v>
      </c>
      <c r="J32" s="436">
        <v>2737</v>
      </c>
      <c r="K32" s="436">
        <v>3312</v>
      </c>
      <c r="L32" s="436">
        <v>3855</v>
      </c>
      <c r="M32" s="436">
        <v>3889</v>
      </c>
      <c r="N32" s="436">
        <v>4048</v>
      </c>
      <c r="O32" s="436">
        <v>3905</v>
      </c>
      <c r="P32" s="436">
        <v>3590</v>
      </c>
      <c r="Q32" s="436">
        <v>3576</v>
      </c>
      <c r="R32" s="436">
        <v>3476</v>
      </c>
      <c r="S32" s="436">
        <v>3669</v>
      </c>
      <c r="T32" s="436">
        <v>3272</v>
      </c>
      <c r="U32" s="436">
        <v>2536</v>
      </c>
      <c r="V32" s="436">
        <v>2338</v>
      </c>
      <c r="W32" s="436">
        <v>1844</v>
      </c>
      <c r="X32" s="436">
        <v>1360</v>
      </c>
      <c r="Y32" s="436">
        <v>1060</v>
      </c>
      <c r="Z32" s="436">
        <v>5065</v>
      </c>
      <c r="AA32" s="436">
        <v>5236</v>
      </c>
      <c r="AB32" s="436">
        <v>5427</v>
      </c>
      <c r="AC32" s="436">
        <v>5166</v>
      </c>
      <c r="AD32" s="436">
        <v>4991</v>
      </c>
      <c r="AE32" s="436">
        <v>4728</v>
      </c>
      <c r="AF32" s="436">
        <v>4397</v>
      </c>
      <c r="AG32" s="436">
        <v>4289</v>
      </c>
      <c r="AH32" s="436">
        <v>4095</v>
      </c>
      <c r="AI32" s="436">
        <v>3882</v>
      </c>
      <c r="AJ32" s="436">
        <v>3648</v>
      </c>
      <c r="AK32" s="436">
        <v>3595</v>
      </c>
      <c r="AL32" s="436">
        <v>3741</v>
      </c>
      <c r="AM32" s="436">
        <v>3782</v>
      </c>
      <c r="AN32" s="436">
        <v>3849</v>
      </c>
      <c r="AO32" s="436">
        <v>3712</v>
      </c>
      <c r="AP32" s="436">
        <v>3730</v>
      </c>
      <c r="AQ32" s="436">
        <v>3995</v>
      </c>
      <c r="AR32" s="436">
        <v>4078</v>
      </c>
      <c r="AS32" s="436">
        <v>4445</v>
      </c>
      <c r="AT32" s="436">
        <v>4236</v>
      </c>
      <c r="AU32" s="436">
        <v>4425</v>
      </c>
      <c r="AV32" s="436">
        <v>4530</v>
      </c>
      <c r="AW32" s="436">
        <v>4563</v>
      </c>
      <c r="AX32" s="436">
        <v>4514</v>
      </c>
      <c r="AY32" s="436">
        <v>4971</v>
      </c>
      <c r="AZ32" s="436">
        <v>5226</v>
      </c>
      <c r="BA32" s="436">
        <v>5168</v>
      </c>
      <c r="BB32" s="436">
        <v>5071</v>
      </c>
      <c r="BC32" s="436">
        <v>4852</v>
      </c>
      <c r="BD32" s="436">
        <v>4466</v>
      </c>
      <c r="BE32" s="436">
        <v>4042</v>
      </c>
      <c r="BF32" s="436">
        <v>3613</v>
      </c>
      <c r="BG32" s="436">
        <v>0</v>
      </c>
    </row>
    <row r="33" spans="1:59" x14ac:dyDescent="0.35">
      <c r="A33" s="436" t="s">
        <v>1005</v>
      </c>
      <c r="B33" s="436">
        <v>153</v>
      </c>
      <c r="C33" s="436">
        <v>157</v>
      </c>
      <c r="D33" s="436">
        <v>175</v>
      </c>
      <c r="E33" s="436">
        <v>183</v>
      </c>
      <c r="F33" s="436">
        <v>180</v>
      </c>
      <c r="G33" s="436">
        <v>172</v>
      </c>
      <c r="H33" s="436">
        <v>166</v>
      </c>
      <c r="I33" s="436">
        <v>164</v>
      </c>
      <c r="J33" s="436">
        <v>118</v>
      </c>
      <c r="K33" s="436">
        <v>115</v>
      </c>
      <c r="L33" s="436">
        <v>117</v>
      </c>
      <c r="M33" s="436">
        <v>136</v>
      </c>
      <c r="N33" s="436">
        <v>165</v>
      </c>
      <c r="O33" s="436">
        <v>170</v>
      </c>
      <c r="P33" s="436">
        <v>162</v>
      </c>
      <c r="Q33" s="436">
        <v>166</v>
      </c>
      <c r="R33" s="436">
        <v>189</v>
      </c>
      <c r="S33" s="436">
        <v>177</v>
      </c>
      <c r="T33" s="436">
        <v>193</v>
      </c>
      <c r="U33" s="436">
        <v>206</v>
      </c>
      <c r="V33" s="436">
        <v>208</v>
      </c>
      <c r="W33" s="436">
        <v>209</v>
      </c>
      <c r="X33" s="436">
        <v>217</v>
      </c>
      <c r="Y33" s="436">
        <v>249</v>
      </c>
      <c r="Z33" s="436">
        <v>268</v>
      </c>
      <c r="AA33" s="436">
        <v>284</v>
      </c>
      <c r="AB33" s="436">
        <v>314</v>
      </c>
      <c r="AC33" s="436">
        <v>330</v>
      </c>
      <c r="AD33" s="436">
        <v>366</v>
      </c>
      <c r="AE33" s="436">
        <v>416</v>
      </c>
      <c r="AF33" s="436">
        <v>491</v>
      </c>
      <c r="AG33" s="436">
        <v>474</v>
      </c>
      <c r="AH33" s="436">
        <v>508</v>
      </c>
      <c r="AI33" s="436">
        <v>503</v>
      </c>
      <c r="AJ33" s="436">
        <v>542</v>
      </c>
      <c r="AK33" s="436">
        <v>513</v>
      </c>
      <c r="AL33" s="436">
        <v>487</v>
      </c>
      <c r="AM33" s="436">
        <v>443</v>
      </c>
      <c r="AN33" s="436">
        <v>397</v>
      </c>
      <c r="AO33" s="436">
        <v>370</v>
      </c>
      <c r="AP33" s="436">
        <v>340</v>
      </c>
      <c r="AQ33" s="436">
        <v>328</v>
      </c>
      <c r="AR33" s="436">
        <v>336</v>
      </c>
      <c r="AS33" s="436">
        <v>376</v>
      </c>
      <c r="AT33" s="436">
        <v>383</v>
      </c>
      <c r="AU33" s="436">
        <v>390</v>
      </c>
      <c r="AV33" s="436">
        <v>383</v>
      </c>
      <c r="AW33" s="436">
        <v>396</v>
      </c>
      <c r="AX33" s="436">
        <v>418</v>
      </c>
      <c r="AY33" s="436">
        <v>452</v>
      </c>
      <c r="AZ33" s="436">
        <v>459</v>
      </c>
      <c r="BA33" s="436">
        <v>513</v>
      </c>
      <c r="BB33" s="436">
        <v>615</v>
      </c>
      <c r="BC33" s="436">
        <v>685</v>
      </c>
      <c r="BD33" s="436">
        <v>694</v>
      </c>
      <c r="BE33" s="436">
        <v>791</v>
      </c>
      <c r="BF33" s="436">
        <v>951</v>
      </c>
      <c r="BG33" s="436">
        <v>0</v>
      </c>
    </row>
    <row r="34" spans="1:59" x14ac:dyDescent="0.35">
      <c r="A34" s="436" t="s">
        <v>1006</v>
      </c>
      <c r="B34" s="436">
        <v>30</v>
      </c>
      <c r="C34" s="436">
        <v>31</v>
      </c>
      <c r="D34" s="436">
        <v>33</v>
      </c>
      <c r="E34" s="436">
        <v>32</v>
      </c>
      <c r="F34" s="436">
        <v>29</v>
      </c>
      <c r="G34" s="436">
        <v>32</v>
      </c>
      <c r="H34" s="436">
        <v>38</v>
      </c>
      <c r="I34" s="436">
        <v>39</v>
      </c>
      <c r="J34" s="436">
        <v>35</v>
      </c>
      <c r="K34" s="436">
        <v>32</v>
      </c>
      <c r="L34" s="436">
        <v>34</v>
      </c>
      <c r="M34" s="436">
        <v>37</v>
      </c>
      <c r="N34" s="436">
        <v>35</v>
      </c>
      <c r="O34" s="436">
        <v>32</v>
      </c>
      <c r="P34" s="436">
        <v>32</v>
      </c>
      <c r="Q34" s="436">
        <v>35</v>
      </c>
      <c r="R34" s="436">
        <v>34</v>
      </c>
      <c r="S34" s="436">
        <v>37</v>
      </c>
      <c r="T34" s="436">
        <v>39</v>
      </c>
      <c r="U34" s="436">
        <v>35</v>
      </c>
      <c r="V34" s="436">
        <v>34</v>
      </c>
      <c r="W34" s="436">
        <v>36</v>
      </c>
      <c r="X34" s="436">
        <v>35</v>
      </c>
      <c r="Y34" s="436">
        <v>38</v>
      </c>
      <c r="Z34" s="436">
        <v>26</v>
      </c>
      <c r="AA34" s="436">
        <v>31</v>
      </c>
      <c r="AB34" s="436">
        <v>33</v>
      </c>
      <c r="AC34" s="436">
        <v>43</v>
      </c>
      <c r="AD34" s="436">
        <v>40</v>
      </c>
      <c r="AE34" s="436">
        <v>39</v>
      </c>
      <c r="AF34" s="436">
        <v>43</v>
      </c>
      <c r="AG34" s="436">
        <v>49</v>
      </c>
      <c r="AH34" s="436">
        <v>49</v>
      </c>
      <c r="AI34" s="436">
        <v>42</v>
      </c>
      <c r="AJ34" s="436">
        <v>44</v>
      </c>
      <c r="AK34" s="436">
        <v>47</v>
      </c>
      <c r="AL34" s="436">
        <v>54</v>
      </c>
      <c r="AM34" s="436">
        <v>62</v>
      </c>
      <c r="AN34" s="436">
        <v>66</v>
      </c>
      <c r="AO34" s="436">
        <v>65</v>
      </c>
      <c r="AP34" s="436">
        <v>66</v>
      </c>
      <c r="AQ34" s="436">
        <v>69</v>
      </c>
      <c r="AR34" s="436">
        <v>82</v>
      </c>
      <c r="AS34" s="436">
        <v>84</v>
      </c>
      <c r="AT34" s="436">
        <v>99</v>
      </c>
      <c r="AU34" s="436">
        <v>102</v>
      </c>
      <c r="AV34" s="436">
        <v>103</v>
      </c>
      <c r="AW34" s="436">
        <v>99</v>
      </c>
      <c r="AX34" s="436">
        <v>100</v>
      </c>
      <c r="AY34" s="436">
        <v>92</v>
      </c>
      <c r="AZ34" s="436">
        <v>93</v>
      </c>
      <c r="BA34" s="436">
        <v>91</v>
      </c>
      <c r="BB34" s="436">
        <v>88</v>
      </c>
      <c r="BC34" s="436">
        <v>82</v>
      </c>
      <c r="BD34" s="436">
        <v>86</v>
      </c>
      <c r="BE34" s="436">
        <v>87</v>
      </c>
      <c r="BF34" s="436">
        <v>90</v>
      </c>
      <c r="BG34" s="436">
        <v>0</v>
      </c>
    </row>
    <row r="35" spans="1:59" ht="16" thickBot="1" x14ac:dyDescent="0.4">
      <c r="A35" s="437" t="s">
        <v>1007</v>
      </c>
      <c r="B35" s="437">
        <v>6</v>
      </c>
      <c r="C35" s="437">
        <v>6</v>
      </c>
      <c r="D35" s="437">
        <v>6</v>
      </c>
      <c r="E35" s="437">
        <v>6</v>
      </c>
      <c r="F35" s="437">
        <v>6</v>
      </c>
      <c r="G35" s="437">
        <v>6</v>
      </c>
      <c r="H35" s="437">
        <v>5</v>
      </c>
      <c r="I35" s="437">
        <v>5</v>
      </c>
      <c r="J35" s="437">
        <v>5</v>
      </c>
      <c r="K35" s="437">
        <v>5</v>
      </c>
      <c r="L35" s="437">
        <v>5</v>
      </c>
      <c r="M35" s="437">
        <v>5</v>
      </c>
      <c r="N35" s="437">
        <v>6</v>
      </c>
      <c r="O35" s="437">
        <v>7</v>
      </c>
      <c r="P35" s="437">
        <v>7</v>
      </c>
      <c r="Q35" s="437">
        <v>7</v>
      </c>
      <c r="R35" s="437">
        <v>6</v>
      </c>
      <c r="S35" s="437">
        <v>8</v>
      </c>
      <c r="T35" s="437">
        <v>2</v>
      </c>
      <c r="U35" s="437">
        <v>2</v>
      </c>
      <c r="V35" s="437">
        <v>1</v>
      </c>
      <c r="W35" s="437">
        <v>1</v>
      </c>
      <c r="X35" s="437">
        <v>1</v>
      </c>
      <c r="Y35" s="437">
        <v>2</v>
      </c>
      <c r="Z35" s="437">
        <v>0</v>
      </c>
      <c r="AA35" s="437">
        <v>0</v>
      </c>
      <c r="AB35" s="437">
        <v>0</v>
      </c>
      <c r="AC35" s="437">
        <v>0</v>
      </c>
      <c r="AD35" s="437">
        <v>0</v>
      </c>
      <c r="AE35" s="437">
        <v>0</v>
      </c>
      <c r="AF35" s="437">
        <v>0</v>
      </c>
      <c r="AG35" s="437">
        <v>0</v>
      </c>
      <c r="AH35" s="437">
        <v>0</v>
      </c>
      <c r="AI35" s="437">
        <v>0</v>
      </c>
      <c r="AJ35" s="437">
        <v>0</v>
      </c>
      <c r="AK35" s="437">
        <v>0</v>
      </c>
      <c r="AL35" s="437">
        <v>0</v>
      </c>
      <c r="AM35" s="437">
        <v>0</v>
      </c>
      <c r="AN35" s="437">
        <v>0</v>
      </c>
      <c r="AO35" s="437">
        <v>0</v>
      </c>
      <c r="AP35" s="437">
        <v>0</v>
      </c>
      <c r="AQ35" s="437">
        <v>0</v>
      </c>
      <c r="AR35" s="437">
        <v>0</v>
      </c>
      <c r="AS35" s="437">
        <v>0</v>
      </c>
      <c r="AT35" s="437">
        <v>2</v>
      </c>
      <c r="AU35" s="437">
        <v>3</v>
      </c>
      <c r="AV35" s="437">
        <v>3</v>
      </c>
      <c r="AW35" s="437">
        <v>4</v>
      </c>
      <c r="AX35" s="437">
        <v>6</v>
      </c>
      <c r="AY35" s="437">
        <v>6</v>
      </c>
      <c r="AZ35" s="437">
        <v>6</v>
      </c>
      <c r="BA35" s="437">
        <v>6</v>
      </c>
      <c r="BB35" s="437">
        <v>6</v>
      </c>
      <c r="BC35" s="437">
        <v>5</v>
      </c>
      <c r="BD35" s="437">
        <v>6</v>
      </c>
      <c r="BE35" s="437">
        <v>6</v>
      </c>
      <c r="BF35" s="437">
        <v>8</v>
      </c>
      <c r="BG35" s="437">
        <v>0</v>
      </c>
    </row>
    <row r="36" spans="1:59" x14ac:dyDescent="0.35">
      <c r="A36" s="438" t="s">
        <v>19</v>
      </c>
      <c r="B36" s="438">
        <v>2278</v>
      </c>
      <c r="C36" s="438">
        <v>3055</v>
      </c>
      <c r="D36" s="438">
        <v>3336</v>
      </c>
      <c r="E36" s="438">
        <v>3899</v>
      </c>
      <c r="F36" s="438">
        <v>4751</v>
      </c>
      <c r="G36" s="438">
        <v>4421</v>
      </c>
      <c r="H36" s="438">
        <v>4097</v>
      </c>
      <c r="I36" s="438">
        <v>3460</v>
      </c>
      <c r="J36" s="438">
        <v>2895</v>
      </c>
      <c r="K36" s="438">
        <v>3464</v>
      </c>
      <c r="L36" s="438">
        <v>4011</v>
      </c>
      <c r="M36" s="438">
        <v>4067</v>
      </c>
      <c r="N36" s="438">
        <v>4254</v>
      </c>
      <c r="O36" s="438">
        <v>4114</v>
      </c>
      <c r="P36" s="438">
        <v>3791</v>
      </c>
      <c r="Q36" s="438">
        <v>3784</v>
      </c>
      <c r="R36" s="438">
        <v>3705</v>
      </c>
      <c r="S36" s="438">
        <v>3891</v>
      </c>
      <c r="T36" s="438">
        <v>3506</v>
      </c>
      <c r="U36" s="438">
        <v>2779</v>
      </c>
      <c r="V36" s="438">
        <v>2581</v>
      </c>
      <c r="W36" s="438">
        <v>2090</v>
      </c>
      <c r="X36" s="438">
        <v>1613</v>
      </c>
      <c r="Y36" s="438">
        <v>1349</v>
      </c>
      <c r="Z36" s="438">
        <v>5359</v>
      </c>
      <c r="AA36" s="438">
        <v>5551</v>
      </c>
      <c r="AB36" s="438">
        <v>5774</v>
      </c>
      <c r="AC36" s="438">
        <v>5539</v>
      </c>
      <c r="AD36" s="438">
        <v>5397</v>
      </c>
      <c r="AE36" s="438">
        <v>5183</v>
      </c>
      <c r="AF36" s="438">
        <v>4931</v>
      </c>
      <c r="AG36" s="438">
        <v>4812</v>
      </c>
      <c r="AH36" s="438">
        <v>4652</v>
      </c>
      <c r="AI36" s="438">
        <v>4427</v>
      </c>
      <c r="AJ36" s="438">
        <v>4234</v>
      </c>
      <c r="AK36" s="438">
        <v>4155</v>
      </c>
      <c r="AL36" s="438">
        <v>4282</v>
      </c>
      <c r="AM36" s="438">
        <v>4287</v>
      </c>
      <c r="AN36" s="438">
        <v>4312</v>
      </c>
      <c r="AO36" s="438">
        <v>4147</v>
      </c>
      <c r="AP36" s="438">
        <v>4136</v>
      </c>
      <c r="AQ36" s="438">
        <v>4392</v>
      </c>
      <c r="AR36" s="438">
        <v>4496</v>
      </c>
      <c r="AS36" s="438">
        <v>4905</v>
      </c>
      <c r="AT36" s="438">
        <v>4720</v>
      </c>
      <c r="AU36" s="438">
        <v>4920</v>
      </c>
      <c r="AV36" s="438">
        <v>5019</v>
      </c>
      <c r="AW36" s="438">
        <v>5062</v>
      </c>
      <c r="AX36" s="438">
        <v>5038</v>
      </c>
      <c r="AY36" s="438">
        <v>5521</v>
      </c>
      <c r="AZ36" s="438">
        <v>5784</v>
      </c>
      <c r="BA36" s="438">
        <v>5778</v>
      </c>
      <c r="BB36" s="438">
        <v>5780</v>
      </c>
      <c r="BC36" s="438">
        <v>5624</v>
      </c>
      <c r="BD36" s="438">
        <v>5252</v>
      </c>
      <c r="BE36" s="438">
        <v>4926</v>
      </c>
      <c r="BF36" s="438">
        <v>4662</v>
      </c>
      <c r="BG36" s="438">
        <v>0</v>
      </c>
    </row>
    <row r="37" spans="1:59" x14ac:dyDescent="0.35">
      <c r="A37" s="434" t="s">
        <v>1002</v>
      </c>
      <c r="B37" s="435"/>
      <c r="C37" s="435"/>
      <c r="D37" s="435"/>
      <c r="E37" s="435"/>
      <c r="F37" s="435"/>
      <c r="G37" s="435"/>
      <c r="H37" s="435"/>
      <c r="I37" s="435"/>
      <c r="J37" s="435"/>
      <c r="K37" s="435"/>
      <c r="L37" s="435"/>
      <c r="M37" s="435"/>
      <c r="N37" s="435"/>
      <c r="O37" s="435"/>
      <c r="P37" s="435"/>
      <c r="Q37" s="435"/>
      <c r="R37" s="435"/>
      <c r="S37" s="435"/>
      <c r="T37" s="435"/>
      <c r="U37" s="435"/>
      <c r="V37" s="435"/>
      <c r="W37" s="435"/>
      <c r="X37" s="435"/>
      <c r="Y37" s="435"/>
      <c r="Z37" s="435"/>
      <c r="AA37" s="435"/>
      <c r="AB37" s="435"/>
      <c r="AC37" s="435"/>
      <c r="AD37" s="435"/>
      <c r="AE37" s="435"/>
      <c r="AF37" s="435"/>
      <c r="AG37" s="435"/>
      <c r="AH37" s="435"/>
      <c r="AI37" s="435"/>
      <c r="AJ37" s="435"/>
      <c r="AK37" s="435"/>
      <c r="AL37" s="435"/>
      <c r="AM37" s="435"/>
      <c r="AN37" s="435"/>
      <c r="AO37" s="435"/>
      <c r="AP37" s="435"/>
      <c r="AQ37" s="435"/>
      <c r="AR37" s="435"/>
      <c r="AS37" s="435"/>
      <c r="AT37" s="435"/>
      <c r="AU37" s="435"/>
      <c r="AV37" s="435"/>
      <c r="AW37" s="435"/>
      <c r="AX37" s="435"/>
      <c r="AY37" s="435"/>
      <c r="AZ37" s="435"/>
      <c r="BA37" s="435"/>
      <c r="BB37" s="435"/>
      <c r="BC37" s="435"/>
      <c r="BD37" s="435"/>
      <c r="BE37" s="435"/>
      <c r="BF37" s="435"/>
      <c r="BG37" s="435"/>
    </row>
    <row r="38" spans="1:59" x14ac:dyDescent="0.35">
      <c r="A38" s="436" t="s">
        <v>1004</v>
      </c>
      <c r="B38" s="436">
        <v>0</v>
      </c>
      <c r="C38" s="436">
        <v>0</v>
      </c>
      <c r="D38" s="436">
        <v>0</v>
      </c>
      <c r="E38" s="436">
        <v>0</v>
      </c>
      <c r="F38" s="436">
        <v>0</v>
      </c>
      <c r="G38" s="436">
        <v>0</v>
      </c>
      <c r="H38" s="436">
        <v>0</v>
      </c>
      <c r="I38" s="436">
        <v>0</v>
      </c>
      <c r="J38" s="436">
        <v>0</v>
      </c>
      <c r="K38" s="436">
        <v>0</v>
      </c>
      <c r="L38" s="436">
        <v>0</v>
      </c>
      <c r="M38" s="436">
        <v>0</v>
      </c>
      <c r="N38" s="436">
        <v>0</v>
      </c>
      <c r="O38" s="436">
        <v>0</v>
      </c>
      <c r="P38" s="436">
        <v>0</v>
      </c>
      <c r="Q38" s="436">
        <v>0</v>
      </c>
      <c r="R38" s="436">
        <v>0</v>
      </c>
      <c r="S38" s="436">
        <v>0</v>
      </c>
      <c r="T38" s="436">
        <v>0</v>
      </c>
      <c r="U38" s="436">
        <v>0</v>
      </c>
      <c r="V38" s="436">
        <v>0</v>
      </c>
      <c r="W38" s="436">
        <v>0</v>
      </c>
      <c r="X38" s="436">
        <v>0</v>
      </c>
      <c r="Y38" s="436">
        <v>0</v>
      </c>
      <c r="Z38" s="436">
        <v>0</v>
      </c>
      <c r="AA38" s="436">
        <v>0</v>
      </c>
      <c r="AB38" s="436">
        <v>0</v>
      </c>
      <c r="AC38" s="436">
        <v>0</v>
      </c>
      <c r="AD38" s="436">
        <v>0</v>
      </c>
      <c r="AE38" s="436">
        <v>0</v>
      </c>
      <c r="AF38" s="436">
        <v>0</v>
      </c>
      <c r="AG38" s="436">
        <v>0</v>
      </c>
      <c r="AH38" s="436">
        <v>0</v>
      </c>
      <c r="AI38" s="436">
        <v>0</v>
      </c>
      <c r="AJ38" s="436">
        <v>0</v>
      </c>
      <c r="AK38" s="436">
        <v>0</v>
      </c>
      <c r="AL38" s="436">
        <v>0</v>
      </c>
      <c r="AM38" s="436">
        <v>0</v>
      </c>
      <c r="AN38" s="436">
        <v>0</v>
      </c>
      <c r="AO38" s="436">
        <v>0</v>
      </c>
      <c r="AP38" s="436">
        <v>0</v>
      </c>
      <c r="AQ38" s="436">
        <v>0</v>
      </c>
      <c r="AR38" s="436">
        <v>0</v>
      </c>
      <c r="AS38" s="436">
        <v>0</v>
      </c>
      <c r="AT38" s="436">
        <v>0</v>
      </c>
      <c r="AU38" s="436">
        <v>0</v>
      </c>
      <c r="AV38" s="436">
        <v>0</v>
      </c>
      <c r="AW38" s="436">
        <v>0</v>
      </c>
      <c r="AX38" s="436">
        <v>0</v>
      </c>
      <c r="AY38" s="436">
        <v>0</v>
      </c>
      <c r="AZ38" s="436">
        <v>0</v>
      </c>
      <c r="BA38" s="436">
        <v>0</v>
      </c>
      <c r="BB38" s="436">
        <v>0</v>
      </c>
      <c r="BC38" s="436">
        <v>0</v>
      </c>
      <c r="BD38" s="436">
        <v>0</v>
      </c>
      <c r="BE38" s="436">
        <v>0</v>
      </c>
      <c r="BF38" s="436">
        <v>0</v>
      </c>
      <c r="BG38" s="436">
        <v>0</v>
      </c>
    </row>
    <row r="39" spans="1:59" x14ac:dyDescent="0.35">
      <c r="A39" s="436" t="s">
        <v>1005</v>
      </c>
      <c r="B39" s="436">
        <v>0</v>
      </c>
      <c r="C39" s="436">
        <v>0</v>
      </c>
      <c r="D39" s="436">
        <v>0</v>
      </c>
      <c r="E39" s="436">
        <v>0</v>
      </c>
      <c r="F39" s="436">
        <v>0</v>
      </c>
      <c r="G39" s="436">
        <v>0</v>
      </c>
      <c r="H39" s="436">
        <v>0</v>
      </c>
      <c r="I39" s="436">
        <v>0</v>
      </c>
      <c r="J39" s="436">
        <v>0</v>
      </c>
      <c r="K39" s="436">
        <v>0</v>
      </c>
      <c r="L39" s="436">
        <v>0</v>
      </c>
      <c r="M39" s="436">
        <v>0</v>
      </c>
      <c r="N39" s="436">
        <v>0</v>
      </c>
      <c r="O39" s="436">
        <v>0</v>
      </c>
      <c r="P39" s="436">
        <v>0</v>
      </c>
      <c r="Q39" s="436">
        <v>0</v>
      </c>
      <c r="R39" s="436">
        <v>0</v>
      </c>
      <c r="S39" s="436">
        <v>0</v>
      </c>
      <c r="T39" s="436">
        <v>0</v>
      </c>
      <c r="U39" s="436">
        <v>0</v>
      </c>
      <c r="V39" s="436">
        <v>0</v>
      </c>
      <c r="W39" s="436">
        <v>0</v>
      </c>
      <c r="X39" s="436">
        <v>0</v>
      </c>
      <c r="Y39" s="436">
        <v>0</v>
      </c>
      <c r="Z39" s="436">
        <v>0</v>
      </c>
      <c r="AA39" s="436">
        <v>0</v>
      </c>
      <c r="AB39" s="436">
        <v>0</v>
      </c>
      <c r="AC39" s="436">
        <v>0</v>
      </c>
      <c r="AD39" s="436">
        <v>0</v>
      </c>
      <c r="AE39" s="436">
        <v>0</v>
      </c>
      <c r="AF39" s="436">
        <v>0</v>
      </c>
      <c r="AG39" s="436">
        <v>0</v>
      </c>
      <c r="AH39" s="436">
        <v>0</v>
      </c>
      <c r="AI39" s="436">
        <v>0</v>
      </c>
      <c r="AJ39" s="436">
        <v>0</v>
      </c>
      <c r="AK39" s="436">
        <v>0</v>
      </c>
      <c r="AL39" s="436">
        <v>0</v>
      </c>
      <c r="AM39" s="436">
        <v>0</v>
      </c>
      <c r="AN39" s="436">
        <v>0</v>
      </c>
      <c r="AO39" s="436">
        <v>0</v>
      </c>
      <c r="AP39" s="436">
        <v>0</v>
      </c>
      <c r="AQ39" s="436">
        <v>0</v>
      </c>
      <c r="AR39" s="436">
        <v>0</v>
      </c>
      <c r="AS39" s="436">
        <v>0</v>
      </c>
      <c r="AT39" s="436">
        <v>0</v>
      </c>
      <c r="AU39" s="436">
        <v>0</v>
      </c>
      <c r="AV39" s="436">
        <v>0</v>
      </c>
      <c r="AW39" s="436">
        <v>0</v>
      </c>
      <c r="AX39" s="436">
        <v>0</v>
      </c>
      <c r="AY39" s="436">
        <v>0</v>
      </c>
      <c r="AZ39" s="436">
        <v>0</v>
      </c>
      <c r="BA39" s="436">
        <v>0</v>
      </c>
      <c r="BB39" s="436">
        <v>0</v>
      </c>
      <c r="BC39" s="436">
        <v>0</v>
      </c>
      <c r="BD39" s="436">
        <v>0</v>
      </c>
      <c r="BE39" s="436">
        <v>0</v>
      </c>
      <c r="BF39" s="436">
        <v>0</v>
      </c>
      <c r="BG39" s="436">
        <v>0</v>
      </c>
    </row>
    <row r="40" spans="1:59" x14ac:dyDescent="0.35">
      <c r="A40" s="436" t="s">
        <v>1006</v>
      </c>
      <c r="B40" s="436">
        <v>0</v>
      </c>
      <c r="C40" s="436">
        <v>0</v>
      </c>
      <c r="D40" s="436">
        <v>0</v>
      </c>
      <c r="E40" s="436">
        <v>0</v>
      </c>
      <c r="F40" s="436">
        <v>0</v>
      </c>
      <c r="G40" s="436">
        <v>0</v>
      </c>
      <c r="H40" s="436">
        <v>0</v>
      </c>
      <c r="I40" s="436">
        <v>0</v>
      </c>
      <c r="J40" s="436">
        <v>0</v>
      </c>
      <c r="K40" s="436">
        <v>0</v>
      </c>
      <c r="L40" s="436">
        <v>0</v>
      </c>
      <c r="M40" s="436">
        <v>0</v>
      </c>
      <c r="N40" s="436">
        <v>0</v>
      </c>
      <c r="O40" s="436">
        <v>0</v>
      </c>
      <c r="P40" s="436">
        <v>0</v>
      </c>
      <c r="Q40" s="436">
        <v>0</v>
      </c>
      <c r="R40" s="436">
        <v>0</v>
      </c>
      <c r="S40" s="436">
        <v>0</v>
      </c>
      <c r="T40" s="436">
        <v>0</v>
      </c>
      <c r="U40" s="436">
        <v>0</v>
      </c>
      <c r="V40" s="436">
        <v>0</v>
      </c>
      <c r="W40" s="436">
        <v>0</v>
      </c>
      <c r="X40" s="436">
        <v>0</v>
      </c>
      <c r="Y40" s="436">
        <v>0</v>
      </c>
      <c r="Z40" s="436">
        <v>0</v>
      </c>
      <c r="AA40" s="436">
        <v>0</v>
      </c>
      <c r="AB40" s="436">
        <v>0</v>
      </c>
      <c r="AC40" s="436">
        <v>0</v>
      </c>
      <c r="AD40" s="436">
        <v>0</v>
      </c>
      <c r="AE40" s="436">
        <v>0</v>
      </c>
      <c r="AF40" s="436">
        <v>0</v>
      </c>
      <c r="AG40" s="436">
        <v>0</v>
      </c>
      <c r="AH40" s="436">
        <v>0</v>
      </c>
      <c r="AI40" s="436">
        <v>0</v>
      </c>
      <c r="AJ40" s="436">
        <v>0</v>
      </c>
      <c r="AK40" s="436">
        <v>0</v>
      </c>
      <c r="AL40" s="436">
        <v>0</v>
      </c>
      <c r="AM40" s="436">
        <v>0</v>
      </c>
      <c r="AN40" s="436">
        <v>0</v>
      </c>
      <c r="AO40" s="436">
        <v>0</v>
      </c>
      <c r="AP40" s="436">
        <v>0</v>
      </c>
      <c r="AQ40" s="436">
        <v>0</v>
      </c>
      <c r="AR40" s="436">
        <v>0</v>
      </c>
      <c r="AS40" s="436">
        <v>0</v>
      </c>
      <c r="AT40" s="436">
        <v>0</v>
      </c>
      <c r="AU40" s="436">
        <v>0</v>
      </c>
      <c r="AV40" s="436">
        <v>0</v>
      </c>
      <c r="AW40" s="436">
        <v>0</v>
      </c>
      <c r="AX40" s="436">
        <v>0</v>
      </c>
      <c r="AY40" s="436">
        <v>0</v>
      </c>
      <c r="AZ40" s="436">
        <v>0</v>
      </c>
      <c r="BA40" s="436">
        <v>0</v>
      </c>
      <c r="BB40" s="436">
        <v>0</v>
      </c>
      <c r="BC40" s="436">
        <v>0</v>
      </c>
      <c r="BD40" s="436">
        <v>0</v>
      </c>
      <c r="BE40" s="436">
        <v>0</v>
      </c>
      <c r="BF40" s="436">
        <v>0</v>
      </c>
      <c r="BG40" s="436">
        <v>0</v>
      </c>
    </row>
    <row r="41" spans="1:59" ht="16" thickBot="1" x14ac:dyDescent="0.4">
      <c r="A41" s="437" t="s">
        <v>1007</v>
      </c>
      <c r="B41" s="437">
        <v>0</v>
      </c>
      <c r="C41" s="437">
        <v>0</v>
      </c>
      <c r="D41" s="437">
        <v>0</v>
      </c>
      <c r="E41" s="437">
        <v>0</v>
      </c>
      <c r="F41" s="437">
        <v>0</v>
      </c>
      <c r="G41" s="437">
        <v>0</v>
      </c>
      <c r="H41" s="437">
        <v>0</v>
      </c>
      <c r="I41" s="437">
        <v>0</v>
      </c>
      <c r="J41" s="437">
        <v>0</v>
      </c>
      <c r="K41" s="437">
        <v>0</v>
      </c>
      <c r="L41" s="437">
        <v>0</v>
      </c>
      <c r="M41" s="437">
        <v>0</v>
      </c>
      <c r="N41" s="437">
        <v>0</v>
      </c>
      <c r="O41" s="437">
        <v>0</v>
      </c>
      <c r="P41" s="437">
        <v>0</v>
      </c>
      <c r="Q41" s="437">
        <v>0</v>
      </c>
      <c r="R41" s="437">
        <v>0</v>
      </c>
      <c r="S41" s="437">
        <v>0</v>
      </c>
      <c r="T41" s="437">
        <v>0</v>
      </c>
      <c r="U41" s="437">
        <v>0</v>
      </c>
      <c r="V41" s="437">
        <v>0</v>
      </c>
      <c r="W41" s="437">
        <v>0</v>
      </c>
      <c r="X41" s="437">
        <v>0</v>
      </c>
      <c r="Y41" s="437">
        <v>0</v>
      </c>
      <c r="Z41" s="437">
        <v>0</v>
      </c>
      <c r="AA41" s="437">
        <v>0</v>
      </c>
      <c r="AB41" s="437">
        <v>0</v>
      </c>
      <c r="AC41" s="437">
        <v>0</v>
      </c>
      <c r="AD41" s="437">
        <v>0</v>
      </c>
      <c r="AE41" s="437">
        <v>0</v>
      </c>
      <c r="AF41" s="437">
        <v>0</v>
      </c>
      <c r="AG41" s="437">
        <v>0</v>
      </c>
      <c r="AH41" s="437">
        <v>0</v>
      </c>
      <c r="AI41" s="437">
        <v>0</v>
      </c>
      <c r="AJ41" s="437">
        <v>0</v>
      </c>
      <c r="AK41" s="437">
        <v>0</v>
      </c>
      <c r="AL41" s="437">
        <v>0</v>
      </c>
      <c r="AM41" s="437">
        <v>0</v>
      </c>
      <c r="AN41" s="437">
        <v>0</v>
      </c>
      <c r="AO41" s="437">
        <v>0</v>
      </c>
      <c r="AP41" s="437">
        <v>0</v>
      </c>
      <c r="AQ41" s="437">
        <v>0</v>
      </c>
      <c r="AR41" s="437">
        <v>0</v>
      </c>
      <c r="AS41" s="437">
        <v>0</v>
      </c>
      <c r="AT41" s="437">
        <v>0</v>
      </c>
      <c r="AU41" s="437">
        <v>0</v>
      </c>
      <c r="AV41" s="437">
        <v>0</v>
      </c>
      <c r="AW41" s="437">
        <v>0</v>
      </c>
      <c r="AX41" s="437">
        <v>0</v>
      </c>
      <c r="AY41" s="437">
        <v>0</v>
      </c>
      <c r="AZ41" s="437">
        <v>0</v>
      </c>
      <c r="BA41" s="437">
        <v>0</v>
      </c>
      <c r="BB41" s="437">
        <v>0</v>
      </c>
      <c r="BC41" s="437">
        <v>0</v>
      </c>
      <c r="BD41" s="437">
        <v>0</v>
      </c>
      <c r="BE41" s="437">
        <v>0</v>
      </c>
      <c r="BF41" s="437">
        <v>0</v>
      </c>
      <c r="BG41" s="437">
        <v>0</v>
      </c>
    </row>
    <row r="42" spans="1:59" x14ac:dyDescent="0.35">
      <c r="A42" s="438" t="s">
        <v>19</v>
      </c>
      <c r="B42" s="438">
        <v>0</v>
      </c>
      <c r="C42" s="438">
        <v>0</v>
      </c>
      <c r="D42" s="438">
        <v>0</v>
      </c>
      <c r="E42" s="438">
        <v>0</v>
      </c>
      <c r="F42" s="438">
        <v>0</v>
      </c>
      <c r="G42" s="438">
        <v>0</v>
      </c>
      <c r="H42" s="438">
        <v>0</v>
      </c>
      <c r="I42" s="438">
        <v>0</v>
      </c>
      <c r="J42" s="438">
        <v>0</v>
      </c>
      <c r="K42" s="438">
        <v>0</v>
      </c>
      <c r="L42" s="438">
        <v>0</v>
      </c>
      <c r="M42" s="438">
        <v>0</v>
      </c>
      <c r="N42" s="438">
        <v>0</v>
      </c>
      <c r="O42" s="438">
        <v>0</v>
      </c>
      <c r="P42" s="438">
        <v>0</v>
      </c>
      <c r="Q42" s="438">
        <v>0</v>
      </c>
      <c r="R42" s="438">
        <v>0</v>
      </c>
      <c r="S42" s="438">
        <v>0</v>
      </c>
      <c r="T42" s="438">
        <v>0</v>
      </c>
      <c r="U42" s="438">
        <v>0</v>
      </c>
      <c r="V42" s="438">
        <v>0</v>
      </c>
      <c r="W42" s="438">
        <v>0</v>
      </c>
      <c r="X42" s="438">
        <v>0</v>
      </c>
      <c r="Y42" s="438">
        <v>0</v>
      </c>
      <c r="Z42" s="438">
        <v>0</v>
      </c>
      <c r="AA42" s="438">
        <v>0</v>
      </c>
      <c r="AB42" s="438">
        <v>0</v>
      </c>
      <c r="AC42" s="438">
        <v>0</v>
      </c>
      <c r="AD42" s="438">
        <v>0</v>
      </c>
      <c r="AE42" s="438">
        <v>0</v>
      </c>
      <c r="AF42" s="438">
        <v>0</v>
      </c>
      <c r="AG42" s="438">
        <v>0</v>
      </c>
      <c r="AH42" s="438">
        <v>0</v>
      </c>
      <c r="AI42" s="438">
        <v>0</v>
      </c>
      <c r="AJ42" s="438">
        <v>0</v>
      </c>
      <c r="AK42" s="438">
        <v>0</v>
      </c>
      <c r="AL42" s="438">
        <v>0</v>
      </c>
      <c r="AM42" s="438">
        <v>0</v>
      </c>
      <c r="AN42" s="438">
        <v>0</v>
      </c>
      <c r="AO42" s="438">
        <v>0</v>
      </c>
      <c r="AP42" s="438">
        <v>0</v>
      </c>
      <c r="AQ42" s="438">
        <v>0</v>
      </c>
      <c r="AR42" s="438">
        <v>0</v>
      </c>
      <c r="AS42" s="438">
        <v>0</v>
      </c>
      <c r="AT42" s="438">
        <v>0</v>
      </c>
      <c r="AU42" s="438">
        <v>0</v>
      </c>
      <c r="AV42" s="438">
        <v>0</v>
      </c>
      <c r="AW42" s="438">
        <v>0</v>
      </c>
      <c r="AX42" s="438">
        <v>0</v>
      </c>
      <c r="AY42" s="438">
        <v>0</v>
      </c>
      <c r="AZ42" s="438">
        <v>0</v>
      </c>
      <c r="BA42" s="438">
        <v>0</v>
      </c>
      <c r="BB42" s="438">
        <v>0</v>
      </c>
      <c r="BC42" s="438">
        <v>0</v>
      </c>
      <c r="BD42" s="438">
        <v>0</v>
      </c>
      <c r="BE42" s="438">
        <v>0</v>
      </c>
      <c r="BF42" s="438">
        <v>0</v>
      </c>
      <c r="BG42" s="438">
        <v>0</v>
      </c>
    </row>
    <row r="43" spans="1:59" x14ac:dyDescent="0.35">
      <c r="A43" s="434" t="s">
        <v>19</v>
      </c>
      <c r="B43" s="435"/>
      <c r="C43" s="435"/>
      <c r="D43" s="435"/>
      <c r="E43" s="435"/>
      <c r="F43" s="435"/>
      <c r="G43" s="435"/>
      <c r="H43" s="435"/>
      <c r="I43" s="435"/>
      <c r="J43" s="435"/>
      <c r="K43" s="435"/>
      <c r="L43" s="435"/>
      <c r="M43" s="435"/>
      <c r="N43" s="435"/>
      <c r="O43" s="435"/>
      <c r="P43" s="435"/>
      <c r="Q43" s="435"/>
      <c r="R43" s="435"/>
      <c r="S43" s="435"/>
      <c r="T43" s="435"/>
      <c r="U43" s="435"/>
      <c r="V43" s="435"/>
      <c r="W43" s="435"/>
      <c r="X43" s="435"/>
      <c r="Y43" s="435"/>
      <c r="Z43" s="435"/>
      <c r="AA43" s="435"/>
      <c r="AB43" s="435"/>
      <c r="AC43" s="435"/>
      <c r="AD43" s="435"/>
      <c r="AE43" s="435"/>
      <c r="AF43" s="435"/>
      <c r="AG43" s="435"/>
      <c r="AH43" s="435"/>
      <c r="AI43" s="435"/>
      <c r="AJ43" s="435"/>
      <c r="AK43" s="435"/>
      <c r="AL43" s="435"/>
      <c r="AM43" s="435"/>
      <c r="AN43" s="435"/>
      <c r="AO43" s="435"/>
      <c r="AP43" s="435"/>
      <c r="AQ43" s="435"/>
      <c r="AR43" s="435"/>
      <c r="AS43" s="435"/>
      <c r="AT43" s="435"/>
      <c r="AU43" s="435"/>
      <c r="AV43" s="435"/>
      <c r="AW43" s="435"/>
      <c r="AX43" s="435"/>
      <c r="AY43" s="435"/>
      <c r="AZ43" s="435"/>
      <c r="BA43" s="435"/>
      <c r="BB43" s="435"/>
      <c r="BC43" s="435"/>
      <c r="BD43" s="435"/>
      <c r="BE43" s="435"/>
      <c r="BF43" s="435"/>
      <c r="BG43" s="435"/>
    </row>
    <row r="44" spans="1:59" x14ac:dyDescent="0.35">
      <c r="A44" s="436" t="s">
        <v>1004</v>
      </c>
      <c r="B44" s="436">
        <f>SUM(B20,B26,B32,B38)</f>
        <v>20445</v>
      </c>
      <c r="C44" s="436">
        <f t="shared" ref="C44:BG47" si="0">SUM(C20,C26,C32,C38)</f>
        <v>24887</v>
      </c>
      <c r="D44" s="436">
        <f t="shared" si="0"/>
        <v>26298</v>
      </c>
      <c r="E44" s="436">
        <f t="shared" si="0"/>
        <v>27240</v>
      </c>
      <c r="F44" s="436">
        <f t="shared" si="0"/>
        <v>27862</v>
      </c>
      <c r="G44" s="436">
        <f t="shared" si="0"/>
        <v>26198</v>
      </c>
      <c r="H44" s="436">
        <f t="shared" si="0"/>
        <v>24643</v>
      </c>
      <c r="I44" s="436">
        <f t="shared" si="0"/>
        <v>22163</v>
      </c>
      <c r="J44" s="436">
        <f t="shared" si="0"/>
        <v>23442</v>
      </c>
      <c r="K44" s="436">
        <f t="shared" si="0"/>
        <v>30064</v>
      </c>
      <c r="L44" s="436">
        <f t="shared" si="0"/>
        <v>30255</v>
      </c>
      <c r="M44" s="436">
        <f t="shared" si="0"/>
        <v>30196</v>
      </c>
      <c r="N44" s="436">
        <f t="shared" si="0"/>
        <v>30047</v>
      </c>
      <c r="O44" s="436">
        <f t="shared" si="0"/>
        <v>30130</v>
      </c>
      <c r="P44" s="436">
        <f t="shared" si="0"/>
        <v>31193</v>
      </c>
      <c r="Q44" s="436">
        <f t="shared" si="0"/>
        <v>33574</v>
      </c>
      <c r="R44" s="436">
        <f t="shared" si="0"/>
        <v>34978</v>
      </c>
      <c r="S44" s="436">
        <f t="shared" si="0"/>
        <v>35736</v>
      </c>
      <c r="T44" s="436">
        <f t="shared" si="0"/>
        <v>37718</v>
      </c>
      <c r="U44" s="436">
        <f t="shared" si="0"/>
        <v>39427</v>
      </c>
      <c r="V44" s="436">
        <f t="shared" si="0"/>
        <v>39767</v>
      </c>
      <c r="W44" s="436">
        <f t="shared" si="0"/>
        <v>36933</v>
      </c>
      <c r="X44" s="436">
        <f t="shared" si="0"/>
        <v>36194</v>
      </c>
      <c r="Y44" s="436">
        <f t="shared" si="0"/>
        <v>35881</v>
      </c>
      <c r="Z44" s="436">
        <f t="shared" si="0"/>
        <v>36746</v>
      </c>
      <c r="AA44" s="436">
        <f t="shared" si="0"/>
        <v>37367</v>
      </c>
      <c r="AB44" s="436">
        <f t="shared" si="0"/>
        <v>38315</v>
      </c>
      <c r="AC44" s="436">
        <f t="shared" si="0"/>
        <v>38940</v>
      </c>
      <c r="AD44" s="436">
        <f t="shared" si="0"/>
        <v>37715</v>
      </c>
      <c r="AE44" s="436">
        <f t="shared" si="0"/>
        <v>34263</v>
      </c>
      <c r="AF44" s="436">
        <f t="shared" si="0"/>
        <v>33237</v>
      </c>
      <c r="AG44" s="436">
        <f t="shared" si="0"/>
        <v>34585</v>
      </c>
      <c r="AH44" s="436">
        <f t="shared" si="0"/>
        <v>35453</v>
      </c>
      <c r="AI44" s="436">
        <f t="shared" si="0"/>
        <v>36490</v>
      </c>
      <c r="AJ44" s="436">
        <f t="shared" si="0"/>
        <v>36401</v>
      </c>
      <c r="AK44" s="436">
        <f t="shared" si="0"/>
        <v>35566</v>
      </c>
      <c r="AL44" s="436">
        <f t="shared" si="0"/>
        <v>35574</v>
      </c>
      <c r="AM44" s="436">
        <f t="shared" si="0"/>
        <v>34858</v>
      </c>
      <c r="AN44" s="436">
        <f t="shared" si="0"/>
        <v>34677</v>
      </c>
      <c r="AO44" s="436">
        <f t="shared" si="0"/>
        <v>34778</v>
      </c>
      <c r="AP44" s="436">
        <f t="shared" si="0"/>
        <v>35851</v>
      </c>
      <c r="AQ44" s="436">
        <f t="shared" si="0"/>
        <v>36272</v>
      </c>
      <c r="AR44" s="436">
        <f t="shared" si="0"/>
        <v>36708</v>
      </c>
      <c r="AS44" s="436">
        <f t="shared" si="0"/>
        <v>37799</v>
      </c>
      <c r="AT44" s="436">
        <f t="shared" si="0"/>
        <v>37259</v>
      </c>
      <c r="AU44" s="436">
        <f t="shared" si="0"/>
        <v>36138</v>
      </c>
      <c r="AV44" s="436">
        <f t="shared" si="0"/>
        <v>36028</v>
      </c>
      <c r="AW44" s="436">
        <f t="shared" si="0"/>
        <v>37467</v>
      </c>
      <c r="AX44" s="436">
        <f t="shared" si="0"/>
        <v>36992</v>
      </c>
      <c r="AY44" s="436">
        <f t="shared" si="0"/>
        <v>39241</v>
      </c>
      <c r="AZ44" s="436">
        <f t="shared" si="0"/>
        <v>40262</v>
      </c>
      <c r="BA44" s="436">
        <f t="shared" si="0"/>
        <v>42835</v>
      </c>
      <c r="BB44" s="436">
        <f t="shared" si="0"/>
        <v>44423</v>
      </c>
      <c r="BC44" s="436">
        <f t="shared" si="0"/>
        <v>45247</v>
      </c>
      <c r="BD44" s="436">
        <f t="shared" si="0"/>
        <v>45649</v>
      </c>
      <c r="BE44" s="436">
        <f t="shared" si="0"/>
        <v>47401</v>
      </c>
      <c r="BF44" s="436">
        <f t="shared" si="0"/>
        <v>46279</v>
      </c>
      <c r="BG44" s="436">
        <f t="shared" si="0"/>
        <v>0</v>
      </c>
    </row>
    <row r="45" spans="1:59" x14ac:dyDescent="0.35">
      <c r="A45" s="436" t="s">
        <v>1005</v>
      </c>
      <c r="B45" s="436">
        <f t="shared" ref="B45:Q47" si="1">SUM(B21,B27,B33,B39)</f>
        <v>954</v>
      </c>
      <c r="C45" s="436">
        <f t="shared" si="1"/>
        <v>926</v>
      </c>
      <c r="D45" s="436">
        <f t="shared" si="1"/>
        <v>948</v>
      </c>
      <c r="E45" s="436">
        <f t="shared" si="1"/>
        <v>949</v>
      </c>
      <c r="F45" s="436">
        <f t="shared" si="1"/>
        <v>962</v>
      </c>
      <c r="G45" s="436">
        <f t="shared" si="1"/>
        <v>966</v>
      </c>
      <c r="H45" s="436">
        <f t="shared" si="1"/>
        <v>957</v>
      </c>
      <c r="I45" s="436">
        <f t="shared" si="1"/>
        <v>984</v>
      </c>
      <c r="J45" s="436">
        <f t="shared" si="1"/>
        <v>940</v>
      </c>
      <c r="K45" s="436">
        <f t="shared" si="1"/>
        <v>894</v>
      </c>
      <c r="L45" s="436">
        <f t="shared" si="1"/>
        <v>870</v>
      </c>
      <c r="M45" s="436">
        <f t="shared" si="1"/>
        <v>893</v>
      </c>
      <c r="N45" s="436">
        <f t="shared" si="1"/>
        <v>960</v>
      </c>
      <c r="O45" s="436">
        <f t="shared" si="1"/>
        <v>973</v>
      </c>
      <c r="P45" s="436">
        <f t="shared" si="1"/>
        <v>966</v>
      </c>
      <c r="Q45" s="436">
        <f t="shared" si="1"/>
        <v>1005</v>
      </c>
      <c r="R45" s="436">
        <f t="shared" si="0"/>
        <v>1076</v>
      </c>
      <c r="S45" s="436">
        <f t="shared" si="0"/>
        <v>1094</v>
      </c>
      <c r="T45" s="436">
        <f t="shared" si="0"/>
        <v>1124</v>
      </c>
      <c r="U45" s="436">
        <f t="shared" si="0"/>
        <v>1164</v>
      </c>
      <c r="V45" s="436">
        <f t="shared" si="0"/>
        <v>1226</v>
      </c>
      <c r="W45" s="436">
        <f t="shared" si="0"/>
        <v>1262</v>
      </c>
      <c r="X45" s="436">
        <f t="shared" si="0"/>
        <v>1315</v>
      </c>
      <c r="Y45" s="436">
        <f t="shared" si="0"/>
        <v>1410</v>
      </c>
      <c r="Z45" s="436">
        <f t="shared" si="0"/>
        <v>1613</v>
      </c>
      <c r="AA45" s="436">
        <f t="shared" si="0"/>
        <v>1638</v>
      </c>
      <c r="AB45" s="436">
        <f t="shared" si="0"/>
        <v>1698</v>
      </c>
      <c r="AC45" s="436">
        <f t="shared" si="0"/>
        <v>1726</v>
      </c>
      <c r="AD45" s="436">
        <f t="shared" si="0"/>
        <v>1906</v>
      </c>
      <c r="AE45" s="436">
        <f t="shared" si="0"/>
        <v>2027</v>
      </c>
      <c r="AF45" s="436">
        <f t="shared" si="0"/>
        <v>2209</v>
      </c>
      <c r="AG45" s="436">
        <f t="shared" si="0"/>
        <v>2237</v>
      </c>
      <c r="AH45" s="436">
        <f t="shared" si="0"/>
        <v>2258</v>
      </c>
      <c r="AI45" s="436">
        <f t="shared" si="0"/>
        <v>2142</v>
      </c>
      <c r="AJ45" s="436">
        <f t="shared" si="0"/>
        <v>2225</v>
      </c>
      <c r="AK45" s="436">
        <f t="shared" si="0"/>
        <v>2225</v>
      </c>
      <c r="AL45" s="436">
        <f t="shared" si="0"/>
        <v>2274</v>
      </c>
      <c r="AM45" s="436">
        <f t="shared" si="0"/>
        <v>2322</v>
      </c>
      <c r="AN45" s="436">
        <f t="shared" si="0"/>
        <v>2309</v>
      </c>
      <c r="AO45" s="436">
        <f t="shared" si="0"/>
        <v>2197</v>
      </c>
      <c r="AP45" s="436">
        <f t="shared" si="0"/>
        <v>2199</v>
      </c>
      <c r="AQ45" s="436">
        <f t="shared" si="0"/>
        <v>2214</v>
      </c>
      <c r="AR45" s="436">
        <f t="shared" si="0"/>
        <v>2247</v>
      </c>
      <c r="AS45" s="436">
        <f t="shared" si="0"/>
        <v>2365</v>
      </c>
      <c r="AT45" s="436">
        <f t="shared" si="0"/>
        <v>2399</v>
      </c>
      <c r="AU45" s="436">
        <f t="shared" si="0"/>
        <v>2432</v>
      </c>
      <c r="AV45" s="436">
        <f t="shared" si="0"/>
        <v>2482</v>
      </c>
      <c r="AW45" s="436">
        <f t="shared" si="0"/>
        <v>2617</v>
      </c>
      <c r="AX45" s="436">
        <f t="shared" si="0"/>
        <v>2737</v>
      </c>
      <c r="AY45" s="436">
        <f t="shared" si="0"/>
        <v>2849</v>
      </c>
      <c r="AZ45" s="436">
        <f t="shared" si="0"/>
        <v>2871</v>
      </c>
      <c r="BA45" s="436">
        <f t="shared" si="0"/>
        <v>3048</v>
      </c>
      <c r="BB45" s="436">
        <f t="shared" si="0"/>
        <v>3374</v>
      </c>
      <c r="BC45" s="436">
        <f t="shared" si="0"/>
        <v>3600</v>
      </c>
      <c r="BD45" s="436">
        <f t="shared" si="0"/>
        <v>3573</v>
      </c>
      <c r="BE45" s="436">
        <f t="shared" si="0"/>
        <v>3741</v>
      </c>
      <c r="BF45" s="436">
        <f t="shared" si="0"/>
        <v>4077</v>
      </c>
      <c r="BG45" s="436">
        <f t="shared" si="0"/>
        <v>0</v>
      </c>
    </row>
    <row r="46" spans="1:59" x14ac:dyDescent="0.35">
      <c r="A46" s="436" t="s">
        <v>1006</v>
      </c>
      <c r="B46" s="436">
        <f t="shared" si="1"/>
        <v>257</v>
      </c>
      <c r="C46" s="436">
        <f t="shared" si="0"/>
        <v>250</v>
      </c>
      <c r="D46" s="436">
        <f t="shared" si="0"/>
        <v>250</v>
      </c>
      <c r="E46" s="436">
        <f t="shared" si="0"/>
        <v>239</v>
      </c>
      <c r="F46" s="436">
        <f t="shared" si="0"/>
        <v>227</v>
      </c>
      <c r="G46" s="436">
        <f t="shared" si="0"/>
        <v>221</v>
      </c>
      <c r="H46" s="436">
        <f t="shared" si="0"/>
        <v>238</v>
      </c>
      <c r="I46" s="436">
        <f t="shared" si="0"/>
        <v>243</v>
      </c>
      <c r="J46" s="436">
        <f t="shared" si="0"/>
        <v>248</v>
      </c>
      <c r="K46" s="436">
        <f t="shared" si="0"/>
        <v>234</v>
      </c>
      <c r="L46" s="436">
        <f t="shared" si="0"/>
        <v>236</v>
      </c>
      <c r="M46" s="436">
        <f t="shared" si="0"/>
        <v>246</v>
      </c>
      <c r="N46" s="436">
        <f t="shared" si="0"/>
        <v>242</v>
      </c>
      <c r="O46" s="436">
        <f t="shared" si="0"/>
        <v>232</v>
      </c>
      <c r="P46" s="436">
        <f t="shared" si="0"/>
        <v>223</v>
      </c>
      <c r="Q46" s="436">
        <f t="shared" si="0"/>
        <v>220</v>
      </c>
      <c r="R46" s="436">
        <f t="shared" si="0"/>
        <v>235</v>
      </c>
      <c r="S46" s="436">
        <f t="shared" si="0"/>
        <v>238</v>
      </c>
      <c r="T46" s="436">
        <f t="shared" si="0"/>
        <v>256</v>
      </c>
      <c r="U46" s="436">
        <f t="shared" si="0"/>
        <v>265</v>
      </c>
      <c r="V46" s="436">
        <f t="shared" si="0"/>
        <v>278</v>
      </c>
      <c r="W46" s="436">
        <f t="shared" si="0"/>
        <v>274</v>
      </c>
      <c r="X46" s="436">
        <f t="shared" si="0"/>
        <v>264</v>
      </c>
      <c r="Y46" s="436">
        <f t="shared" si="0"/>
        <v>264</v>
      </c>
      <c r="Z46" s="436">
        <f t="shared" si="0"/>
        <v>282</v>
      </c>
      <c r="AA46" s="436">
        <f t="shared" si="0"/>
        <v>293</v>
      </c>
      <c r="AB46" s="436">
        <f t="shared" si="0"/>
        <v>305</v>
      </c>
      <c r="AC46" s="436">
        <f t="shared" si="0"/>
        <v>321</v>
      </c>
      <c r="AD46" s="436">
        <f t="shared" si="0"/>
        <v>327</v>
      </c>
      <c r="AE46" s="436">
        <f t="shared" si="0"/>
        <v>357</v>
      </c>
      <c r="AF46" s="436">
        <f t="shared" si="0"/>
        <v>370</v>
      </c>
      <c r="AG46" s="436">
        <f t="shared" si="0"/>
        <v>371</v>
      </c>
      <c r="AH46" s="436">
        <f t="shared" si="0"/>
        <v>388</v>
      </c>
      <c r="AI46" s="436">
        <f t="shared" si="0"/>
        <v>396</v>
      </c>
      <c r="AJ46" s="436">
        <f t="shared" si="0"/>
        <v>418</v>
      </c>
      <c r="AK46" s="436">
        <f t="shared" si="0"/>
        <v>424</v>
      </c>
      <c r="AL46" s="436">
        <f t="shared" si="0"/>
        <v>463</v>
      </c>
      <c r="AM46" s="436">
        <f t="shared" si="0"/>
        <v>462</v>
      </c>
      <c r="AN46" s="436">
        <f t="shared" si="0"/>
        <v>477</v>
      </c>
      <c r="AO46" s="436">
        <f t="shared" si="0"/>
        <v>469</v>
      </c>
      <c r="AP46" s="436">
        <f t="shared" si="0"/>
        <v>485</v>
      </c>
      <c r="AQ46" s="436">
        <f t="shared" si="0"/>
        <v>502</v>
      </c>
      <c r="AR46" s="436">
        <f t="shared" si="0"/>
        <v>526</v>
      </c>
      <c r="AS46" s="436">
        <f t="shared" si="0"/>
        <v>545</v>
      </c>
      <c r="AT46" s="436">
        <f t="shared" si="0"/>
        <v>587</v>
      </c>
      <c r="AU46" s="436">
        <f t="shared" si="0"/>
        <v>580</v>
      </c>
      <c r="AV46" s="436">
        <f t="shared" si="0"/>
        <v>627</v>
      </c>
      <c r="AW46" s="436">
        <f t="shared" si="0"/>
        <v>653</v>
      </c>
      <c r="AX46" s="436">
        <f t="shared" si="0"/>
        <v>701</v>
      </c>
      <c r="AY46" s="436">
        <f t="shared" si="0"/>
        <v>715</v>
      </c>
      <c r="AZ46" s="436">
        <f t="shared" si="0"/>
        <v>689</v>
      </c>
      <c r="BA46" s="436">
        <f t="shared" si="0"/>
        <v>680</v>
      </c>
      <c r="BB46" s="436">
        <f t="shared" si="0"/>
        <v>670</v>
      </c>
      <c r="BC46" s="436">
        <f t="shared" si="0"/>
        <v>630</v>
      </c>
      <c r="BD46" s="436">
        <f t="shared" si="0"/>
        <v>608</v>
      </c>
      <c r="BE46" s="436">
        <f t="shared" si="0"/>
        <v>618</v>
      </c>
      <c r="BF46" s="436">
        <f t="shared" si="0"/>
        <v>642</v>
      </c>
      <c r="BG46" s="436">
        <f t="shared" si="0"/>
        <v>0</v>
      </c>
    </row>
    <row r="47" spans="1:59" ht="16" thickBot="1" x14ac:dyDescent="0.4">
      <c r="A47" s="437" t="s">
        <v>1007</v>
      </c>
      <c r="B47" s="436">
        <f t="shared" si="1"/>
        <v>79</v>
      </c>
      <c r="C47" s="436">
        <f t="shared" si="0"/>
        <v>81</v>
      </c>
      <c r="D47" s="436">
        <f t="shared" si="0"/>
        <v>75</v>
      </c>
      <c r="E47" s="436">
        <f t="shared" si="0"/>
        <v>73</v>
      </c>
      <c r="F47" s="436">
        <f t="shared" si="0"/>
        <v>68</v>
      </c>
      <c r="G47" s="436">
        <f t="shared" si="0"/>
        <v>66</v>
      </c>
      <c r="H47" s="436">
        <f t="shared" si="0"/>
        <v>62</v>
      </c>
      <c r="I47" s="436">
        <f t="shared" si="0"/>
        <v>61</v>
      </c>
      <c r="J47" s="436">
        <f t="shared" si="0"/>
        <v>62</v>
      </c>
      <c r="K47" s="436">
        <f t="shared" si="0"/>
        <v>59</v>
      </c>
      <c r="L47" s="436">
        <f t="shared" si="0"/>
        <v>61</v>
      </c>
      <c r="M47" s="436">
        <f t="shared" si="0"/>
        <v>56</v>
      </c>
      <c r="N47" s="436">
        <f t="shared" si="0"/>
        <v>60</v>
      </c>
      <c r="O47" s="436">
        <f t="shared" si="0"/>
        <v>62</v>
      </c>
      <c r="P47" s="436">
        <f t="shared" si="0"/>
        <v>62</v>
      </c>
      <c r="Q47" s="436">
        <f t="shared" si="0"/>
        <v>58</v>
      </c>
      <c r="R47" s="436">
        <f t="shared" si="0"/>
        <v>58</v>
      </c>
      <c r="S47" s="436">
        <f t="shared" si="0"/>
        <v>61</v>
      </c>
      <c r="T47" s="436">
        <f t="shared" si="0"/>
        <v>65</v>
      </c>
      <c r="U47" s="436">
        <f t="shared" si="0"/>
        <v>61</v>
      </c>
      <c r="V47" s="436">
        <f t="shared" si="0"/>
        <v>56</v>
      </c>
      <c r="W47" s="436">
        <f t="shared" si="0"/>
        <v>56</v>
      </c>
      <c r="X47" s="436">
        <f t="shared" si="0"/>
        <v>54</v>
      </c>
      <c r="Y47" s="436">
        <f t="shared" si="0"/>
        <v>55</v>
      </c>
      <c r="Z47" s="436">
        <f t="shared" si="0"/>
        <v>61</v>
      </c>
      <c r="AA47" s="436">
        <f t="shared" si="0"/>
        <v>57</v>
      </c>
      <c r="AB47" s="436">
        <f t="shared" si="0"/>
        <v>56</v>
      </c>
      <c r="AC47" s="436">
        <f t="shared" si="0"/>
        <v>56</v>
      </c>
      <c r="AD47" s="436">
        <f t="shared" si="0"/>
        <v>56</v>
      </c>
      <c r="AE47" s="436">
        <f t="shared" si="0"/>
        <v>55</v>
      </c>
      <c r="AF47" s="436">
        <f t="shared" si="0"/>
        <v>56</v>
      </c>
      <c r="AG47" s="436">
        <f t="shared" si="0"/>
        <v>55</v>
      </c>
      <c r="AH47" s="436">
        <f t="shared" si="0"/>
        <v>58</v>
      </c>
      <c r="AI47" s="436">
        <f t="shared" si="0"/>
        <v>57</v>
      </c>
      <c r="AJ47" s="436">
        <f t="shared" si="0"/>
        <v>58</v>
      </c>
      <c r="AK47" s="436">
        <f t="shared" si="0"/>
        <v>57</v>
      </c>
      <c r="AL47" s="436">
        <f t="shared" si="0"/>
        <v>56</v>
      </c>
      <c r="AM47" s="436">
        <f t="shared" si="0"/>
        <v>57</v>
      </c>
      <c r="AN47" s="436">
        <f t="shared" si="0"/>
        <v>56</v>
      </c>
      <c r="AO47" s="436">
        <f t="shared" si="0"/>
        <v>60</v>
      </c>
      <c r="AP47" s="436">
        <f t="shared" si="0"/>
        <v>62</v>
      </c>
      <c r="AQ47" s="436">
        <f t="shared" si="0"/>
        <v>59</v>
      </c>
      <c r="AR47" s="436">
        <f t="shared" si="0"/>
        <v>66</v>
      </c>
      <c r="AS47" s="436">
        <f t="shared" si="0"/>
        <v>67</v>
      </c>
      <c r="AT47" s="436">
        <f t="shared" si="0"/>
        <v>74</v>
      </c>
      <c r="AU47" s="436">
        <f t="shared" si="0"/>
        <v>75</v>
      </c>
      <c r="AV47" s="436">
        <f t="shared" si="0"/>
        <v>75</v>
      </c>
      <c r="AW47" s="436">
        <f t="shared" si="0"/>
        <v>75</v>
      </c>
      <c r="AX47" s="436">
        <f t="shared" si="0"/>
        <v>76</v>
      </c>
      <c r="AY47" s="436">
        <f t="shared" si="0"/>
        <v>70</v>
      </c>
      <c r="AZ47" s="436">
        <f t="shared" si="0"/>
        <v>74</v>
      </c>
      <c r="BA47" s="436">
        <f t="shared" si="0"/>
        <v>75</v>
      </c>
      <c r="BB47" s="436">
        <f t="shared" si="0"/>
        <v>73</v>
      </c>
      <c r="BC47" s="436">
        <f t="shared" si="0"/>
        <v>77</v>
      </c>
      <c r="BD47" s="436">
        <f t="shared" si="0"/>
        <v>73</v>
      </c>
      <c r="BE47" s="436">
        <f t="shared" si="0"/>
        <v>68</v>
      </c>
      <c r="BF47" s="436">
        <f t="shared" si="0"/>
        <v>74</v>
      </c>
      <c r="BG47" s="436">
        <f t="shared" si="0"/>
        <v>0</v>
      </c>
    </row>
    <row r="48" spans="1:59" x14ac:dyDescent="0.35">
      <c r="A48" s="438" t="s">
        <v>19</v>
      </c>
      <c r="B48" s="438">
        <f>SUM(B44:B47)</f>
        <v>21735</v>
      </c>
      <c r="C48" s="438">
        <f t="shared" ref="C48:BG48" si="2">SUM(C44:C47)</f>
        <v>26144</v>
      </c>
      <c r="D48" s="438">
        <f t="shared" si="2"/>
        <v>27571</v>
      </c>
      <c r="E48" s="438">
        <f t="shared" si="2"/>
        <v>28501</v>
      </c>
      <c r="F48" s="438">
        <f t="shared" si="2"/>
        <v>29119</v>
      </c>
      <c r="G48" s="438">
        <f t="shared" si="2"/>
        <v>27451</v>
      </c>
      <c r="H48" s="438">
        <f t="shared" si="2"/>
        <v>25900</v>
      </c>
      <c r="I48" s="438">
        <f t="shared" si="2"/>
        <v>23451</v>
      </c>
      <c r="J48" s="438">
        <f t="shared" si="2"/>
        <v>24692</v>
      </c>
      <c r="K48" s="438">
        <f t="shared" si="2"/>
        <v>31251</v>
      </c>
      <c r="L48" s="438">
        <f t="shared" si="2"/>
        <v>31422</v>
      </c>
      <c r="M48" s="438">
        <f t="shared" si="2"/>
        <v>31391</v>
      </c>
      <c r="N48" s="438">
        <f t="shared" si="2"/>
        <v>31309</v>
      </c>
      <c r="O48" s="438">
        <f t="shared" si="2"/>
        <v>31397</v>
      </c>
      <c r="P48" s="438">
        <f t="shared" si="2"/>
        <v>32444</v>
      </c>
      <c r="Q48" s="438">
        <f t="shared" si="2"/>
        <v>34857</v>
      </c>
      <c r="R48" s="438">
        <f t="shared" si="2"/>
        <v>36347</v>
      </c>
      <c r="S48" s="438">
        <f t="shared" si="2"/>
        <v>37129</v>
      </c>
      <c r="T48" s="438">
        <f t="shared" si="2"/>
        <v>39163</v>
      </c>
      <c r="U48" s="438">
        <f t="shared" si="2"/>
        <v>40917</v>
      </c>
      <c r="V48" s="438">
        <f t="shared" si="2"/>
        <v>41327</v>
      </c>
      <c r="W48" s="438">
        <f t="shared" si="2"/>
        <v>38525</v>
      </c>
      <c r="X48" s="438">
        <f t="shared" si="2"/>
        <v>37827</v>
      </c>
      <c r="Y48" s="438">
        <f t="shared" si="2"/>
        <v>37610</v>
      </c>
      <c r="Z48" s="438">
        <f t="shared" si="2"/>
        <v>38702</v>
      </c>
      <c r="AA48" s="438">
        <f t="shared" si="2"/>
        <v>39355</v>
      </c>
      <c r="AB48" s="438">
        <f t="shared" si="2"/>
        <v>40374</v>
      </c>
      <c r="AC48" s="438">
        <f t="shared" si="2"/>
        <v>41043</v>
      </c>
      <c r="AD48" s="438">
        <f t="shared" si="2"/>
        <v>40004</v>
      </c>
      <c r="AE48" s="438">
        <f t="shared" si="2"/>
        <v>36702</v>
      </c>
      <c r="AF48" s="438">
        <f t="shared" si="2"/>
        <v>35872</v>
      </c>
      <c r="AG48" s="438">
        <f t="shared" si="2"/>
        <v>37248</v>
      </c>
      <c r="AH48" s="438">
        <f>SUM(AH44:AH47)</f>
        <v>38157</v>
      </c>
      <c r="AI48" s="438">
        <f t="shared" si="2"/>
        <v>39085</v>
      </c>
      <c r="AJ48" s="438">
        <f t="shared" si="2"/>
        <v>39102</v>
      </c>
      <c r="AK48" s="438">
        <f t="shared" si="2"/>
        <v>38272</v>
      </c>
      <c r="AL48" s="438">
        <f t="shared" si="2"/>
        <v>38367</v>
      </c>
      <c r="AM48" s="438">
        <f t="shared" si="2"/>
        <v>37699</v>
      </c>
      <c r="AN48" s="438">
        <f t="shared" si="2"/>
        <v>37519</v>
      </c>
      <c r="AO48" s="438">
        <f t="shared" si="2"/>
        <v>37504</v>
      </c>
      <c r="AP48" s="438">
        <f t="shared" si="2"/>
        <v>38597</v>
      </c>
      <c r="AQ48" s="438">
        <f t="shared" si="2"/>
        <v>39047</v>
      </c>
      <c r="AR48" s="438">
        <f t="shared" si="2"/>
        <v>39547</v>
      </c>
      <c r="AS48" s="438">
        <f t="shared" si="2"/>
        <v>40776</v>
      </c>
      <c r="AT48" s="438">
        <f t="shared" si="2"/>
        <v>40319</v>
      </c>
      <c r="AU48" s="438">
        <f t="shared" si="2"/>
        <v>39225</v>
      </c>
      <c r="AV48" s="438">
        <f t="shared" si="2"/>
        <v>39212</v>
      </c>
      <c r="AW48" s="438">
        <f t="shared" si="2"/>
        <v>40812</v>
      </c>
      <c r="AX48" s="438">
        <f t="shared" si="2"/>
        <v>40506</v>
      </c>
      <c r="AY48" s="438">
        <f t="shared" si="2"/>
        <v>42875</v>
      </c>
      <c r="AZ48" s="438">
        <f t="shared" si="2"/>
        <v>43896</v>
      </c>
      <c r="BA48" s="438">
        <f t="shared" si="2"/>
        <v>46638</v>
      </c>
      <c r="BB48" s="438">
        <f t="shared" si="2"/>
        <v>48540</v>
      </c>
      <c r="BC48" s="438">
        <f t="shared" si="2"/>
        <v>49554</v>
      </c>
      <c r="BD48" s="438">
        <f t="shared" si="2"/>
        <v>49903</v>
      </c>
      <c r="BE48" s="438">
        <f t="shared" si="2"/>
        <v>51828</v>
      </c>
      <c r="BF48" s="438">
        <f t="shared" si="2"/>
        <v>51072</v>
      </c>
      <c r="BG48" s="438">
        <f t="shared" si="2"/>
        <v>0</v>
      </c>
    </row>
  </sheetData>
  <mergeCells count="60">
    <mergeCell ref="AV17:AW17"/>
    <mergeCell ref="AX17:AY17"/>
    <mergeCell ref="AZ17:BA17"/>
    <mergeCell ref="BB17:BC17"/>
    <mergeCell ref="BD17:BE17"/>
    <mergeCell ref="BF17:BG17"/>
    <mergeCell ref="AJ17:AK17"/>
    <mergeCell ref="AL17:AM17"/>
    <mergeCell ref="AN17:AO17"/>
    <mergeCell ref="AP17:AQ17"/>
    <mergeCell ref="AR17:AS17"/>
    <mergeCell ref="AT17:AU17"/>
    <mergeCell ref="X17:Y17"/>
    <mergeCell ref="Z17:AA17"/>
    <mergeCell ref="AB17:AC17"/>
    <mergeCell ref="AD17:AE17"/>
    <mergeCell ref="AF17:AG17"/>
    <mergeCell ref="AH17:AI17"/>
    <mergeCell ref="L17:M17"/>
    <mergeCell ref="N17:O17"/>
    <mergeCell ref="P17:Q17"/>
    <mergeCell ref="R17:S17"/>
    <mergeCell ref="T17:U17"/>
    <mergeCell ref="V17:W17"/>
    <mergeCell ref="A16:A18"/>
    <mergeCell ref="B17:C17"/>
    <mergeCell ref="D17:E17"/>
    <mergeCell ref="F17:G17"/>
    <mergeCell ref="H17:I17"/>
    <mergeCell ref="J17:K17"/>
    <mergeCell ref="AV5:AW5"/>
    <mergeCell ref="AX5:AY5"/>
    <mergeCell ref="AZ5:BA5"/>
    <mergeCell ref="BB5:BC5"/>
    <mergeCell ref="BD5:BE5"/>
    <mergeCell ref="BF5:BG5"/>
    <mergeCell ref="AJ5:AK5"/>
    <mergeCell ref="AL5:AM5"/>
    <mergeCell ref="AN5:AO5"/>
    <mergeCell ref="AP5:AQ5"/>
    <mergeCell ref="AR5:AS5"/>
    <mergeCell ref="AT5:AU5"/>
    <mergeCell ref="X5:Y5"/>
    <mergeCell ref="Z5:AA5"/>
    <mergeCell ref="AB5:AC5"/>
    <mergeCell ref="AD5:AE5"/>
    <mergeCell ref="AF5:AG5"/>
    <mergeCell ref="AH5:AI5"/>
    <mergeCell ref="L5:M5"/>
    <mergeCell ref="N5:O5"/>
    <mergeCell ref="P5:Q5"/>
    <mergeCell ref="R5:S5"/>
    <mergeCell ref="T5:U5"/>
    <mergeCell ref="V5:W5"/>
    <mergeCell ref="A4:A6"/>
    <mergeCell ref="B5:C5"/>
    <mergeCell ref="D5:E5"/>
    <mergeCell ref="F5:G5"/>
    <mergeCell ref="H5:I5"/>
    <mergeCell ref="J5:K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E7452-ED43-4384-9F68-15E7CDBF24FC}">
  <dimension ref="A1:L160"/>
  <sheetViews>
    <sheetView showGridLines="0" zoomScale="80" zoomScaleNormal="80" workbookViewId="0">
      <selection activeCell="A25" sqref="A25:XFD25"/>
    </sheetView>
  </sheetViews>
  <sheetFormatPr defaultRowHeight="14.5" x14ac:dyDescent="0.35"/>
  <cols>
    <col min="1" max="1" width="35.81640625" customWidth="1"/>
    <col min="2" max="2" width="11.1796875" customWidth="1"/>
    <col min="3" max="3" width="10.81640625" customWidth="1"/>
  </cols>
  <sheetData>
    <row r="1" spans="1:12" ht="71.5" customHeight="1" x14ac:dyDescent="0.35">
      <c r="A1" s="439" t="s">
        <v>1008</v>
      </c>
      <c r="B1" s="440"/>
      <c r="C1" s="440"/>
      <c r="D1" s="440"/>
      <c r="E1" s="440"/>
      <c r="F1" s="440"/>
      <c r="G1" s="440"/>
      <c r="H1" s="440"/>
      <c r="I1" s="440"/>
      <c r="J1" s="440"/>
      <c r="K1" s="440"/>
      <c r="L1" s="440"/>
    </row>
    <row r="2" spans="1:12" ht="12.65" customHeight="1" x14ac:dyDescent="0.35"/>
    <row r="3" spans="1:12" ht="16" thickBot="1" x14ac:dyDescent="0.4">
      <c r="A3" s="410" t="s">
        <v>1009</v>
      </c>
      <c r="B3" s="39"/>
      <c r="C3" s="39"/>
    </row>
    <row r="4" spans="1:12" ht="15" x14ac:dyDescent="0.35">
      <c r="A4" s="441" t="s">
        <v>931</v>
      </c>
      <c r="B4" s="442" t="s">
        <v>1010</v>
      </c>
    </row>
    <row r="5" spans="1:12" ht="15.5" x14ac:dyDescent="0.35">
      <c r="A5" s="443" t="s">
        <v>1011</v>
      </c>
      <c r="B5" s="444">
        <v>15</v>
      </c>
    </row>
    <row r="6" spans="1:12" ht="15.5" x14ac:dyDescent="0.35">
      <c r="A6" s="443" t="s">
        <v>1012</v>
      </c>
      <c r="B6" s="444">
        <v>9</v>
      </c>
    </row>
    <row r="7" spans="1:12" ht="15.5" x14ac:dyDescent="0.35">
      <c r="A7" s="443" t="s">
        <v>1013</v>
      </c>
      <c r="B7" s="444">
        <v>10</v>
      </c>
    </row>
    <row r="8" spans="1:12" ht="15.5" x14ac:dyDescent="0.35">
      <c r="A8" s="443" t="s">
        <v>1014</v>
      </c>
      <c r="B8" s="444">
        <v>25</v>
      </c>
    </row>
    <row r="9" spans="1:12" ht="15.5" x14ac:dyDescent="0.35">
      <c r="A9" s="443" t="s">
        <v>1015</v>
      </c>
      <c r="B9" s="444">
        <v>17</v>
      </c>
    </row>
    <row r="10" spans="1:12" ht="15.5" x14ac:dyDescent="0.35">
      <c r="A10" s="443" t="s">
        <v>933</v>
      </c>
      <c r="B10" s="444">
        <v>25</v>
      </c>
    </row>
    <row r="11" spans="1:12" ht="15.5" x14ac:dyDescent="0.35">
      <c r="A11" s="443" t="s">
        <v>932</v>
      </c>
      <c r="B11" s="444">
        <v>24</v>
      </c>
    </row>
    <row r="12" spans="1:12" ht="16" thickBot="1" x14ac:dyDescent="0.4">
      <c r="A12" s="445" t="s">
        <v>876</v>
      </c>
      <c r="B12" s="446">
        <v>16</v>
      </c>
    </row>
    <row r="14" spans="1:12" ht="16" thickBot="1" x14ac:dyDescent="0.4">
      <c r="A14" s="410" t="s">
        <v>1016</v>
      </c>
      <c r="B14" s="39"/>
    </row>
    <row r="15" spans="1:12" ht="15" x14ac:dyDescent="0.35">
      <c r="A15" s="447" t="s">
        <v>931</v>
      </c>
      <c r="B15" s="448" t="s">
        <v>1017</v>
      </c>
    </row>
    <row r="16" spans="1:12" ht="15.5" x14ac:dyDescent="0.35">
      <c r="A16" s="449" t="s">
        <v>1011</v>
      </c>
      <c r="B16" s="450">
        <v>22</v>
      </c>
    </row>
    <row r="17" spans="1:2" ht="15.5" x14ac:dyDescent="0.35">
      <c r="A17" s="449" t="s">
        <v>1012</v>
      </c>
      <c r="B17" s="450">
        <v>21</v>
      </c>
    </row>
    <row r="18" spans="1:2" ht="15.5" x14ac:dyDescent="0.35">
      <c r="A18" s="449" t="s">
        <v>1013</v>
      </c>
      <c r="B18" s="450">
        <v>19</v>
      </c>
    </row>
    <row r="19" spans="1:2" ht="15.5" x14ac:dyDescent="0.35">
      <c r="A19" s="449" t="s">
        <v>1014</v>
      </c>
      <c r="B19" s="450">
        <v>19</v>
      </c>
    </row>
    <row r="20" spans="1:2" ht="15.5" x14ac:dyDescent="0.35">
      <c r="A20" s="449" t="s">
        <v>1015</v>
      </c>
      <c r="B20" s="450">
        <v>19</v>
      </c>
    </row>
    <row r="21" spans="1:2" ht="15.5" x14ac:dyDescent="0.35">
      <c r="A21" s="449" t="s">
        <v>933</v>
      </c>
      <c r="B21" s="450">
        <v>20</v>
      </c>
    </row>
    <row r="22" spans="1:2" ht="15.5" x14ac:dyDescent="0.35">
      <c r="A22" s="449" t="s">
        <v>932</v>
      </c>
      <c r="B22" s="450">
        <v>22</v>
      </c>
    </row>
    <row r="23" spans="1:2" ht="16" thickBot="1" x14ac:dyDescent="0.4">
      <c r="A23" s="451" t="s">
        <v>876</v>
      </c>
      <c r="B23" s="452">
        <v>14</v>
      </c>
    </row>
    <row r="24" spans="1:2" ht="15.5" x14ac:dyDescent="0.35">
      <c r="B24" s="453"/>
    </row>
    <row r="25" spans="1:2" ht="16" thickBot="1" x14ac:dyDescent="0.4">
      <c r="A25" s="410" t="s">
        <v>1018</v>
      </c>
      <c r="B25" s="39"/>
    </row>
    <row r="26" spans="1:2" ht="15" x14ac:dyDescent="0.35">
      <c r="A26" s="441" t="s">
        <v>931</v>
      </c>
      <c r="B26" s="442" t="s">
        <v>907</v>
      </c>
    </row>
    <row r="27" spans="1:2" ht="15.5" x14ac:dyDescent="0.35">
      <c r="A27" s="443" t="s">
        <v>1011</v>
      </c>
      <c r="B27" s="454">
        <v>12</v>
      </c>
    </row>
    <row r="28" spans="1:2" ht="15.5" x14ac:dyDescent="0.35">
      <c r="A28" s="443" t="s">
        <v>1012</v>
      </c>
      <c r="B28" s="454">
        <v>3</v>
      </c>
    </row>
    <row r="29" spans="1:2" ht="15.5" x14ac:dyDescent="0.35">
      <c r="A29" s="443" t="s">
        <v>1013</v>
      </c>
      <c r="B29" s="454">
        <v>9</v>
      </c>
    </row>
    <row r="30" spans="1:2" ht="15.5" x14ac:dyDescent="0.35">
      <c r="A30" s="443" t="s">
        <v>1014</v>
      </c>
      <c r="B30" s="454">
        <v>11</v>
      </c>
    </row>
    <row r="31" spans="1:2" ht="15.5" x14ac:dyDescent="0.35">
      <c r="A31" s="443" t="s">
        <v>1015</v>
      </c>
      <c r="B31" s="454">
        <v>8</v>
      </c>
    </row>
    <row r="32" spans="1:2" ht="15.5" x14ac:dyDescent="0.35">
      <c r="A32" s="443" t="s">
        <v>933</v>
      </c>
      <c r="B32" s="454">
        <v>14</v>
      </c>
    </row>
    <row r="33" spans="1:2" ht="15.5" x14ac:dyDescent="0.35">
      <c r="A33" s="443" t="s">
        <v>932</v>
      </c>
      <c r="B33" s="444">
        <v>11</v>
      </c>
    </row>
    <row r="34" spans="1:2" ht="16" thickBot="1" x14ac:dyDescent="0.4">
      <c r="A34" s="445" t="s">
        <v>876</v>
      </c>
      <c r="B34" s="446">
        <v>9</v>
      </c>
    </row>
    <row r="35" spans="1:2" ht="15.5" x14ac:dyDescent="0.35">
      <c r="B35" s="453"/>
    </row>
    <row r="36" spans="1:2" ht="16" thickBot="1" x14ac:dyDescent="0.4">
      <c r="A36" s="410" t="s">
        <v>1019</v>
      </c>
      <c r="B36" s="39"/>
    </row>
    <row r="37" spans="1:2" ht="15" x14ac:dyDescent="0.35">
      <c r="A37" s="441" t="s">
        <v>931</v>
      </c>
      <c r="B37" s="442" t="s">
        <v>1010</v>
      </c>
    </row>
    <row r="38" spans="1:2" ht="15.5" x14ac:dyDescent="0.35">
      <c r="A38" s="443" t="s">
        <v>1011</v>
      </c>
      <c r="B38" s="454">
        <v>30</v>
      </c>
    </row>
    <row r="39" spans="1:2" ht="15.5" x14ac:dyDescent="0.35">
      <c r="A39" s="443" t="s">
        <v>1012</v>
      </c>
      <c r="B39" s="454">
        <v>12</v>
      </c>
    </row>
    <row r="40" spans="1:2" ht="15.5" x14ac:dyDescent="0.35">
      <c r="A40" s="443" t="s">
        <v>1013</v>
      </c>
      <c r="B40" s="454">
        <v>11</v>
      </c>
    </row>
    <row r="41" spans="1:2" ht="15.5" x14ac:dyDescent="0.35">
      <c r="A41" s="443" t="s">
        <v>1014</v>
      </c>
      <c r="B41" s="454">
        <v>6</v>
      </c>
    </row>
    <row r="42" spans="1:2" ht="15.5" x14ac:dyDescent="0.35">
      <c r="A42" s="443" t="s">
        <v>1020</v>
      </c>
      <c r="B42" s="454">
        <v>1</v>
      </c>
    </row>
    <row r="43" spans="1:2" ht="15.5" x14ac:dyDescent="0.35">
      <c r="A43" s="443" t="s">
        <v>933</v>
      </c>
      <c r="B43" s="454">
        <v>7</v>
      </c>
    </row>
    <row r="44" spans="1:2" ht="15.5" x14ac:dyDescent="0.35">
      <c r="A44" s="443" t="s">
        <v>932</v>
      </c>
      <c r="B44" s="444">
        <v>13</v>
      </c>
    </row>
    <row r="45" spans="1:2" ht="16" thickBot="1" x14ac:dyDescent="0.4">
      <c r="A45" s="445" t="s">
        <v>876</v>
      </c>
      <c r="B45" s="446">
        <v>7</v>
      </c>
    </row>
    <row r="47" spans="1:2" ht="16" thickBot="1" x14ac:dyDescent="0.4">
      <c r="A47" s="410" t="s">
        <v>1021</v>
      </c>
      <c r="B47" s="39"/>
    </row>
    <row r="48" spans="1:2" ht="15" x14ac:dyDescent="0.35">
      <c r="A48" s="441" t="s">
        <v>931</v>
      </c>
      <c r="B48" s="442" t="s">
        <v>1017</v>
      </c>
    </row>
    <row r="49" spans="1:2" ht="15.5" x14ac:dyDescent="0.35">
      <c r="A49" s="443" t="s">
        <v>1011</v>
      </c>
      <c r="B49" s="454">
        <v>19</v>
      </c>
    </row>
    <row r="50" spans="1:2" ht="15.5" x14ac:dyDescent="0.35">
      <c r="A50" s="443" t="s">
        <v>1012</v>
      </c>
      <c r="B50" s="454">
        <v>8</v>
      </c>
    </row>
    <row r="51" spans="1:2" ht="15.5" x14ac:dyDescent="0.35">
      <c r="A51" s="443" t="s">
        <v>1013</v>
      </c>
      <c r="B51" s="454">
        <v>9</v>
      </c>
    </row>
    <row r="52" spans="1:2" ht="15.5" x14ac:dyDescent="0.35">
      <c r="A52" s="443" t="s">
        <v>1014</v>
      </c>
      <c r="B52" s="454">
        <v>4</v>
      </c>
    </row>
    <row r="53" spans="1:2" ht="15.5" x14ac:dyDescent="0.35">
      <c r="A53" s="443" t="s">
        <v>1020</v>
      </c>
      <c r="B53" s="454">
        <v>1</v>
      </c>
    </row>
    <row r="54" spans="1:2" ht="15.5" x14ac:dyDescent="0.35">
      <c r="A54" s="443" t="s">
        <v>933</v>
      </c>
      <c r="B54" s="454">
        <v>4</v>
      </c>
    </row>
    <row r="55" spans="1:2" ht="15.5" x14ac:dyDescent="0.35">
      <c r="A55" s="443" t="s">
        <v>932</v>
      </c>
      <c r="B55" s="444">
        <v>7</v>
      </c>
    </row>
    <row r="56" spans="1:2" ht="16" thickBot="1" x14ac:dyDescent="0.4">
      <c r="A56" s="445" t="s">
        <v>876</v>
      </c>
      <c r="B56" s="446">
        <v>4</v>
      </c>
    </row>
    <row r="57" spans="1:2" ht="15.5" x14ac:dyDescent="0.35">
      <c r="B57" s="453"/>
    </row>
    <row r="58" spans="1:2" ht="16" thickBot="1" x14ac:dyDescent="0.4">
      <c r="A58" s="410" t="s">
        <v>1022</v>
      </c>
      <c r="B58" s="39"/>
    </row>
    <row r="59" spans="1:2" ht="15" x14ac:dyDescent="0.35">
      <c r="A59" s="441" t="s">
        <v>931</v>
      </c>
      <c r="B59" s="442" t="s">
        <v>907</v>
      </c>
    </row>
    <row r="60" spans="1:2" ht="15.5" x14ac:dyDescent="0.35">
      <c r="A60" s="443" t="s">
        <v>1011</v>
      </c>
      <c r="B60" s="454">
        <v>2</v>
      </c>
    </row>
    <row r="61" spans="1:2" ht="15.5" x14ac:dyDescent="0.35">
      <c r="A61" s="443" t="s">
        <v>1012</v>
      </c>
      <c r="B61" s="454">
        <v>1</v>
      </c>
    </row>
    <row r="62" spans="1:2" ht="15.5" x14ac:dyDescent="0.35">
      <c r="A62" s="443" t="s">
        <v>1013</v>
      </c>
      <c r="B62" s="454">
        <v>0</v>
      </c>
    </row>
    <row r="63" spans="1:2" ht="15.5" x14ac:dyDescent="0.35">
      <c r="A63" s="443" t="s">
        <v>1014</v>
      </c>
      <c r="B63" s="454">
        <v>0</v>
      </c>
    </row>
    <row r="64" spans="1:2" ht="15.5" x14ac:dyDescent="0.35">
      <c r="A64" s="443" t="s">
        <v>1015</v>
      </c>
      <c r="B64" s="454">
        <v>0</v>
      </c>
    </row>
    <row r="65" spans="1:2" ht="15.5" x14ac:dyDescent="0.35">
      <c r="A65" s="443" t="s">
        <v>933</v>
      </c>
      <c r="B65" s="454">
        <v>0</v>
      </c>
    </row>
    <row r="66" spans="1:2" ht="15.5" x14ac:dyDescent="0.35">
      <c r="A66" s="443" t="s">
        <v>932</v>
      </c>
      <c r="B66" s="454">
        <v>0</v>
      </c>
    </row>
    <row r="67" spans="1:2" ht="16" thickBot="1" x14ac:dyDescent="0.4">
      <c r="A67" s="445" t="s">
        <v>876</v>
      </c>
      <c r="B67" s="455">
        <v>0</v>
      </c>
    </row>
    <row r="68" spans="1:2" ht="15.5" x14ac:dyDescent="0.35">
      <c r="B68" s="453"/>
    </row>
    <row r="69" spans="1:2" ht="16" thickBot="1" x14ac:dyDescent="0.4">
      <c r="A69" s="410" t="s">
        <v>1023</v>
      </c>
      <c r="B69" s="39"/>
    </row>
    <row r="70" spans="1:2" ht="15" x14ac:dyDescent="0.35">
      <c r="A70" s="441" t="s">
        <v>931</v>
      </c>
      <c r="B70" s="442" t="s">
        <v>1010</v>
      </c>
    </row>
    <row r="71" spans="1:2" ht="15.5" x14ac:dyDescent="0.35">
      <c r="A71" s="443" t="s">
        <v>1011</v>
      </c>
      <c r="B71" s="454">
        <v>24545</v>
      </c>
    </row>
    <row r="72" spans="1:2" ht="15.5" x14ac:dyDescent="0.35">
      <c r="A72" s="443" t="s">
        <v>1012</v>
      </c>
      <c r="B72" s="454">
        <v>22976</v>
      </c>
    </row>
    <row r="73" spans="1:2" ht="15.5" x14ac:dyDescent="0.35">
      <c r="A73" s="443" t="s">
        <v>1013</v>
      </c>
      <c r="B73" s="454">
        <v>16174</v>
      </c>
    </row>
    <row r="74" spans="1:2" ht="15.5" x14ac:dyDescent="0.35">
      <c r="A74" s="443" t="s">
        <v>1014</v>
      </c>
      <c r="B74" s="454">
        <v>6941</v>
      </c>
    </row>
    <row r="75" spans="1:2" ht="15.5" x14ac:dyDescent="0.35">
      <c r="A75" s="443" t="s">
        <v>1015</v>
      </c>
      <c r="B75" s="454">
        <v>5977</v>
      </c>
    </row>
    <row r="76" spans="1:2" ht="15.5" x14ac:dyDescent="0.35">
      <c r="A76" s="443" t="s">
        <v>933</v>
      </c>
      <c r="B76" s="454">
        <v>9042</v>
      </c>
    </row>
    <row r="77" spans="1:2" ht="15.5" x14ac:dyDescent="0.35">
      <c r="A77" s="443" t="s">
        <v>932</v>
      </c>
      <c r="B77" s="454">
        <v>9739</v>
      </c>
    </row>
    <row r="78" spans="1:2" ht="16" thickBot="1" x14ac:dyDescent="0.4">
      <c r="A78" s="445" t="s">
        <v>876</v>
      </c>
      <c r="B78" s="455">
        <v>6341</v>
      </c>
    </row>
    <row r="80" spans="1:2" ht="16" thickBot="1" x14ac:dyDescent="0.4">
      <c r="A80" s="410" t="s">
        <v>1024</v>
      </c>
      <c r="B80" s="39"/>
    </row>
    <row r="81" spans="1:2" ht="15" x14ac:dyDescent="0.35">
      <c r="A81" s="441" t="s">
        <v>931</v>
      </c>
      <c r="B81" s="442" t="s">
        <v>1017</v>
      </c>
    </row>
    <row r="82" spans="1:2" ht="15.5" x14ac:dyDescent="0.35">
      <c r="A82" s="443" t="s">
        <v>1011</v>
      </c>
      <c r="B82" s="454">
        <v>25793</v>
      </c>
    </row>
    <row r="83" spans="1:2" ht="15.5" x14ac:dyDescent="0.35">
      <c r="A83" s="443" t="s">
        <v>1012</v>
      </c>
      <c r="B83" s="454">
        <v>24371</v>
      </c>
    </row>
    <row r="84" spans="1:2" ht="15.5" x14ac:dyDescent="0.35">
      <c r="A84" s="443" t="s">
        <v>1013</v>
      </c>
      <c r="B84" s="454">
        <v>17657</v>
      </c>
    </row>
    <row r="85" spans="1:2" ht="15.5" x14ac:dyDescent="0.35">
      <c r="A85" s="443" t="s">
        <v>1014</v>
      </c>
      <c r="B85" s="454">
        <v>7422</v>
      </c>
    </row>
    <row r="86" spans="1:2" ht="15.5" x14ac:dyDescent="0.35">
      <c r="A86" s="443" t="s">
        <v>1015</v>
      </c>
      <c r="B86" s="454">
        <v>6468</v>
      </c>
    </row>
    <row r="87" spans="1:2" ht="15.5" x14ac:dyDescent="0.35">
      <c r="A87" s="443" t="s">
        <v>933</v>
      </c>
      <c r="B87" s="454">
        <v>9470</v>
      </c>
    </row>
    <row r="88" spans="1:2" ht="15.5" x14ac:dyDescent="0.35">
      <c r="A88" s="443" t="s">
        <v>932</v>
      </c>
      <c r="B88" s="454">
        <v>9977</v>
      </c>
    </row>
    <row r="89" spans="1:2" ht="16" thickBot="1" x14ac:dyDescent="0.4">
      <c r="A89" s="445" t="s">
        <v>876</v>
      </c>
      <c r="B89" s="455">
        <v>6651</v>
      </c>
    </row>
    <row r="90" spans="1:2" ht="15.5" x14ac:dyDescent="0.35">
      <c r="B90" s="453"/>
    </row>
    <row r="91" spans="1:2" ht="16" thickBot="1" x14ac:dyDescent="0.4">
      <c r="A91" s="410" t="s">
        <v>1025</v>
      </c>
      <c r="B91" s="39"/>
    </row>
    <row r="92" spans="1:2" ht="15" x14ac:dyDescent="0.35">
      <c r="A92" s="441" t="s">
        <v>931</v>
      </c>
      <c r="B92" s="442" t="s">
        <v>907</v>
      </c>
    </row>
    <row r="93" spans="1:2" ht="15.5" x14ac:dyDescent="0.35">
      <c r="A93" s="443" t="s">
        <v>1011</v>
      </c>
      <c r="B93" s="454">
        <v>13632</v>
      </c>
    </row>
    <row r="94" spans="1:2" ht="15.5" x14ac:dyDescent="0.35">
      <c r="A94" s="443" t="s">
        <v>1012</v>
      </c>
      <c r="B94" s="454">
        <v>13203</v>
      </c>
    </row>
    <row r="95" spans="1:2" ht="15.5" x14ac:dyDescent="0.35">
      <c r="A95" s="443" t="s">
        <v>1013</v>
      </c>
      <c r="B95" s="454">
        <v>10998</v>
      </c>
    </row>
    <row r="96" spans="1:2" ht="15.5" x14ac:dyDescent="0.35">
      <c r="A96" s="443" t="s">
        <v>1014</v>
      </c>
      <c r="B96" s="454">
        <v>64</v>
      </c>
    </row>
    <row r="97" spans="1:9" ht="15.5" x14ac:dyDescent="0.35">
      <c r="A97" s="443" t="s">
        <v>1015</v>
      </c>
      <c r="B97" s="454">
        <v>4065</v>
      </c>
    </row>
    <row r="98" spans="1:9" ht="15.5" x14ac:dyDescent="0.35">
      <c r="A98" s="443" t="s">
        <v>933</v>
      </c>
      <c r="B98" s="454">
        <v>5801</v>
      </c>
    </row>
    <row r="99" spans="1:9" ht="15.5" x14ac:dyDescent="0.35">
      <c r="A99" s="443" t="s">
        <v>932</v>
      </c>
      <c r="B99" s="454">
        <v>6458</v>
      </c>
    </row>
    <row r="100" spans="1:9" ht="16" thickBot="1" x14ac:dyDescent="0.4">
      <c r="A100" s="445" t="s">
        <v>876</v>
      </c>
      <c r="B100" s="455">
        <v>3700</v>
      </c>
    </row>
    <row r="101" spans="1:9" ht="15.5" x14ac:dyDescent="0.35">
      <c r="B101" s="453"/>
    </row>
    <row r="102" spans="1:9" ht="16" thickBot="1" x14ac:dyDescent="0.4">
      <c r="A102" s="410" t="s">
        <v>1026</v>
      </c>
      <c r="B102" s="39"/>
    </row>
    <row r="103" spans="1:9" ht="15" x14ac:dyDescent="0.35">
      <c r="A103" s="441" t="s">
        <v>1027</v>
      </c>
      <c r="B103" s="456" t="s">
        <v>1011</v>
      </c>
      <c r="C103" s="456" t="s">
        <v>1012</v>
      </c>
      <c r="D103" s="456" t="s">
        <v>1013</v>
      </c>
      <c r="E103" s="456" t="s">
        <v>1014</v>
      </c>
      <c r="F103" s="456" t="s">
        <v>1020</v>
      </c>
      <c r="G103" s="456" t="s">
        <v>933</v>
      </c>
      <c r="H103" s="456" t="s">
        <v>932</v>
      </c>
      <c r="I103" s="442" t="s">
        <v>876</v>
      </c>
    </row>
    <row r="104" spans="1:9" ht="15.5" x14ac:dyDescent="0.35">
      <c r="A104" s="443" t="s">
        <v>1028</v>
      </c>
      <c r="B104" s="457"/>
      <c r="C104" s="457"/>
      <c r="D104" s="457"/>
      <c r="E104" s="457"/>
      <c r="F104" s="458">
        <v>23</v>
      </c>
      <c r="G104" s="458">
        <v>123</v>
      </c>
      <c r="H104" s="458">
        <v>70</v>
      </c>
      <c r="I104" s="454">
        <v>76</v>
      </c>
    </row>
    <row r="105" spans="1:9" ht="15.5" x14ac:dyDescent="0.35">
      <c r="A105" s="443" t="s">
        <v>1029</v>
      </c>
      <c r="B105" s="457">
        <v>0</v>
      </c>
      <c r="C105" s="457">
        <v>0</v>
      </c>
      <c r="D105" s="457">
        <v>0</v>
      </c>
      <c r="E105" s="458">
        <v>10</v>
      </c>
      <c r="F105" s="458">
        <v>37</v>
      </c>
      <c r="G105" s="458">
        <v>69</v>
      </c>
      <c r="H105" s="458">
        <v>56</v>
      </c>
      <c r="I105" s="454">
        <v>55</v>
      </c>
    </row>
    <row r="106" spans="1:9" ht="15.5" x14ac:dyDescent="0.35">
      <c r="A106" s="443" t="s">
        <v>1030</v>
      </c>
      <c r="B106" s="457"/>
      <c r="C106" s="457"/>
      <c r="D106" s="457"/>
      <c r="E106" s="457"/>
      <c r="F106" s="458">
        <v>54</v>
      </c>
      <c r="G106" s="458">
        <v>129</v>
      </c>
      <c r="H106" s="458">
        <v>70</v>
      </c>
      <c r="I106" s="454">
        <v>59</v>
      </c>
    </row>
    <row r="107" spans="1:9" ht="15.5" x14ac:dyDescent="0.35">
      <c r="A107" s="443" t="s">
        <v>1031</v>
      </c>
      <c r="B107" s="458">
        <v>10119</v>
      </c>
      <c r="C107" s="458">
        <v>9164</v>
      </c>
      <c r="D107" s="458">
        <v>6123</v>
      </c>
      <c r="E107" s="458">
        <v>5270</v>
      </c>
      <c r="F107" s="458">
        <v>6607</v>
      </c>
      <c r="G107" s="458">
        <v>5089</v>
      </c>
      <c r="H107" s="458">
        <v>4958</v>
      </c>
      <c r="I107" s="454">
        <v>3578</v>
      </c>
    </row>
    <row r="108" spans="1:9" ht="15.5" x14ac:dyDescent="0.35">
      <c r="A108" s="443" t="s">
        <v>1032</v>
      </c>
      <c r="B108" s="457"/>
      <c r="C108" s="457"/>
      <c r="D108" s="457"/>
      <c r="E108" s="457"/>
      <c r="F108" s="457"/>
      <c r="G108" s="458">
        <v>39</v>
      </c>
      <c r="H108" s="458">
        <v>34</v>
      </c>
      <c r="I108" s="454">
        <v>45</v>
      </c>
    </row>
    <row r="109" spans="1:9" ht="15.5" x14ac:dyDescent="0.35">
      <c r="A109" s="443" t="s">
        <v>1033</v>
      </c>
      <c r="B109" s="457">
        <v>0</v>
      </c>
      <c r="C109" s="457">
        <v>0</v>
      </c>
      <c r="D109" s="457">
        <v>0</v>
      </c>
      <c r="E109" s="458">
        <v>1303</v>
      </c>
      <c r="F109" s="458">
        <v>4296</v>
      </c>
      <c r="G109" s="458">
        <v>1008</v>
      </c>
      <c r="H109" s="458">
        <v>551</v>
      </c>
      <c r="I109" s="454">
        <v>334</v>
      </c>
    </row>
    <row r="110" spans="1:9" ht="15.5" x14ac:dyDescent="0.35">
      <c r="A110" s="443" t="s">
        <v>1034</v>
      </c>
      <c r="B110" s="458">
        <v>13597</v>
      </c>
      <c r="C110" s="458">
        <v>13716</v>
      </c>
      <c r="D110" s="458">
        <v>9950</v>
      </c>
      <c r="E110" s="458">
        <v>10790</v>
      </c>
      <c r="F110" s="458">
        <v>16487</v>
      </c>
      <c r="G110" s="458">
        <v>11532</v>
      </c>
      <c r="H110" s="458">
        <v>12273</v>
      </c>
      <c r="I110" s="454">
        <v>9000</v>
      </c>
    </row>
    <row r="111" spans="1:9" ht="15.5" x14ac:dyDescent="0.35">
      <c r="A111" s="443" t="s">
        <v>1035</v>
      </c>
      <c r="B111" s="457"/>
      <c r="C111" s="457"/>
      <c r="D111" s="457"/>
      <c r="E111" s="457"/>
      <c r="F111" s="457"/>
      <c r="G111" s="457"/>
      <c r="H111" s="457"/>
      <c r="I111" s="459">
        <v>14</v>
      </c>
    </row>
    <row r="112" spans="1:9" ht="15.5" x14ac:dyDescent="0.35">
      <c r="A112" s="443" t="s">
        <v>1036</v>
      </c>
      <c r="B112" s="458">
        <v>53</v>
      </c>
      <c r="C112" s="458">
        <v>34</v>
      </c>
      <c r="D112" s="458">
        <v>36</v>
      </c>
      <c r="E112" s="458">
        <v>11</v>
      </c>
      <c r="F112" s="458">
        <v>30</v>
      </c>
      <c r="G112" s="458">
        <v>58</v>
      </c>
      <c r="H112" s="458">
        <v>35</v>
      </c>
      <c r="I112" s="454">
        <v>59</v>
      </c>
    </row>
    <row r="113" spans="1:9" ht="15.5" x14ac:dyDescent="0.35">
      <c r="A113" s="443" t="s">
        <v>1037</v>
      </c>
      <c r="B113" s="458">
        <v>637</v>
      </c>
      <c r="C113" s="458">
        <v>823</v>
      </c>
      <c r="D113" s="458">
        <v>543</v>
      </c>
      <c r="E113" s="458">
        <v>2222</v>
      </c>
      <c r="F113" s="458">
        <v>10858</v>
      </c>
      <c r="G113" s="458">
        <v>21525</v>
      </c>
      <c r="H113" s="458">
        <v>8651</v>
      </c>
      <c r="I113" s="454">
        <v>2860</v>
      </c>
    </row>
    <row r="114" spans="1:9" ht="15.5" x14ac:dyDescent="0.35">
      <c r="A114" s="443" t="s">
        <v>1038</v>
      </c>
      <c r="B114" s="458">
        <v>236</v>
      </c>
      <c r="C114" s="458">
        <v>132</v>
      </c>
      <c r="D114" s="458">
        <v>105</v>
      </c>
      <c r="E114" s="458">
        <v>52</v>
      </c>
      <c r="F114" s="458">
        <v>88</v>
      </c>
      <c r="G114" s="458">
        <v>194</v>
      </c>
      <c r="H114" s="458">
        <v>68</v>
      </c>
      <c r="I114" s="454">
        <v>31</v>
      </c>
    </row>
    <row r="115" spans="1:9" ht="15.5" x14ac:dyDescent="0.35">
      <c r="A115" s="443" t="s">
        <v>1039</v>
      </c>
      <c r="B115" s="458">
        <v>81</v>
      </c>
      <c r="C115" s="458">
        <v>40</v>
      </c>
      <c r="D115" s="458">
        <v>29</v>
      </c>
      <c r="E115" s="458">
        <v>12</v>
      </c>
      <c r="F115" s="458">
        <v>5</v>
      </c>
      <c r="G115" s="458">
        <v>8</v>
      </c>
      <c r="H115" s="458">
        <v>4</v>
      </c>
      <c r="I115" s="454">
        <v>14</v>
      </c>
    </row>
    <row r="116" spans="1:9" ht="15.5" x14ac:dyDescent="0.35">
      <c r="A116" s="443" t="s">
        <v>1040</v>
      </c>
      <c r="B116" s="458">
        <v>134</v>
      </c>
      <c r="C116" s="458">
        <v>82</v>
      </c>
      <c r="D116" s="458">
        <v>72</v>
      </c>
      <c r="E116" s="458">
        <v>29</v>
      </c>
      <c r="F116" s="458">
        <v>26</v>
      </c>
      <c r="G116" s="458">
        <v>38</v>
      </c>
      <c r="H116" s="458">
        <v>58</v>
      </c>
      <c r="I116" s="454">
        <v>32</v>
      </c>
    </row>
    <row r="117" spans="1:9" ht="15.5" x14ac:dyDescent="0.35">
      <c r="A117" s="443" t="s">
        <v>1041</v>
      </c>
      <c r="B117" s="458">
        <v>27</v>
      </c>
      <c r="C117" s="458">
        <v>19</v>
      </c>
      <c r="D117" s="458">
        <v>17</v>
      </c>
      <c r="E117" s="458">
        <v>7</v>
      </c>
      <c r="F117" s="458">
        <v>12</v>
      </c>
      <c r="G117" s="458">
        <v>25</v>
      </c>
      <c r="H117" s="458">
        <v>40</v>
      </c>
      <c r="I117" s="454">
        <v>28</v>
      </c>
    </row>
    <row r="118" spans="1:9" ht="15.5" x14ac:dyDescent="0.35">
      <c r="A118" s="443" t="s">
        <v>1042</v>
      </c>
      <c r="B118" s="457"/>
      <c r="C118" s="457"/>
      <c r="D118" s="457"/>
      <c r="E118" s="457"/>
      <c r="F118" s="458">
        <v>86</v>
      </c>
      <c r="G118" s="458">
        <v>199</v>
      </c>
      <c r="H118" s="458">
        <v>38</v>
      </c>
      <c r="I118" s="454">
        <v>42</v>
      </c>
    </row>
    <row r="119" spans="1:9" ht="15.5" x14ac:dyDescent="0.35">
      <c r="A119" s="443" t="s">
        <v>1043</v>
      </c>
      <c r="B119" s="457">
        <v>0</v>
      </c>
      <c r="C119" s="457">
        <v>0</v>
      </c>
      <c r="D119" s="457">
        <v>0</v>
      </c>
      <c r="E119" s="458">
        <v>2452</v>
      </c>
      <c r="F119" s="458">
        <v>17061</v>
      </c>
      <c r="G119" s="458">
        <v>17048</v>
      </c>
      <c r="H119" s="458">
        <v>4979</v>
      </c>
      <c r="I119" s="454">
        <v>4436</v>
      </c>
    </row>
    <row r="120" spans="1:9" ht="16" thickBot="1" x14ac:dyDescent="0.4">
      <c r="A120" s="445" t="s">
        <v>1044</v>
      </c>
      <c r="B120" s="460">
        <v>51</v>
      </c>
      <c r="C120" s="460">
        <v>32</v>
      </c>
      <c r="D120" s="460">
        <v>14</v>
      </c>
      <c r="E120" s="460">
        <v>5</v>
      </c>
      <c r="F120" s="460">
        <v>24</v>
      </c>
      <c r="G120" s="460">
        <v>9</v>
      </c>
      <c r="H120" s="460">
        <v>11</v>
      </c>
      <c r="I120" s="455">
        <v>14</v>
      </c>
    </row>
    <row r="122" spans="1:9" ht="16" thickBot="1" x14ac:dyDescent="0.4">
      <c r="A122" s="410" t="s">
        <v>1045</v>
      </c>
      <c r="B122" s="39"/>
    </row>
    <row r="123" spans="1:9" ht="15" x14ac:dyDescent="0.35">
      <c r="A123" s="441" t="s">
        <v>1027</v>
      </c>
      <c r="B123" s="456" t="s">
        <v>1011</v>
      </c>
      <c r="C123" s="456" t="s">
        <v>1012</v>
      </c>
      <c r="D123" s="456" t="s">
        <v>1013</v>
      </c>
      <c r="E123" s="456" t="s">
        <v>1014</v>
      </c>
      <c r="F123" s="456" t="s">
        <v>1020</v>
      </c>
      <c r="G123" s="456" t="s">
        <v>933</v>
      </c>
      <c r="H123" s="456" t="s">
        <v>932</v>
      </c>
      <c r="I123" s="442" t="s">
        <v>876</v>
      </c>
    </row>
    <row r="124" spans="1:9" ht="15.5" x14ac:dyDescent="0.35">
      <c r="A124" s="443" t="s">
        <v>1028</v>
      </c>
      <c r="B124" s="457"/>
      <c r="C124" s="457"/>
      <c r="D124" s="457"/>
      <c r="E124" s="457"/>
      <c r="F124" s="458">
        <v>173</v>
      </c>
      <c r="G124" s="458">
        <v>649</v>
      </c>
      <c r="H124" s="458">
        <v>491</v>
      </c>
      <c r="I124" s="454">
        <v>529</v>
      </c>
    </row>
    <row r="125" spans="1:9" ht="15.5" x14ac:dyDescent="0.35">
      <c r="A125" s="443" t="s">
        <v>1029</v>
      </c>
      <c r="B125" s="457">
        <v>0</v>
      </c>
      <c r="C125" s="457">
        <v>0</v>
      </c>
      <c r="D125" s="457">
        <v>0</v>
      </c>
      <c r="E125" s="458">
        <v>10</v>
      </c>
      <c r="F125" s="458">
        <v>36</v>
      </c>
      <c r="G125" s="458">
        <v>49</v>
      </c>
      <c r="H125" s="458">
        <v>55</v>
      </c>
      <c r="I125" s="454">
        <v>53</v>
      </c>
    </row>
    <row r="126" spans="1:9" ht="15.5" x14ac:dyDescent="0.35">
      <c r="A126" s="443" t="s">
        <v>1030</v>
      </c>
      <c r="B126" s="457"/>
      <c r="C126" s="457"/>
      <c r="D126" s="457"/>
      <c r="E126" s="457"/>
      <c r="F126" s="458">
        <v>108</v>
      </c>
      <c r="G126" s="458">
        <v>689</v>
      </c>
      <c r="H126" s="458">
        <v>551</v>
      </c>
      <c r="I126" s="454">
        <v>652</v>
      </c>
    </row>
    <row r="127" spans="1:9" ht="15.5" x14ac:dyDescent="0.35">
      <c r="A127" s="443" t="s">
        <v>1031</v>
      </c>
      <c r="B127" s="458">
        <v>33169</v>
      </c>
      <c r="C127" s="458">
        <v>43408</v>
      </c>
      <c r="D127" s="458">
        <v>11108</v>
      </c>
      <c r="E127" s="458">
        <v>5137</v>
      </c>
      <c r="F127" s="458">
        <v>5367</v>
      </c>
      <c r="G127" s="458">
        <v>8904</v>
      </c>
      <c r="H127" s="458">
        <v>10786</v>
      </c>
      <c r="I127" s="454">
        <v>6127</v>
      </c>
    </row>
    <row r="128" spans="1:9" ht="15.5" x14ac:dyDescent="0.35">
      <c r="A128" s="443" t="s">
        <v>1032</v>
      </c>
      <c r="B128" s="457"/>
      <c r="C128" s="457"/>
      <c r="D128" s="457"/>
      <c r="E128" s="457"/>
      <c r="F128" s="457"/>
      <c r="G128" s="458">
        <v>200</v>
      </c>
      <c r="H128" s="458">
        <v>282</v>
      </c>
      <c r="I128" s="454">
        <v>543</v>
      </c>
    </row>
    <row r="129" spans="1:9" ht="15.5" x14ac:dyDescent="0.35">
      <c r="A129" s="443" t="s">
        <v>1033</v>
      </c>
      <c r="B129" s="457">
        <v>0</v>
      </c>
      <c r="C129" s="457">
        <v>0</v>
      </c>
      <c r="D129" s="457">
        <v>0</v>
      </c>
      <c r="E129" s="458">
        <v>12331</v>
      </c>
      <c r="F129" s="458">
        <v>3926</v>
      </c>
      <c r="G129" s="458">
        <v>1684</v>
      </c>
      <c r="H129" s="458">
        <v>2239</v>
      </c>
      <c r="I129" s="454">
        <v>601</v>
      </c>
    </row>
    <row r="130" spans="1:9" ht="15.5" x14ac:dyDescent="0.35">
      <c r="A130" s="443" t="s">
        <v>1034</v>
      </c>
      <c r="B130" s="458">
        <v>62461</v>
      </c>
      <c r="C130" s="458">
        <v>104166</v>
      </c>
      <c r="D130" s="458">
        <v>16860</v>
      </c>
      <c r="E130" s="458">
        <v>13106</v>
      </c>
      <c r="F130" s="458">
        <v>11239</v>
      </c>
      <c r="G130" s="458">
        <v>21610</v>
      </c>
      <c r="H130" s="458">
        <v>27895</v>
      </c>
      <c r="I130" s="454">
        <v>13933</v>
      </c>
    </row>
    <row r="131" spans="1:9" ht="15.5" x14ac:dyDescent="0.35">
      <c r="A131" s="443" t="s">
        <v>1035</v>
      </c>
      <c r="B131" s="457"/>
      <c r="C131" s="457"/>
      <c r="D131" s="457"/>
      <c r="E131" s="457"/>
      <c r="F131" s="457"/>
      <c r="G131" s="457"/>
      <c r="H131" s="457"/>
      <c r="I131" s="459">
        <v>20</v>
      </c>
    </row>
    <row r="132" spans="1:9" ht="15.5" x14ac:dyDescent="0.35">
      <c r="A132" s="443" t="s">
        <v>1036</v>
      </c>
      <c r="B132" s="458">
        <v>777</v>
      </c>
      <c r="C132" s="458">
        <v>371</v>
      </c>
      <c r="D132" s="458">
        <v>152</v>
      </c>
      <c r="E132" s="458">
        <v>384</v>
      </c>
      <c r="F132" s="458">
        <v>962</v>
      </c>
      <c r="G132" s="458">
        <v>835</v>
      </c>
      <c r="H132" s="458">
        <v>693</v>
      </c>
      <c r="I132" s="454">
        <v>1037</v>
      </c>
    </row>
    <row r="133" spans="1:9" ht="15.5" x14ac:dyDescent="0.35">
      <c r="A133" s="443" t="s">
        <v>1037</v>
      </c>
      <c r="B133" s="458">
        <v>3428</v>
      </c>
      <c r="C133" s="458">
        <v>7893</v>
      </c>
      <c r="D133" s="458">
        <v>1467</v>
      </c>
      <c r="E133" s="458">
        <v>26920</v>
      </c>
      <c r="F133" s="458">
        <v>48045</v>
      </c>
      <c r="G133" s="458">
        <v>4448</v>
      </c>
      <c r="H133" s="458">
        <v>10335</v>
      </c>
      <c r="I133" s="454">
        <v>2537</v>
      </c>
    </row>
    <row r="134" spans="1:9" ht="15.5" x14ac:dyDescent="0.35">
      <c r="A134" s="443" t="s">
        <v>1038</v>
      </c>
      <c r="B134" s="458">
        <v>290</v>
      </c>
      <c r="C134" s="458">
        <v>155</v>
      </c>
      <c r="D134" s="458">
        <v>129</v>
      </c>
      <c r="E134" s="458">
        <v>106</v>
      </c>
      <c r="F134" s="458">
        <v>502</v>
      </c>
      <c r="G134" s="458">
        <v>496</v>
      </c>
      <c r="H134" s="458">
        <v>191</v>
      </c>
      <c r="I134" s="454">
        <v>290</v>
      </c>
    </row>
    <row r="135" spans="1:9" ht="15.5" x14ac:dyDescent="0.35">
      <c r="A135" s="443" t="s">
        <v>1039</v>
      </c>
      <c r="B135" s="458">
        <v>113</v>
      </c>
      <c r="C135" s="458">
        <v>61</v>
      </c>
      <c r="D135" s="458">
        <v>39</v>
      </c>
      <c r="E135" s="458">
        <v>15</v>
      </c>
      <c r="F135" s="458">
        <v>9</v>
      </c>
      <c r="G135" s="458">
        <v>11</v>
      </c>
      <c r="H135" s="458">
        <v>7</v>
      </c>
      <c r="I135" s="454">
        <v>19</v>
      </c>
    </row>
    <row r="136" spans="1:9" ht="15.5" x14ac:dyDescent="0.35">
      <c r="A136" s="443" t="s">
        <v>1040</v>
      </c>
      <c r="B136" s="458">
        <v>121</v>
      </c>
      <c r="C136" s="458">
        <v>73</v>
      </c>
      <c r="D136" s="458">
        <v>68</v>
      </c>
      <c r="E136" s="458">
        <v>46</v>
      </c>
      <c r="F136" s="458">
        <v>58</v>
      </c>
      <c r="G136" s="458">
        <v>125</v>
      </c>
      <c r="H136" s="458">
        <v>508</v>
      </c>
      <c r="I136" s="454">
        <v>81</v>
      </c>
    </row>
    <row r="137" spans="1:9" ht="15.5" x14ac:dyDescent="0.35">
      <c r="A137" s="443" t="s">
        <v>1041</v>
      </c>
      <c r="B137" s="458">
        <v>41</v>
      </c>
      <c r="C137" s="458">
        <v>31</v>
      </c>
      <c r="D137" s="458">
        <v>21</v>
      </c>
      <c r="E137" s="458">
        <v>19</v>
      </c>
      <c r="F137" s="458">
        <v>107</v>
      </c>
      <c r="G137" s="458">
        <v>192</v>
      </c>
      <c r="H137" s="458">
        <v>269</v>
      </c>
      <c r="I137" s="454">
        <v>79</v>
      </c>
    </row>
    <row r="138" spans="1:9" ht="15.5" x14ac:dyDescent="0.35">
      <c r="A138" s="443" t="s">
        <v>1042</v>
      </c>
      <c r="B138" s="457"/>
      <c r="C138" s="457"/>
      <c r="D138" s="457"/>
      <c r="E138" s="457"/>
      <c r="F138" s="458">
        <v>75</v>
      </c>
      <c r="G138" s="458">
        <v>105</v>
      </c>
      <c r="H138" s="458">
        <v>106</v>
      </c>
      <c r="I138" s="454">
        <v>96</v>
      </c>
    </row>
    <row r="139" spans="1:9" ht="15.5" x14ac:dyDescent="0.35">
      <c r="A139" s="443" t="s">
        <v>1043</v>
      </c>
      <c r="B139" s="457">
        <v>0</v>
      </c>
      <c r="C139" s="457">
        <v>0</v>
      </c>
      <c r="D139" s="457">
        <v>0</v>
      </c>
      <c r="E139" s="458">
        <v>3823</v>
      </c>
      <c r="F139" s="458">
        <v>36644</v>
      </c>
      <c r="G139" s="458">
        <v>14918</v>
      </c>
      <c r="H139" s="458">
        <v>18343</v>
      </c>
      <c r="I139" s="454">
        <v>6391</v>
      </c>
    </row>
    <row r="140" spans="1:9" ht="16" thickBot="1" x14ac:dyDescent="0.4">
      <c r="A140" s="445" t="s">
        <v>1044</v>
      </c>
      <c r="B140" s="460">
        <v>99</v>
      </c>
      <c r="C140" s="460">
        <v>83</v>
      </c>
      <c r="D140" s="460">
        <v>37</v>
      </c>
      <c r="E140" s="460">
        <v>43</v>
      </c>
      <c r="F140" s="460">
        <v>75</v>
      </c>
      <c r="G140" s="460">
        <v>42</v>
      </c>
      <c r="H140" s="460">
        <v>96</v>
      </c>
      <c r="I140" s="455">
        <v>69</v>
      </c>
    </row>
    <row r="141" spans="1:9" ht="15.5" x14ac:dyDescent="0.35">
      <c r="A141" s="461"/>
      <c r="B141" s="462"/>
      <c r="C141" s="462"/>
      <c r="D141" s="462"/>
      <c r="E141" s="462"/>
      <c r="F141" s="462"/>
    </row>
    <row r="142" spans="1:9" ht="16" thickBot="1" x14ac:dyDescent="0.4">
      <c r="A142" s="410" t="s">
        <v>1046</v>
      </c>
      <c r="B142" s="39"/>
    </row>
    <row r="143" spans="1:9" ht="15" x14ac:dyDescent="0.35">
      <c r="A143" s="441" t="s">
        <v>1027</v>
      </c>
      <c r="B143" s="456" t="s">
        <v>1011</v>
      </c>
      <c r="C143" s="456" t="s">
        <v>1012</v>
      </c>
      <c r="D143" s="456" t="s">
        <v>1013</v>
      </c>
      <c r="E143" s="456" t="s">
        <v>1014</v>
      </c>
      <c r="F143" s="456" t="s">
        <v>1020</v>
      </c>
      <c r="G143" s="456" t="s">
        <v>933</v>
      </c>
      <c r="H143" s="456" t="s">
        <v>932</v>
      </c>
      <c r="I143" s="442" t="s">
        <v>876</v>
      </c>
    </row>
    <row r="144" spans="1:9" ht="15.5" x14ac:dyDescent="0.35">
      <c r="A144" s="443" t="s">
        <v>1028</v>
      </c>
      <c r="B144" s="457"/>
      <c r="C144" s="457"/>
      <c r="D144" s="457"/>
      <c r="E144" s="457"/>
      <c r="F144" s="458">
        <v>8</v>
      </c>
      <c r="G144" s="458">
        <v>47</v>
      </c>
      <c r="H144" s="458">
        <v>122</v>
      </c>
      <c r="I144" s="454">
        <v>117</v>
      </c>
    </row>
    <row r="145" spans="1:9" ht="15.5" x14ac:dyDescent="0.35">
      <c r="A145" s="443" t="s">
        <v>1029</v>
      </c>
      <c r="B145" s="457">
        <v>0</v>
      </c>
      <c r="C145" s="457">
        <v>0</v>
      </c>
      <c r="D145" s="457">
        <v>0</v>
      </c>
      <c r="E145" s="458">
        <v>0</v>
      </c>
      <c r="F145" s="458">
        <v>1</v>
      </c>
      <c r="G145" s="458">
        <v>2</v>
      </c>
      <c r="H145" s="458">
        <v>1</v>
      </c>
      <c r="I145" s="454">
        <v>6</v>
      </c>
    </row>
    <row r="146" spans="1:9" ht="15.5" x14ac:dyDescent="0.35">
      <c r="A146" s="443" t="s">
        <v>1030</v>
      </c>
      <c r="B146" s="457"/>
      <c r="C146" s="457"/>
      <c r="D146" s="457"/>
      <c r="E146" s="457"/>
      <c r="F146" s="458">
        <v>5</v>
      </c>
      <c r="G146" s="458">
        <v>42</v>
      </c>
      <c r="H146" s="458">
        <v>24</v>
      </c>
      <c r="I146" s="454">
        <v>23</v>
      </c>
    </row>
    <row r="147" spans="1:9" ht="15.5" x14ac:dyDescent="0.35">
      <c r="A147" s="443" t="s">
        <v>1031</v>
      </c>
      <c r="B147" s="458">
        <v>15445</v>
      </c>
      <c r="C147" s="458">
        <v>18981</v>
      </c>
      <c r="D147" s="458">
        <v>12590</v>
      </c>
      <c r="E147" s="458">
        <v>2872</v>
      </c>
      <c r="F147" s="458">
        <v>7376</v>
      </c>
      <c r="G147" s="458">
        <v>8600</v>
      </c>
      <c r="H147" s="458">
        <v>15255</v>
      </c>
      <c r="I147" s="454">
        <v>6020</v>
      </c>
    </row>
    <row r="148" spans="1:9" ht="15.5" x14ac:dyDescent="0.35">
      <c r="A148" s="443" t="s">
        <v>1032</v>
      </c>
      <c r="B148" s="457"/>
      <c r="C148" s="457"/>
      <c r="D148" s="457"/>
      <c r="E148" s="457"/>
      <c r="F148" s="457"/>
      <c r="G148" s="458">
        <v>37</v>
      </c>
      <c r="H148" s="458">
        <v>27</v>
      </c>
      <c r="I148" s="454">
        <v>16</v>
      </c>
    </row>
    <row r="149" spans="1:9" ht="15.5" x14ac:dyDescent="0.35">
      <c r="A149" s="443" t="s">
        <v>1033</v>
      </c>
      <c r="B149" s="457">
        <v>0</v>
      </c>
      <c r="C149" s="457">
        <v>0</v>
      </c>
      <c r="D149" s="457">
        <v>0</v>
      </c>
      <c r="E149" s="458">
        <v>16</v>
      </c>
      <c r="F149" s="458">
        <v>1612</v>
      </c>
      <c r="G149" s="458">
        <v>1115</v>
      </c>
      <c r="H149" s="458">
        <v>767</v>
      </c>
      <c r="I149" s="454">
        <v>440</v>
      </c>
    </row>
    <row r="150" spans="1:9" ht="15.5" x14ac:dyDescent="0.35">
      <c r="A150" s="443" t="s">
        <v>1034</v>
      </c>
      <c r="B150" s="458">
        <v>28894</v>
      </c>
      <c r="C150" s="458">
        <v>41800</v>
      </c>
      <c r="D150" s="458">
        <v>21139</v>
      </c>
      <c r="E150" s="458">
        <v>4904</v>
      </c>
      <c r="F150" s="458">
        <v>6541</v>
      </c>
      <c r="G150" s="458">
        <v>22631</v>
      </c>
      <c r="H150" s="458">
        <v>45535</v>
      </c>
      <c r="I150" s="454">
        <v>14287</v>
      </c>
    </row>
    <row r="151" spans="1:9" ht="15.5" x14ac:dyDescent="0.35">
      <c r="A151" s="443" t="s">
        <v>1035</v>
      </c>
      <c r="B151" s="457"/>
      <c r="C151" s="457"/>
      <c r="D151" s="457"/>
      <c r="E151" s="457"/>
      <c r="F151" s="457"/>
      <c r="G151" s="457"/>
      <c r="H151" s="457"/>
      <c r="I151" s="459">
        <v>5</v>
      </c>
    </row>
    <row r="152" spans="1:9" ht="15.5" x14ac:dyDescent="0.35">
      <c r="A152" s="443" t="s">
        <v>1036</v>
      </c>
      <c r="B152" s="458">
        <v>45</v>
      </c>
      <c r="C152" s="458">
        <v>162</v>
      </c>
      <c r="D152" s="458">
        <v>97</v>
      </c>
      <c r="E152" s="458">
        <v>23</v>
      </c>
      <c r="F152" s="458">
        <v>32</v>
      </c>
      <c r="G152" s="458">
        <v>26</v>
      </c>
      <c r="H152" s="458">
        <v>57</v>
      </c>
      <c r="I152" s="454">
        <v>107</v>
      </c>
    </row>
    <row r="153" spans="1:9" ht="15.5" x14ac:dyDescent="0.35">
      <c r="A153" s="443" t="s">
        <v>1037</v>
      </c>
      <c r="B153" s="458">
        <v>879</v>
      </c>
      <c r="C153" s="458">
        <v>2240</v>
      </c>
      <c r="D153" s="458">
        <v>1416</v>
      </c>
      <c r="E153" s="458">
        <v>964</v>
      </c>
      <c r="F153" s="458">
        <v>2605</v>
      </c>
      <c r="G153" s="458">
        <v>2408</v>
      </c>
      <c r="H153" s="458">
        <v>3857</v>
      </c>
      <c r="I153" s="454">
        <v>1704</v>
      </c>
    </row>
    <row r="154" spans="1:9" ht="15.5" x14ac:dyDescent="0.35">
      <c r="A154" s="443" t="s">
        <v>1038</v>
      </c>
      <c r="B154" s="458">
        <v>229</v>
      </c>
      <c r="C154" s="458">
        <v>151</v>
      </c>
      <c r="D154" s="458">
        <v>112</v>
      </c>
      <c r="E154" s="458">
        <v>47</v>
      </c>
      <c r="F154" s="458">
        <v>23</v>
      </c>
      <c r="G154" s="458">
        <v>47</v>
      </c>
      <c r="H154" s="458">
        <v>63</v>
      </c>
      <c r="I154" s="454">
        <v>33</v>
      </c>
    </row>
    <row r="155" spans="1:9" ht="15.5" x14ac:dyDescent="0.35">
      <c r="A155" s="443" t="s">
        <v>1039</v>
      </c>
      <c r="B155" s="458">
        <v>61</v>
      </c>
      <c r="C155" s="458">
        <v>65</v>
      </c>
      <c r="D155" s="458">
        <v>41</v>
      </c>
      <c r="E155" s="458">
        <v>22</v>
      </c>
      <c r="F155" s="458">
        <v>0</v>
      </c>
      <c r="G155" s="458">
        <v>4</v>
      </c>
      <c r="H155" s="458">
        <v>0</v>
      </c>
      <c r="I155" s="454">
        <v>7</v>
      </c>
    </row>
    <row r="156" spans="1:9" ht="15.5" x14ac:dyDescent="0.35">
      <c r="A156" s="443" t="s">
        <v>1040</v>
      </c>
      <c r="B156" s="458">
        <v>42</v>
      </c>
      <c r="C156" s="458">
        <v>18</v>
      </c>
      <c r="D156" s="458">
        <v>17</v>
      </c>
      <c r="E156" s="458">
        <v>4</v>
      </c>
      <c r="F156" s="458">
        <v>9</v>
      </c>
      <c r="G156" s="458">
        <v>15</v>
      </c>
      <c r="H156" s="458">
        <v>5</v>
      </c>
      <c r="I156" s="454">
        <v>22</v>
      </c>
    </row>
    <row r="157" spans="1:9" ht="15.5" x14ac:dyDescent="0.35">
      <c r="A157" s="443" t="s">
        <v>1041</v>
      </c>
      <c r="B157" s="458">
        <v>7</v>
      </c>
      <c r="C157" s="458">
        <v>9</v>
      </c>
      <c r="D157" s="458">
        <v>2</v>
      </c>
      <c r="E157" s="458">
        <v>0</v>
      </c>
      <c r="F157" s="458">
        <v>6</v>
      </c>
      <c r="G157" s="458">
        <v>19</v>
      </c>
      <c r="H157" s="458">
        <v>10</v>
      </c>
      <c r="I157" s="454">
        <v>12</v>
      </c>
    </row>
    <row r="158" spans="1:9" ht="15.5" x14ac:dyDescent="0.35">
      <c r="A158" s="443" t="s">
        <v>1042</v>
      </c>
      <c r="B158" s="457"/>
      <c r="C158" s="457"/>
      <c r="D158" s="457"/>
      <c r="E158" s="457"/>
      <c r="F158" s="458">
        <v>10</v>
      </c>
      <c r="G158" s="458">
        <v>41</v>
      </c>
      <c r="H158" s="458">
        <v>53</v>
      </c>
      <c r="I158" s="454">
        <v>22</v>
      </c>
    </row>
    <row r="159" spans="1:9" ht="15.5" x14ac:dyDescent="0.35">
      <c r="A159" s="443" t="s">
        <v>1043</v>
      </c>
      <c r="B159" s="457">
        <v>0</v>
      </c>
      <c r="C159" s="457">
        <v>0</v>
      </c>
      <c r="D159" s="457">
        <v>0</v>
      </c>
      <c r="E159" s="458">
        <v>18</v>
      </c>
      <c r="F159" s="458">
        <v>197</v>
      </c>
      <c r="G159" s="458">
        <v>894</v>
      </c>
      <c r="H159" s="458">
        <v>3249</v>
      </c>
      <c r="I159" s="454">
        <v>3058</v>
      </c>
    </row>
    <row r="160" spans="1:9" ht="16" thickBot="1" x14ac:dyDescent="0.4">
      <c r="A160" s="445" t="s">
        <v>1044</v>
      </c>
      <c r="B160" s="460">
        <v>24</v>
      </c>
      <c r="C160" s="460">
        <v>46</v>
      </c>
      <c r="D160" s="460">
        <v>14</v>
      </c>
      <c r="E160" s="460">
        <v>6</v>
      </c>
      <c r="F160" s="460">
        <v>17</v>
      </c>
      <c r="G160" s="460">
        <v>12</v>
      </c>
      <c r="H160" s="460">
        <v>11</v>
      </c>
      <c r="I160" s="455">
        <v>10</v>
      </c>
    </row>
  </sheetData>
  <mergeCells count="1">
    <mergeCell ref="A1:L1"/>
  </mergeCell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B4B65-A104-4720-A373-E9EBEF626252}">
  <dimension ref="A1:O8"/>
  <sheetViews>
    <sheetView showGridLines="0" zoomScale="80" zoomScaleNormal="80" workbookViewId="0">
      <selection activeCell="H7" sqref="H7:O7"/>
    </sheetView>
  </sheetViews>
  <sheetFormatPr defaultColWidth="8.81640625" defaultRowHeight="15.5" x14ac:dyDescent="0.35"/>
  <cols>
    <col min="1" max="1" width="64" style="39" customWidth="1"/>
    <col min="2" max="2" width="10.81640625" style="39" bestFit="1" customWidth="1"/>
    <col min="3" max="3" width="11.453125" style="39" customWidth="1"/>
    <col min="4" max="4" width="13.81640625" style="39" customWidth="1"/>
    <col min="5" max="5" width="12.54296875" style="39" customWidth="1"/>
    <col min="6" max="6" width="12.453125" style="39" customWidth="1"/>
    <col min="7" max="7" width="13.81640625" style="39" customWidth="1"/>
    <col min="8" max="9" width="10.1796875" style="39" bestFit="1" customWidth="1"/>
    <col min="10" max="10" width="13.54296875" style="39" customWidth="1"/>
    <col min="11" max="11" width="11.81640625" style="39" customWidth="1"/>
    <col min="12" max="12" width="13.81640625" style="39" customWidth="1"/>
    <col min="13" max="13" width="13.54296875" style="39" customWidth="1"/>
    <col min="14" max="14" width="15.1796875" style="39" customWidth="1"/>
    <col min="15" max="15" width="12.453125" style="39" customWidth="1"/>
    <col min="16" max="16384" width="8.81640625" style="39"/>
  </cols>
  <sheetData>
    <row r="1" spans="1:15" x14ac:dyDescent="0.35">
      <c r="A1" s="410" t="s">
        <v>1047</v>
      </c>
    </row>
    <row r="2" spans="1:15" ht="16" thickBot="1" x14ac:dyDescent="0.4"/>
    <row r="3" spans="1:15" x14ac:dyDescent="0.35">
      <c r="A3" s="441"/>
      <c r="B3" s="463">
        <v>45383</v>
      </c>
      <c r="C3" s="463">
        <v>45413</v>
      </c>
      <c r="D3" s="463">
        <v>45444</v>
      </c>
      <c r="E3" s="463">
        <v>45474</v>
      </c>
      <c r="F3" s="463">
        <v>45505</v>
      </c>
      <c r="G3" s="464">
        <v>45536</v>
      </c>
      <c r="H3" s="465">
        <v>45566</v>
      </c>
      <c r="I3" s="456">
        <v>45597</v>
      </c>
      <c r="J3" s="456">
        <v>45627</v>
      </c>
      <c r="K3" s="456">
        <v>45658</v>
      </c>
      <c r="L3" s="456">
        <v>45689</v>
      </c>
      <c r="M3" s="456">
        <v>45717</v>
      </c>
      <c r="N3" s="456">
        <v>45748</v>
      </c>
      <c r="O3" s="442">
        <v>45778</v>
      </c>
    </row>
    <row r="4" spans="1:15" x14ac:dyDescent="0.35">
      <c r="A4" s="443" t="s">
        <v>1048</v>
      </c>
      <c r="B4" s="458">
        <v>23649</v>
      </c>
      <c r="C4" s="458">
        <v>25963</v>
      </c>
      <c r="D4" s="458">
        <v>23734</v>
      </c>
      <c r="E4" s="458">
        <v>24749</v>
      </c>
      <c r="F4" s="458">
        <v>23626</v>
      </c>
      <c r="G4" s="454">
        <v>20613</v>
      </c>
      <c r="H4" s="466">
        <v>21709</v>
      </c>
      <c r="I4" s="458">
        <v>20888</v>
      </c>
      <c r="J4" s="458">
        <v>20700</v>
      </c>
      <c r="K4" s="458">
        <v>19969</v>
      </c>
      <c r="L4" s="458">
        <v>17328</v>
      </c>
      <c r="M4" s="458">
        <v>19357</v>
      </c>
      <c r="N4" s="458">
        <v>21119</v>
      </c>
      <c r="O4" s="454">
        <v>14900</v>
      </c>
    </row>
    <row r="5" spans="1:15" x14ac:dyDescent="0.35">
      <c r="A5" s="443" t="s">
        <v>1049</v>
      </c>
      <c r="B5" s="458">
        <v>1110</v>
      </c>
      <c r="C5" s="458">
        <v>1022</v>
      </c>
      <c r="D5" s="458">
        <v>952</v>
      </c>
      <c r="E5" s="458">
        <v>1006</v>
      </c>
      <c r="F5" s="458">
        <v>910</v>
      </c>
      <c r="G5" s="454">
        <v>820</v>
      </c>
      <c r="H5" s="466">
        <v>974</v>
      </c>
      <c r="I5" s="458">
        <v>729</v>
      </c>
      <c r="J5" s="458">
        <v>852</v>
      </c>
      <c r="K5" s="458">
        <v>780</v>
      </c>
      <c r="L5" s="458">
        <v>855</v>
      </c>
      <c r="M5" s="458">
        <v>1847</v>
      </c>
      <c r="N5" s="458">
        <v>2573</v>
      </c>
      <c r="O5" s="454">
        <v>1526</v>
      </c>
    </row>
    <row r="6" spans="1:15" x14ac:dyDescent="0.35">
      <c r="A6" s="443" t="s">
        <v>1050</v>
      </c>
      <c r="B6" s="467">
        <f t="shared" ref="B6:O6" si="0">IF(ISERROR(B5/B4),0,B5/B4)</f>
        <v>4.6936445515666628E-2</v>
      </c>
      <c r="C6" s="467">
        <f t="shared" si="0"/>
        <v>3.9363709894850364E-2</v>
      </c>
      <c r="D6" s="467">
        <f t="shared" si="0"/>
        <v>4.0111232830538468E-2</v>
      </c>
      <c r="E6" s="467">
        <f t="shared" si="0"/>
        <v>4.0648106994221986E-2</v>
      </c>
      <c r="F6" s="467">
        <f t="shared" si="0"/>
        <v>3.8516888174045541E-2</v>
      </c>
      <c r="G6" s="468">
        <f t="shared" si="0"/>
        <v>3.9780720904283702E-2</v>
      </c>
      <c r="H6" s="469">
        <f t="shared" si="0"/>
        <v>4.4866184531761021E-2</v>
      </c>
      <c r="I6" s="467">
        <f t="shared" si="0"/>
        <v>3.4900421294523171E-2</v>
      </c>
      <c r="J6" s="467">
        <f t="shared" si="0"/>
        <v>4.1159420289855073E-2</v>
      </c>
      <c r="K6" s="467">
        <f t="shared" si="0"/>
        <v>3.9060543842956583E-2</v>
      </c>
      <c r="L6" s="467">
        <f t="shared" si="0"/>
        <v>4.9342105263157895E-2</v>
      </c>
      <c r="M6" s="467">
        <f t="shared" si="0"/>
        <v>9.5417678359249886E-2</v>
      </c>
      <c r="N6" s="467">
        <f t="shared" si="0"/>
        <v>0.12183342014299919</v>
      </c>
      <c r="O6" s="468">
        <f t="shared" si="0"/>
        <v>0.10241610738255033</v>
      </c>
    </row>
    <row r="7" spans="1:15" x14ac:dyDescent="0.35">
      <c r="A7" s="443" t="s">
        <v>1051</v>
      </c>
      <c r="B7" s="470">
        <v>6584.8375451263501</v>
      </c>
      <c r="C7" s="470">
        <v>6563.0693069306899</v>
      </c>
      <c r="D7" s="470">
        <v>6740.6724511930597</v>
      </c>
      <c r="E7" s="470">
        <v>6993.9439439439402</v>
      </c>
      <c r="F7" s="470">
        <v>6697.1444568869001</v>
      </c>
      <c r="G7" s="471">
        <v>6693.9024390243903</v>
      </c>
      <c r="H7" s="472">
        <v>7106.2827225130904</v>
      </c>
      <c r="I7" s="470">
        <v>7259.6704871060201</v>
      </c>
      <c r="J7" s="470">
        <v>7627.7698695136396</v>
      </c>
      <c r="K7" s="470">
        <v>7494.3925233644804</v>
      </c>
      <c r="L7" s="470">
        <v>6910.3896103896104</v>
      </c>
      <c r="M7" s="470">
        <v>6965.6182212581298</v>
      </c>
      <c r="N7" s="470">
        <v>7006.8493150684899</v>
      </c>
      <c r="O7" s="471">
        <v>7370.6199460916496</v>
      </c>
    </row>
    <row r="8" spans="1:15" ht="16" thickBot="1" x14ac:dyDescent="0.4">
      <c r="A8" s="445" t="s">
        <v>1052</v>
      </c>
      <c r="B8" s="473">
        <v>73.424324324300002</v>
      </c>
      <c r="C8" s="473">
        <v>74.321917808199998</v>
      </c>
      <c r="D8" s="473">
        <v>70.710084033599998</v>
      </c>
      <c r="E8" s="473">
        <v>69.788270377700002</v>
      </c>
      <c r="F8" s="473">
        <v>69.443956044000004</v>
      </c>
      <c r="G8" s="474">
        <v>69.189024390200004</v>
      </c>
      <c r="H8" s="475">
        <v>73.177618069800005</v>
      </c>
      <c r="I8" s="473">
        <v>70.807956104300004</v>
      </c>
      <c r="J8" s="473">
        <v>68.712441314599999</v>
      </c>
      <c r="K8" s="473">
        <v>83.537179487200007</v>
      </c>
      <c r="L8" s="473">
        <v>53.970760233900002</v>
      </c>
      <c r="M8" s="473">
        <v>45.757444504600002</v>
      </c>
      <c r="N8" s="473">
        <v>46.553828216100001</v>
      </c>
      <c r="O8" s="474">
        <v>50.497378767999997</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55A53-CD8F-4B28-B188-8F136A5A742C}">
  <dimension ref="A1:AB161"/>
  <sheetViews>
    <sheetView zoomScale="70" zoomScaleNormal="70" workbookViewId="0">
      <pane xSplit="1" topLeftCell="B1" activePane="topRight" state="frozen"/>
      <selection pane="topRight" activeCell="A2" sqref="A2:D2"/>
    </sheetView>
  </sheetViews>
  <sheetFormatPr defaultColWidth="9.453125" defaultRowHeight="15.5" x14ac:dyDescent="0.35"/>
  <cols>
    <col min="1" max="1" width="58" style="39" customWidth="1"/>
    <col min="2" max="2" width="56.81640625" style="39" customWidth="1"/>
    <col min="3" max="3" width="24.54296875" style="39" customWidth="1"/>
    <col min="4" max="4" width="9.54296875" style="39" customWidth="1"/>
    <col min="5" max="5" width="9.54296875" style="87" customWidth="1"/>
    <col min="6" max="6" width="11.1796875" style="39" customWidth="1"/>
    <col min="7" max="7" width="22.81640625" style="39" customWidth="1"/>
    <col min="8" max="8" width="21" style="39" customWidth="1"/>
    <col min="9" max="9" width="14.54296875" style="39" customWidth="1"/>
    <col min="10" max="10" width="11.81640625" style="39" customWidth="1"/>
    <col min="11" max="13" width="14.81640625" style="39" customWidth="1"/>
    <col min="14" max="15" width="18" style="39" customWidth="1"/>
    <col min="16" max="16" width="15.453125" style="39" customWidth="1"/>
    <col min="17" max="17" width="17.1796875" style="39" customWidth="1"/>
    <col min="18" max="18" width="14" style="39" customWidth="1"/>
    <col min="19" max="20" width="14.453125" style="39" customWidth="1"/>
    <col min="21" max="21" width="15.54296875" style="39" customWidth="1"/>
    <col min="22" max="22" width="18.453125" style="39" customWidth="1"/>
    <col min="23" max="23" width="18.1796875" style="39" customWidth="1"/>
    <col min="24" max="24" width="15.54296875" style="39" bestFit="1" customWidth="1"/>
    <col min="25" max="25" width="18.54296875" style="88" bestFit="1" customWidth="1"/>
    <col min="26" max="26" width="18.54296875" style="88" customWidth="1"/>
    <col min="27" max="27" width="34" style="39" bestFit="1" customWidth="1"/>
    <col min="28" max="28" width="43.54296875" style="39" customWidth="1"/>
    <col min="29" max="16384" width="9.453125" style="39"/>
  </cols>
  <sheetData>
    <row r="1" spans="1:28" ht="41.9" customHeight="1" x14ac:dyDescent="0.35">
      <c r="A1" s="177" t="s">
        <v>66</v>
      </c>
      <c r="B1" s="177"/>
      <c r="C1" s="177"/>
      <c r="D1" s="177"/>
      <c r="E1" s="55"/>
      <c r="F1" s="3"/>
      <c r="G1" s="3"/>
      <c r="H1" s="3"/>
      <c r="I1" s="3"/>
      <c r="J1" s="3"/>
      <c r="K1" s="3"/>
      <c r="L1" s="3"/>
      <c r="M1" s="3"/>
      <c r="N1" s="3"/>
      <c r="O1" s="3"/>
      <c r="P1" s="3"/>
      <c r="Q1" s="3"/>
      <c r="R1" s="3"/>
      <c r="S1" s="3"/>
      <c r="T1" s="3"/>
      <c r="U1" s="3"/>
      <c r="V1" s="3"/>
      <c r="W1" s="56"/>
      <c r="X1" s="3"/>
      <c r="Y1" s="57"/>
      <c r="Z1" s="57"/>
      <c r="AA1" s="16"/>
      <c r="AB1" s="16"/>
    </row>
    <row r="2" spans="1:28" ht="45" customHeight="1" x14ac:dyDescent="0.35">
      <c r="A2" s="178" t="s">
        <v>67</v>
      </c>
      <c r="B2" s="178"/>
      <c r="C2" s="178"/>
      <c r="D2" s="178"/>
      <c r="E2" s="55"/>
      <c r="F2" s="3"/>
      <c r="G2" s="3"/>
      <c r="H2" s="3"/>
      <c r="I2" s="3"/>
      <c r="J2" s="3"/>
      <c r="K2" s="3"/>
      <c r="L2" s="3"/>
      <c r="M2" s="3"/>
      <c r="N2" s="3"/>
      <c r="O2" s="3"/>
      <c r="P2" s="3"/>
      <c r="Q2" s="3"/>
      <c r="R2" s="3"/>
      <c r="S2" s="3"/>
      <c r="T2" s="3"/>
      <c r="U2" s="3"/>
      <c r="V2" s="3"/>
      <c r="W2" s="56"/>
      <c r="X2" s="3"/>
      <c r="Y2" s="57"/>
      <c r="Z2" s="57"/>
      <c r="AA2" s="16"/>
      <c r="AB2" s="16"/>
    </row>
    <row r="3" spans="1:28" ht="48.65" customHeight="1" x14ac:dyDescent="0.35">
      <c r="A3" s="174" t="s">
        <v>68</v>
      </c>
      <c r="B3" s="174"/>
      <c r="C3" s="174"/>
      <c r="D3" s="174"/>
      <c r="E3" s="174"/>
      <c r="F3" s="174"/>
      <c r="G3" s="174"/>
      <c r="H3" s="174"/>
      <c r="I3" s="174"/>
      <c r="J3" s="174"/>
      <c r="K3" s="174"/>
      <c r="L3" s="174"/>
      <c r="M3" s="174"/>
      <c r="N3" s="174"/>
      <c r="O3" s="174"/>
      <c r="P3" s="174"/>
      <c r="Q3" s="174"/>
      <c r="R3" s="174"/>
      <c r="S3" s="174"/>
      <c r="T3" s="174"/>
      <c r="U3" s="174"/>
      <c r="V3" s="174"/>
      <c r="W3" s="174"/>
      <c r="X3" s="174"/>
      <c r="Y3" s="174"/>
      <c r="Z3" s="174"/>
      <c r="AA3" s="174"/>
      <c r="AB3" s="174"/>
    </row>
    <row r="4" spans="1:28" customFormat="1" ht="30.75" customHeight="1" x14ac:dyDescent="0.35">
      <c r="A4" s="58" t="s">
        <v>69</v>
      </c>
      <c r="B4" s="59"/>
      <c r="C4" s="59"/>
      <c r="D4" s="59"/>
      <c r="E4" s="60"/>
      <c r="F4" s="59"/>
      <c r="G4" s="59"/>
      <c r="H4" s="59"/>
    </row>
    <row r="5" spans="1:28" ht="87.65" customHeight="1" x14ac:dyDescent="0.35">
      <c r="A5" s="61" t="s">
        <v>70</v>
      </c>
      <c r="B5" s="61"/>
      <c r="C5" s="61"/>
      <c r="D5" s="61"/>
      <c r="E5" s="62"/>
      <c r="F5" s="61"/>
      <c r="G5" s="61"/>
      <c r="H5" s="61"/>
      <c r="I5" s="61" t="s">
        <v>71</v>
      </c>
      <c r="J5" s="175" t="s">
        <v>72</v>
      </c>
      <c r="K5" s="175"/>
      <c r="L5" s="175"/>
      <c r="M5" s="175"/>
      <c r="N5" s="175" t="s">
        <v>73</v>
      </c>
      <c r="O5" s="175"/>
      <c r="P5" s="175"/>
      <c r="Q5" s="175"/>
      <c r="R5" s="176" t="s">
        <v>74</v>
      </c>
      <c r="S5" s="176"/>
      <c r="T5" s="176"/>
      <c r="U5" s="176"/>
      <c r="V5" s="63" t="s">
        <v>75</v>
      </c>
      <c r="W5" s="176" t="s">
        <v>76</v>
      </c>
      <c r="X5" s="176"/>
      <c r="Y5" s="176"/>
      <c r="Z5" s="176"/>
      <c r="AA5" s="176"/>
      <c r="AB5" s="176"/>
    </row>
    <row r="6" spans="1:28" ht="52.4" customHeight="1" x14ac:dyDescent="0.35">
      <c r="A6" s="64" t="s">
        <v>77</v>
      </c>
      <c r="B6" s="64"/>
      <c r="C6" s="64"/>
      <c r="D6" s="64"/>
      <c r="E6" s="65"/>
      <c r="F6" s="64"/>
      <c r="G6" s="64"/>
      <c r="H6" s="64"/>
      <c r="I6" s="66"/>
      <c r="J6" s="64"/>
      <c r="K6" s="64"/>
      <c r="L6" s="64"/>
      <c r="M6" s="64"/>
      <c r="N6" s="64"/>
      <c r="O6" s="64"/>
      <c r="P6" s="64"/>
      <c r="Q6" s="64"/>
      <c r="R6" s="67"/>
      <c r="S6" s="67"/>
      <c r="T6" s="67"/>
      <c r="U6" s="67"/>
      <c r="V6" s="68"/>
      <c r="W6" s="69"/>
      <c r="X6" s="67"/>
      <c r="Y6" s="67"/>
      <c r="Z6" s="67"/>
      <c r="AA6" s="67"/>
      <c r="AB6" s="70"/>
    </row>
    <row r="7" spans="1:28" ht="48" customHeight="1" x14ac:dyDescent="0.35">
      <c r="A7" s="71" t="s">
        <v>78</v>
      </c>
      <c r="B7" s="71" t="s">
        <v>79</v>
      </c>
      <c r="C7" s="71" t="s">
        <v>80</v>
      </c>
      <c r="D7" s="71" t="s">
        <v>81</v>
      </c>
      <c r="E7" s="72" t="s">
        <v>82</v>
      </c>
      <c r="F7" s="71" t="s">
        <v>83</v>
      </c>
      <c r="G7" s="71" t="s">
        <v>84</v>
      </c>
      <c r="H7" s="71" t="s">
        <v>85</v>
      </c>
      <c r="I7" s="73" t="s">
        <v>86</v>
      </c>
      <c r="J7" s="71" t="s">
        <v>87</v>
      </c>
      <c r="K7" s="71" t="s">
        <v>88</v>
      </c>
      <c r="L7" s="71" t="s">
        <v>89</v>
      </c>
      <c r="M7" s="71" t="s">
        <v>90</v>
      </c>
      <c r="N7" s="71" t="s">
        <v>91</v>
      </c>
      <c r="O7" s="71" t="s">
        <v>92</v>
      </c>
      <c r="P7" s="71" t="s">
        <v>93</v>
      </c>
      <c r="Q7" s="71" t="s">
        <v>94</v>
      </c>
      <c r="R7" s="71" t="s">
        <v>95</v>
      </c>
      <c r="S7" s="71" t="s">
        <v>96</v>
      </c>
      <c r="T7" s="71" t="s">
        <v>97</v>
      </c>
      <c r="U7" s="71" t="s">
        <v>98</v>
      </c>
      <c r="V7" s="71" t="s">
        <v>99</v>
      </c>
      <c r="W7" s="71" t="s">
        <v>100</v>
      </c>
      <c r="X7" s="71" t="s">
        <v>101</v>
      </c>
      <c r="Y7" s="74" t="s">
        <v>102</v>
      </c>
      <c r="Z7" s="74" t="s">
        <v>103</v>
      </c>
      <c r="AA7" s="74" t="s">
        <v>104</v>
      </c>
      <c r="AB7" s="75" t="s">
        <v>105</v>
      </c>
    </row>
    <row r="8" spans="1:28" ht="16.399999999999999" customHeight="1" x14ac:dyDescent="0.35">
      <c r="A8" s="76" t="s">
        <v>106</v>
      </c>
      <c r="B8" s="76" t="s">
        <v>107</v>
      </c>
      <c r="C8" s="76" t="s">
        <v>108</v>
      </c>
      <c r="D8" s="76" t="s">
        <v>109</v>
      </c>
      <c r="E8" s="77">
        <v>39120</v>
      </c>
      <c r="F8" s="76" t="s">
        <v>110</v>
      </c>
      <c r="G8" s="76" t="s">
        <v>111</v>
      </c>
      <c r="H8" s="76" t="s">
        <v>112</v>
      </c>
      <c r="I8" s="78">
        <v>49.018412584912397</v>
      </c>
      <c r="J8" s="79">
        <v>1895.2242152466099</v>
      </c>
      <c r="K8" s="79">
        <v>259.80269058295897</v>
      </c>
      <c r="L8" s="79">
        <v>10.757847533632299</v>
      </c>
      <c r="M8" s="79">
        <v>4.9372197309416999</v>
      </c>
      <c r="N8" s="79">
        <v>23.636771300448402</v>
      </c>
      <c r="O8" s="79">
        <v>2147.08520179371</v>
      </c>
      <c r="P8" s="79">
        <v>0</v>
      </c>
      <c r="Q8" s="79">
        <v>0</v>
      </c>
      <c r="R8" s="79">
        <v>2.2286995515695098</v>
      </c>
      <c r="S8" s="79">
        <v>3.5336322869955201</v>
      </c>
      <c r="T8" s="79">
        <v>5.847533632287</v>
      </c>
      <c r="U8" s="79">
        <v>2159.1121076233098</v>
      </c>
      <c r="V8" s="79">
        <v>545.34977578475196</v>
      </c>
      <c r="W8" s="80">
        <v>1100</v>
      </c>
      <c r="X8" s="81" t="s">
        <v>113</v>
      </c>
      <c r="Y8" s="82">
        <v>45673</v>
      </c>
      <c r="Z8" s="158"/>
      <c r="AA8" s="82" t="s">
        <v>114</v>
      </c>
      <c r="AB8" s="82" t="s">
        <v>115</v>
      </c>
    </row>
    <row r="9" spans="1:28" x14ac:dyDescent="0.35">
      <c r="A9" s="76" t="s">
        <v>116</v>
      </c>
      <c r="B9" s="76" t="s">
        <v>117</v>
      </c>
      <c r="C9" s="76" t="s">
        <v>118</v>
      </c>
      <c r="D9" s="76" t="s">
        <v>119</v>
      </c>
      <c r="E9" s="77">
        <v>92301</v>
      </c>
      <c r="F9" s="76" t="s">
        <v>120</v>
      </c>
      <c r="G9" s="76" t="s">
        <v>121</v>
      </c>
      <c r="H9" s="76" t="s">
        <v>112</v>
      </c>
      <c r="I9" s="78">
        <v>35.628676470588204</v>
      </c>
      <c r="J9" s="79">
        <v>13.2556053811659</v>
      </c>
      <c r="K9" s="79">
        <v>9.5515695067264605</v>
      </c>
      <c r="L9" s="79">
        <v>43.887892376681599</v>
      </c>
      <c r="M9" s="79">
        <v>62.121076233183899</v>
      </c>
      <c r="N9" s="79">
        <v>98.968609865470896</v>
      </c>
      <c r="O9" s="79">
        <v>29.847533632287</v>
      </c>
      <c r="P9" s="79">
        <v>0</v>
      </c>
      <c r="Q9" s="79">
        <v>0</v>
      </c>
      <c r="R9" s="79">
        <v>55.098654708520201</v>
      </c>
      <c r="S9" s="79">
        <v>18.582959641255599</v>
      </c>
      <c r="T9" s="79">
        <v>9.9103139013452903</v>
      </c>
      <c r="U9" s="79">
        <v>45.224215246636803</v>
      </c>
      <c r="V9" s="79">
        <v>75.385650224215297</v>
      </c>
      <c r="W9" s="80">
        <v>640</v>
      </c>
      <c r="X9" s="81" t="s">
        <v>113</v>
      </c>
      <c r="Y9" s="82">
        <v>45491</v>
      </c>
      <c r="Z9" s="158" t="s">
        <v>122</v>
      </c>
      <c r="AA9" s="82" t="s">
        <v>114</v>
      </c>
      <c r="AB9" s="82" t="s">
        <v>115</v>
      </c>
    </row>
    <row r="10" spans="1:28" ht="16.399999999999999" customHeight="1" x14ac:dyDescent="0.35">
      <c r="A10" s="76" t="s">
        <v>123</v>
      </c>
      <c r="B10" s="76" t="s">
        <v>124</v>
      </c>
      <c r="C10" s="76" t="s">
        <v>125</v>
      </c>
      <c r="D10" s="76" t="s">
        <v>126</v>
      </c>
      <c r="E10" s="77">
        <v>27253</v>
      </c>
      <c r="F10" s="76" t="s">
        <v>127</v>
      </c>
      <c r="G10" s="76" t="s">
        <v>128</v>
      </c>
      <c r="H10" s="76" t="s">
        <v>112</v>
      </c>
      <c r="I10" s="78">
        <v>2.8597168597168601</v>
      </c>
      <c r="J10" s="79">
        <v>4.9686098654708299</v>
      </c>
      <c r="K10" s="79">
        <v>3.1748878923766801</v>
      </c>
      <c r="L10" s="79">
        <v>5.8744394618833802</v>
      </c>
      <c r="M10" s="79">
        <v>5.7713004484304804</v>
      </c>
      <c r="N10" s="79">
        <v>12.8654708520179</v>
      </c>
      <c r="O10" s="79">
        <v>6.4484304932735101</v>
      </c>
      <c r="P10" s="79">
        <v>0.14349775784753399</v>
      </c>
      <c r="Q10" s="79">
        <v>0.33183856502242198</v>
      </c>
      <c r="R10" s="79">
        <v>0.66816143497757896</v>
      </c>
      <c r="S10" s="79">
        <v>0.26457399103139001</v>
      </c>
      <c r="T10" s="79">
        <v>0.139013452914798</v>
      </c>
      <c r="U10" s="79">
        <v>18.7174887892374</v>
      </c>
      <c r="V10" s="79">
        <v>15.1793721973093</v>
      </c>
      <c r="W10" s="80">
        <v>40</v>
      </c>
      <c r="X10" s="81" t="s">
        <v>113</v>
      </c>
      <c r="Y10" s="82">
        <v>45554</v>
      </c>
      <c r="Z10" s="158" t="s">
        <v>122</v>
      </c>
      <c r="AA10" s="82" t="s">
        <v>129</v>
      </c>
      <c r="AB10" s="82" t="s">
        <v>115</v>
      </c>
    </row>
    <row r="11" spans="1:28" ht="16.399999999999999" customHeight="1" x14ac:dyDescent="0.35">
      <c r="A11" s="76" t="s">
        <v>130</v>
      </c>
      <c r="B11" s="76" t="s">
        <v>131</v>
      </c>
      <c r="C11" s="76" t="s">
        <v>132</v>
      </c>
      <c r="D11" s="76" t="s">
        <v>133</v>
      </c>
      <c r="E11" s="77">
        <v>71303</v>
      </c>
      <c r="F11" s="76" t="s">
        <v>110</v>
      </c>
      <c r="G11" s="76" t="s">
        <v>134</v>
      </c>
      <c r="H11" s="76" t="s">
        <v>135</v>
      </c>
      <c r="I11" s="78">
        <v>2.5908494413903198</v>
      </c>
      <c r="J11" s="79">
        <v>142.475336322864</v>
      </c>
      <c r="K11" s="79">
        <v>49.533632286997097</v>
      </c>
      <c r="L11" s="79">
        <v>75.834080717491105</v>
      </c>
      <c r="M11" s="79">
        <v>52.439461883409798</v>
      </c>
      <c r="N11" s="79">
        <v>145.73094170402899</v>
      </c>
      <c r="O11" s="79">
        <v>174.39910313899301</v>
      </c>
      <c r="P11" s="79">
        <v>5.3811659192825101E-2</v>
      </c>
      <c r="Q11" s="79">
        <v>9.8654708520179393E-2</v>
      </c>
      <c r="R11" s="79">
        <v>53.8699551569525</v>
      </c>
      <c r="S11" s="79">
        <v>31.4618834080716</v>
      </c>
      <c r="T11" s="79">
        <v>39.112107623318998</v>
      </c>
      <c r="U11" s="79">
        <v>195.83856502239101</v>
      </c>
      <c r="V11" s="79">
        <v>314.91928251119998</v>
      </c>
      <c r="W11" s="80" t="s">
        <v>136</v>
      </c>
      <c r="X11" s="81" t="s">
        <v>113</v>
      </c>
      <c r="Y11" s="82">
        <v>45715</v>
      </c>
      <c r="Z11" s="159"/>
      <c r="AA11" s="82" t="s">
        <v>114</v>
      </c>
      <c r="AB11" s="82" t="s">
        <v>115</v>
      </c>
    </row>
    <row r="12" spans="1:28" x14ac:dyDescent="0.35">
      <c r="A12" s="76" t="s">
        <v>137</v>
      </c>
      <c r="B12" s="76" t="s">
        <v>138</v>
      </c>
      <c r="C12" s="76" t="s">
        <v>139</v>
      </c>
      <c r="D12" s="76" t="s">
        <v>140</v>
      </c>
      <c r="E12" s="77">
        <v>14813</v>
      </c>
      <c r="F12" s="76" t="s">
        <v>141</v>
      </c>
      <c r="G12" s="76" t="s">
        <v>128</v>
      </c>
      <c r="H12" s="76" t="s">
        <v>112</v>
      </c>
      <c r="I12" s="78">
        <v>10.210526315789499</v>
      </c>
      <c r="J12" s="79">
        <v>2.9372197309417101</v>
      </c>
      <c r="K12" s="79">
        <v>0.273542600896861</v>
      </c>
      <c r="L12" s="79">
        <v>4.9327354260089697E-2</v>
      </c>
      <c r="M12" s="79">
        <v>0</v>
      </c>
      <c r="N12" s="79">
        <v>0</v>
      </c>
      <c r="O12" s="79">
        <v>0.23318385650224199</v>
      </c>
      <c r="P12" s="79">
        <v>0.21973094170403601</v>
      </c>
      <c r="Q12" s="79">
        <v>2.8071748878923799</v>
      </c>
      <c r="R12" s="79">
        <v>0.17040358744394599</v>
      </c>
      <c r="S12" s="79">
        <v>0</v>
      </c>
      <c r="T12" s="79">
        <v>0</v>
      </c>
      <c r="U12" s="79">
        <v>3.0896860986547101</v>
      </c>
      <c r="V12" s="79">
        <v>1.35874439461883</v>
      </c>
      <c r="W12" s="80" t="s">
        <v>136</v>
      </c>
      <c r="X12" s="81"/>
      <c r="Y12" s="82"/>
      <c r="Z12" s="159"/>
      <c r="AA12" s="82" t="s">
        <v>129</v>
      </c>
      <c r="AB12" s="82"/>
    </row>
    <row r="13" spans="1:28" ht="16.399999999999999" customHeight="1" x14ac:dyDescent="0.35">
      <c r="A13" s="76" t="s">
        <v>142</v>
      </c>
      <c r="B13" s="76" t="s">
        <v>143</v>
      </c>
      <c r="C13" s="76" t="s">
        <v>144</v>
      </c>
      <c r="D13" s="76" t="s">
        <v>133</v>
      </c>
      <c r="E13" s="77">
        <v>70655</v>
      </c>
      <c r="F13" s="76" t="s">
        <v>110</v>
      </c>
      <c r="G13" s="76" t="s">
        <v>128</v>
      </c>
      <c r="H13" s="76" t="s">
        <v>135</v>
      </c>
      <c r="I13" s="78">
        <v>64.538144329896895</v>
      </c>
      <c r="J13" s="79">
        <v>100.556053811659</v>
      </c>
      <c r="K13" s="79">
        <v>29.928251121076201</v>
      </c>
      <c r="L13" s="79">
        <v>33.0493273542601</v>
      </c>
      <c r="M13" s="79">
        <v>12.3587443946188</v>
      </c>
      <c r="N13" s="79">
        <v>51.417040358744401</v>
      </c>
      <c r="O13" s="79">
        <v>124.47533632287001</v>
      </c>
      <c r="P13" s="79">
        <v>0</v>
      </c>
      <c r="Q13" s="79">
        <v>0</v>
      </c>
      <c r="R13" s="79">
        <v>14.0089686098655</v>
      </c>
      <c r="S13" s="79">
        <v>8.9103139013452903</v>
      </c>
      <c r="T13" s="79">
        <v>4.9327354260089704</v>
      </c>
      <c r="U13" s="79">
        <v>148.04035874439501</v>
      </c>
      <c r="V13" s="79">
        <v>111.09865470852</v>
      </c>
      <c r="W13" s="80">
        <v>170</v>
      </c>
      <c r="X13" s="81" t="s">
        <v>113</v>
      </c>
      <c r="Y13" s="82">
        <v>45638</v>
      </c>
      <c r="Z13" s="159"/>
      <c r="AA13" s="82" t="s">
        <v>114</v>
      </c>
      <c r="AB13" s="82" t="s">
        <v>115</v>
      </c>
    </row>
    <row r="14" spans="1:28" x14ac:dyDescent="0.35">
      <c r="A14" s="76" t="s">
        <v>145</v>
      </c>
      <c r="B14" s="76" t="s">
        <v>146</v>
      </c>
      <c r="C14" s="76" t="s">
        <v>147</v>
      </c>
      <c r="D14" s="76" t="s">
        <v>148</v>
      </c>
      <c r="E14" s="77">
        <v>30315</v>
      </c>
      <c r="F14" s="76" t="s">
        <v>127</v>
      </c>
      <c r="G14" s="76" t="s">
        <v>149</v>
      </c>
      <c r="H14" s="76" t="s">
        <v>112</v>
      </c>
      <c r="I14" s="78">
        <v>20.714666666666702</v>
      </c>
      <c r="J14" s="79">
        <v>21.690582959641301</v>
      </c>
      <c r="K14" s="79">
        <v>7.4618834080717402</v>
      </c>
      <c r="L14" s="79">
        <v>5.7040358744394597</v>
      </c>
      <c r="M14" s="79">
        <v>3.8834080717488799</v>
      </c>
      <c r="N14" s="79">
        <v>14.107623318385601</v>
      </c>
      <c r="O14" s="79">
        <v>24.632286995515699</v>
      </c>
      <c r="P14" s="79">
        <v>0</v>
      </c>
      <c r="Q14" s="79">
        <v>0</v>
      </c>
      <c r="R14" s="79">
        <v>1.2107623318385601</v>
      </c>
      <c r="S14" s="79">
        <v>0.46188340807174899</v>
      </c>
      <c r="T14" s="79">
        <v>0.21973094170403601</v>
      </c>
      <c r="U14" s="79">
        <v>36.847533632287103</v>
      </c>
      <c r="V14" s="79">
        <v>34.448430493273598</v>
      </c>
      <c r="W14" s="80" t="s">
        <v>136</v>
      </c>
      <c r="X14" s="81"/>
      <c r="Y14" s="82"/>
      <c r="Z14" s="159"/>
      <c r="AA14" s="82"/>
      <c r="AB14" s="82"/>
    </row>
    <row r="15" spans="1:28" x14ac:dyDescent="0.35">
      <c r="A15" s="76" t="s">
        <v>150</v>
      </c>
      <c r="B15" s="76" t="s">
        <v>151</v>
      </c>
      <c r="C15" s="76" t="s">
        <v>152</v>
      </c>
      <c r="D15" s="76" t="s">
        <v>153</v>
      </c>
      <c r="E15" s="77">
        <v>32063</v>
      </c>
      <c r="F15" s="76" t="s">
        <v>154</v>
      </c>
      <c r="G15" s="76" t="s">
        <v>128</v>
      </c>
      <c r="H15" s="76" t="s">
        <v>112</v>
      </c>
      <c r="I15" s="78">
        <v>39.673022598870098</v>
      </c>
      <c r="J15" s="79">
        <v>33.699551569506802</v>
      </c>
      <c r="K15" s="79">
        <v>35.650224215246702</v>
      </c>
      <c r="L15" s="79">
        <v>93.251121076233204</v>
      </c>
      <c r="M15" s="79">
        <v>85.995515695067297</v>
      </c>
      <c r="N15" s="79">
        <v>149.79820627802701</v>
      </c>
      <c r="O15" s="79">
        <v>57.430493273542702</v>
      </c>
      <c r="P15" s="79">
        <v>22.197309417040302</v>
      </c>
      <c r="Q15" s="79">
        <v>19.1704035874439</v>
      </c>
      <c r="R15" s="79">
        <v>35.309417040358703</v>
      </c>
      <c r="S15" s="79">
        <v>17.192825112107599</v>
      </c>
      <c r="T15" s="79">
        <v>13.322869955157</v>
      </c>
      <c r="U15" s="79">
        <v>182.77130044843</v>
      </c>
      <c r="V15" s="79">
        <v>182.99551569506701</v>
      </c>
      <c r="W15" s="80">
        <v>192</v>
      </c>
      <c r="X15" s="81" t="s">
        <v>113</v>
      </c>
      <c r="Y15" s="82">
        <v>45589</v>
      </c>
      <c r="Z15" s="159"/>
      <c r="AA15" s="82" t="s">
        <v>129</v>
      </c>
      <c r="AB15" s="82" t="s">
        <v>115</v>
      </c>
    </row>
    <row r="16" spans="1:28" ht="16.399999999999999" customHeight="1" x14ac:dyDescent="0.35">
      <c r="A16" s="76" t="s">
        <v>155</v>
      </c>
      <c r="B16" s="76" t="s">
        <v>156</v>
      </c>
      <c r="C16" s="76" t="s">
        <v>157</v>
      </c>
      <c r="D16" s="76" t="s">
        <v>158</v>
      </c>
      <c r="E16" s="77">
        <v>3570</v>
      </c>
      <c r="F16" s="76" t="s">
        <v>159</v>
      </c>
      <c r="G16" s="76" t="s">
        <v>149</v>
      </c>
      <c r="H16" s="76"/>
      <c r="I16" s="78">
        <v>22.428571428571399</v>
      </c>
      <c r="J16" s="79">
        <v>29.089686098654699</v>
      </c>
      <c r="K16" s="79">
        <v>3.0493273542600901</v>
      </c>
      <c r="L16" s="79">
        <v>9.7130044843049301</v>
      </c>
      <c r="M16" s="79">
        <v>11.573991031390101</v>
      </c>
      <c r="N16" s="79">
        <v>13.529147982062799</v>
      </c>
      <c r="O16" s="79">
        <v>39.834080717488803</v>
      </c>
      <c r="P16" s="79">
        <v>0</v>
      </c>
      <c r="Q16" s="79">
        <v>6.2780269058296007E-2</v>
      </c>
      <c r="R16" s="79">
        <v>6.3542600896861003</v>
      </c>
      <c r="S16" s="79">
        <v>0.98206278026905802</v>
      </c>
      <c r="T16" s="79">
        <v>4.3363228699551604</v>
      </c>
      <c r="U16" s="79">
        <v>41.753363228699499</v>
      </c>
      <c r="V16" s="79">
        <v>17.345291479820599</v>
      </c>
      <c r="W16" s="80" t="s">
        <v>136</v>
      </c>
      <c r="X16" s="81"/>
      <c r="Y16" s="82"/>
      <c r="Z16" s="159"/>
      <c r="AA16" s="82"/>
      <c r="AB16" s="82"/>
    </row>
    <row r="17" spans="1:28" ht="16.399999999999999" customHeight="1" x14ac:dyDescent="0.35">
      <c r="A17" s="76" t="s">
        <v>160</v>
      </c>
      <c r="B17" s="76" t="s">
        <v>161</v>
      </c>
      <c r="C17" s="76" t="s">
        <v>162</v>
      </c>
      <c r="D17" s="76" t="s">
        <v>163</v>
      </c>
      <c r="E17" s="77">
        <v>79501</v>
      </c>
      <c r="F17" s="76" t="s">
        <v>164</v>
      </c>
      <c r="G17" s="76" t="s">
        <v>111</v>
      </c>
      <c r="H17" s="76" t="s">
        <v>135</v>
      </c>
      <c r="I17" s="78">
        <v>35.580410447761203</v>
      </c>
      <c r="J17" s="79">
        <v>356.17937219731499</v>
      </c>
      <c r="K17" s="79">
        <v>175.02690582959499</v>
      </c>
      <c r="L17" s="79">
        <v>255.12556053811599</v>
      </c>
      <c r="M17" s="79">
        <v>106.86995515695099</v>
      </c>
      <c r="N17" s="79">
        <v>342.74887892376802</v>
      </c>
      <c r="O17" s="79">
        <v>478.80717488789998</v>
      </c>
      <c r="P17" s="79">
        <v>12.901345291479799</v>
      </c>
      <c r="Q17" s="79">
        <v>58.7443946188341</v>
      </c>
      <c r="R17" s="79">
        <v>76.582959641255599</v>
      </c>
      <c r="S17" s="79">
        <v>48.735426008968702</v>
      </c>
      <c r="T17" s="79">
        <v>73.493273542600704</v>
      </c>
      <c r="U17" s="79">
        <v>694.39013452913798</v>
      </c>
      <c r="V17" s="79">
        <v>538.46636771300302</v>
      </c>
      <c r="W17" s="80">
        <v>750</v>
      </c>
      <c r="X17" s="81" t="s">
        <v>113</v>
      </c>
      <c r="Y17" s="82">
        <v>45638</v>
      </c>
      <c r="Z17" s="158"/>
      <c r="AA17" s="82" t="s">
        <v>114</v>
      </c>
      <c r="AB17" s="82" t="s">
        <v>115</v>
      </c>
    </row>
    <row r="18" spans="1:28" x14ac:dyDescent="0.35">
      <c r="A18" s="76" t="s">
        <v>165</v>
      </c>
      <c r="B18" s="76" t="s">
        <v>166</v>
      </c>
      <c r="C18" s="76" t="s">
        <v>167</v>
      </c>
      <c r="D18" s="76" t="s">
        <v>168</v>
      </c>
      <c r="E18" s="77">
        <v>41005</v>
      </c>
      <c r="F18" s="76" t="s">
        <v>169</v>
      </c>
      <c r="G18" s="76" t="s">
        <v>170</v>
      </c>
      <c r="H18" s="76" t="s">
        <v>112</v>
      </c>
      <c r="I18" s="83">
        <v>40.428395061728402</v>
      </c>
      <c r="J18" s="79">
        <v>33.242152466367699</v>
      </c>
      <c r="K18" s="79">
        <v>26.6591928251121</v>
      </c>
      <c r="L18" s="79">
        <v>35.538116591928201</v>
      </c>
      <c r="M18" s="79">
        <v>54.062780269058301</v>
      </c>
      <c r="N18" s="79">
        <v>109.026905829596</v>
      </c>
      <c r="O18" s="79">
        <v>35.497757847533599</v>
      </c>
      <c r="P18" s="79">
        <v>4.0134529147982096</v>
      </c>
      <c r="Q18" s="79">
        <v>0.96412556053811704</v>
      </c>
      <c r="R18" s="79">
        <v>34.5605381165919</v>
      </c>
      <c r="S18" s="79">
        <v>12.5067264573991</v>
      </c>
      <c r="T18" s="79">
        <v>13.3587443946188</v>
      </c>
      <c r="U18" s="79">
        <v>89.076233183856502</v>
      </c>
      <c r="V18" s="79">
        <v>100.30044843049301</v>
      </c>
      <c r="W18" s="84" t="s">
        <v>136</v>
      </c>
      <c r="X18" s="85" t="s">
        <v>113</v>
      </c>
      <c r="Y18" s="82">
        <v>45617</v>
      </c>
      <c r="Z18" s="159"/>
      <c r="AA18" s="82" t="s">
        <v>129</v>
      </c>
      <c r="AB18" s="86" t="s">
        <v>115</v>
      </c>
    </row>
    <row r="19" spans="1:28" x14ac:dyDescent="0.35">
      <c r="A19" s="76" t="s">
        <v>171</v>
      </c>
      <c r="B19" s="76" t="s">
        <v>172</v>
      </c>
      <c r="C19" s="76" t="s">
        <v>173</v>
      </c>
      <c r="D19" s="76" t="s">
        <v>140</v>
      </c>
      <c r="E19" s="77">
        <v>13905</v>
      </c>
      <c r="F19" s="76" t="s">
        <v>141</v>
      </c>
      <c r="G19" s="76" t="s">
        <v>128</v>
      </c>
      <c r="H19" s="76" t="s">
        <v>112</v>
      </c>
      <c r="I19" s="78">
        <v>4.4528301886792496</v>
      </c>
      <c r="J19" s="79">
        <v>1.9551569506726501</v>
      </c>
      <c r="K19" s="79">
        <v>0.15246636771300401</v>
      </c>
      <c r="L19" s="79">
        <v>3.5874439461883401E-2</v>
      </c>
      <c r="M19" s="79">
        <v>2.6905829596412599E-2</v>
      </c>
      <c r="N19" s="79">
        <v>0.23766816143497799</v>
      </c>
      <c r="O19" s="79">
        <v>1.8744394618834099</v>
      </c>
      <c r="P19" s="79">
        <v>0</v>
      </c>
      <c r="Q19" s="79">
        <v>5.8295964125560498E-2</v>
      </c>
      <c r="R19" s="79">
        <v>0</v>
      </c>
      <c r="S19" s="79">
        <v>0</v>
      </c>
      <c r="T19" s="79">
        <v>0</v>
      </c>
      <c r="U19" s="79">
        <v>2.1704035874439498</v>
      </c>
      <c r="V19" s="79">
        <v>0.820627802690584</v>
      </c>
      <c r="W19" s="80" t="s">
        <v>136</v>
      </c>
      <c r="X19" s="81"/>
      <c r="Y19" s="82"/>
      <c r="Z19" s="159"/>
      <c r="AA19" s="82" t="s">
        <v>129</v>
      </c>
      <c r="AB19" s="82"/>
    </row>
    <row r="20" spans="1:28" ht="16.399999999999999" customHeight="1" x14ac:dyDescent="0.35">
      <c r="A20" s="76" t="s">
        <v>174</v>
      </c>
      <c r="B20" s="76" t="s">
        <v>175</v>
      </c>
      <c r="C20" s="76" t="s">
        <v>176</v>
      </c>
      <c r="D20" s="76" t="s">
        <v>153</v>
      </c>
      <c r="E20" s="77">
        <v>33301</v>
      </c>
      <c r="F20" s="76" t="s">
        <v>154</v>
      </c>
      <c r="G20" s="76" t="s">
        <v>128</v>
      </c>
      <c r="H20" s="76" t="s">
        <v>112</v>
      </c>
      <c r="I20" s="83">
        <v>1.06451612903226</v>
      </c>
      <c r="J20" s="79">
        <v>0.41255605381166</v>
      </c>
      <c r="K20" s="79">
        <v>0.246636771300449</v>
      </c>
      <c r="L20" s="79">
        <v>1.23766816143498</v>
      </c>
      <c r="M20" s="79">
        <v>0.30044843049327402</v>
      </c>
      <c r="N20" s="79">
        <v>0.35426008968609901</v>
      </c>
      <c r="O20" s="79">
        <v>1.6367713004484301</v>
      </c>
      <c r="P20" s="79">
        <v>4.9327354260089697E-2</v>
      </c>
      <c r="Q20" s="79">
        <v>0.15695067264574</v>
      </c>
      <c r="R20" s="79">
        <v>0</v>
      </c>
      <c r="S20" s="79">
        <v>0</v>
      </c>
      <c r="T20" s="79">
        <v>0</v>
      </c>
      <c r="U20" s="79">
        <v>2.19730941704035</v>
      </c>
      <c r="V20" s="79">
        <v>1.2914798206278</v>
      </c>
      <c r="W20" s="84" t="s">
        <v>136</v>
      </c>
      <c r="X20" s="85"/>
      <c r="Y20" s="82"/>
      <c r="Z20" s="159"/>
      <c r="AA20" s="82"/>
      <c r="AB20" s="86"/>
    </row>
    <row r="21" spans="1:28" x14ac:dyDescent="0.35">
      <c r="A21" s="76" t="s">
        <v>177</v>
      </c>
      <c r="B21" s="76" t="s">
        <v>178</v>
      </c>
      <c r="C21" s="76" t="s">
        <v>179</v>
      </c>
      <c r="D21" s="76" t="s">
        <v>153</v>
      </c>
      <c r="E21" s="77">
        <v>33073</v>
      </c>
      <c r="F21" s="76" t="s">
        <v>154</v>
      </c>
      <c r="G21" s="76" t="s">
        <v>121</v>
      </c>
      <c r="H21" s="76" t="s">
        <v>112</v>
      </c>
      <c r="I21" s="83">
        <v>30.3726568867156</v>
      </c>
      <c r="J21" s="79">
        <v>481.32735426008901</v>
      </c>
      <c r="K21" s="79">
        <v>154.91479820627799</v>
      </c>
      <c r="L21" s="79">
        <v>6.3273542600896802</v>
      </c>
      <c r="M21" s="79">
        <v>1.02690582959641</v>
      </c>
      <c r="N21" s="79">
        <v>120.69955156950699</v>
      </c>
      <c r="O21" s="79">
        <v>426.780269058295</v>
      </c>
      <c r="P21" s="79">
        <v>15.376681614349801</v>
      </c>
      <c r="Q21" s="79">
        <v>80.739910313901305</v>
      </c>
      <c r="R21" s="79">
        <v>12.1255605381166</v>
      </c>
      <c r="S21" s="79">
        <v>19.394618834080699</v>
      </c>
      <c r="T21" s="79">
        <v>23.2869955156951</v>
      </c>
      <c r="U21" s="79">
        <v>588.78923766816104</v>
      </c>
      <c r="V21" s="79">
        <v>413.856502242153</v>
      </c>
      <c r="W21" s="84">
        <v>700</v>
      </c>
      <c r="X21" s="85" t="s">
        <v>113</v>
      </c>
      <c r="Y21" s="82">
        <v>45645</v>
      </c>
      <c r="Z21" s="158"/>
      <c r="AA21" s="82" t="s">
        <v>114</v>
      </c>
      <c r="AB21" s="86" t="s">
        <v>115</v>
      </c>
    </row>
    <row r="22" spans="1:28" x14ac:dyDescent="0.35">
      <c r="A22" s="76" t="s">
        <v>180</v>
      </c>
      <c r="B22" s="76" t="s">
        <v>181</v>
      </c>
      <c r="C22" s="76" t="s">
        <v>182</v>
      </c>
      <c r="D22" s="76" t="s">
        <v>140</v>
      </c>
      <c r="E22" s="77">
        <v>14020</v>
      </c>
      <c r="F22" s="76" t="s">
        <v>141</v>
      </c>
      <c r="G22" s="76" t="s">
        <v>183</v>
      </c>
      <c r="H22" s="76" t="s">
        <v>135</v>
      </c>
      <c r="I22" s="78">
        <v>48.805944055944103</v>
      </c>
      <c r="J22" s="79">
        <v>254.605381165919</v>
      </c>
      <c r="K22" s="79">
        <v>52.327354260089699</v>
      </c>
      <c r="L22" s="79">
        <v>135.32286995515699</v>
      </c>
      <c r="M22" s="79">
        <v>145.97309417040401</v>
      </c>
      <c r="N22" s="79">
        <v>257.71748878923802</v>
      </c>
      <c r="O22" s="79">
        <v>330.51121076233198</v>
      </c>
      <c r="P22" s="79">
        <v>0</v>
      </c>
      <c r="Q22" s="79">
        <v>0</v>
      </c>
      <c r="R22" s="79">
        <v>104.7533632287</v>
      </c>
      <c r="S22" s="79">
        <v>18.654708520179401</v>
      </c>
      <c r="T22" s="79">
        <v>18.6636771300448</v>
      </c>
      <c r="U22" s="79">
        <v>446.15695067264801</v>
      </c>
      <c r="V22" s="79">
        <v>436.394618834082</v>
      </c>
      <c r="W22" s="80">
        <v>400</v>
      </c>
      <c r="X22" s="81" t="s">
        <v>113</v>
      </c>
      <c r="Y22" s="82">
        <v>45596</v>
      </c>
      <c r="Z22" s="159"/>
      <c r="AA22" s="82" t="s">
        <v>114</v>
      </c>
      <c r="AB22" s="82" t="s">
        <v>115</v>
      </c>
    </row>
    <row r="23" spans="1:28" x14ac:dyDescent="0.35">
      <c r="A23" s="76" t="s">
        <v>184</v>
      </c>
      <c r="B23" s="76" t="s">
        <v>185</v>
      </c>
      <c r="C23" s="76" t="s">
        <v>186</v>
      </c>
      <c r="D23" s="76" t="s">
        <v>187</v>
      </c>
      <c r="E23" s="77">
        <v>45011</v>
      </c>
      <c r="F23" s="76" t="s">
        <v>188</v>
      </c>
      <c r="G23" s="76" t="s">
        <v>170</v>
      </c>
      <c r="H23" s="76" t="s">
        <v>112</v>
      </c>
      <c r="I23" s="83">
        <v>19.958646616541401</v>
      </c>
      <c r="J23" s="79">
        <v>32.757847533632301</v>
      </c>
      <c r="K23" s="79">
        <v>7.4977578475336299</v>
      </c>
      <c r="L23" s="79">
        <v>10.3542600896861</v>
      </c>
      <c r="M23" s="79">
        <v>3.9686098654708499</v>
      </c>
      <c r="N23" s="79">
        <v>14.1434977578475</v>
      </c>
      <c r="O23" s="79">
        <v>35.8295964125561</v>
      </c>
      <c r="P23" s="79">
        <v>0.816143497757848</v>
      </c>
      <c r="Q23" s="79">
        <v>3.7892376681614302</v>
      </c>
      <c r="R23" s="79">
        <v>2.7443946188340802</v>
      </c>
      <c r="S23" s="79">
        <v>2.0224215246636801</v>
      </c>
      <c r="T23" s="79">
        <v>3.7309417040358701</v>
      </c>
      <c r="U23" s="79">
        <v>46.080717488789197</v>
      </c>
      <c r="V23" s="79">
        <v>33.399103139013498</v>
      </c>
      <c r="W23" s="84" t="s">
        <v>136</v>
      </c>
      <c r="X23" s="85" t="s">
        <v>113</v>
      </c>
      <c r="Y23" s="82"/>
      <c r="Z23" s="159"/>
      <c r="AA23" s="82" t="s">
        <v>129</v>
      </c>
      <c r="AB23" s="86" t="s">
        <v>115</v>
      </c>
    </row>
    <row r="24" spans="1:28" ht="16.399999999999999" customHeight="1" x14ac:dyDescent="0.35">
      <c r="A24" s="76" t="s">
        <v>189</v>
      </c>
      <c r="B24" s="76" t="s">
        <v>190</v>
      </c>
      <c r="C24" s="76" t="s">
        <v>191</v>
      </c>
      <c r="D24" s="76" t="s">
        <v>192</v>
      </c>
      <c r="E24" s="77">
        <v>49014</v>
      </c>
      <c r="F24" s="76" t="s">
        <v>188</v>
      </c>
      <c r="G24" s="76" t="s">
        <v>128</v>
      </c>
      <c r="H24" s="76" t="s">
        <v>112</v>
      </c>
      <c r="I24" s="78">
        <v>41.490494296577999</v>
      </c>
      <c r="J24" s="79">
        <v>63.179372197309398</v>
      </c>
      <c r="K24" s="79">
        <v>34.058295964125499</v>
      </c>
      <c r="L24" s="79">
        <v>30.995515695067301</v>
      </c>
      <c r="M24" s="79">
        <v>14.2286995515695</v>
      </c>
      <c r="N24" s="79">
        <v>46.735426008968602</v>
      </c>
      <c r="O24" s="79">
        <v>81.883408071748903</v>
      </c>
      <c r="P24" s="79">
        <v>2.7937219730941698</v>
      </c>
      <c r="Q24" s="79">
        <v>11.0493273542601</v>
      </c>
      <c r="R24" s="79">
        <v>10.3363228699552</v>
      </c>
      <c r="S24" s="79">
        <v>4.9372197309416999</v>
      </c>
      <c r="T24" s="79">
        <v>10.197309417040399</v>
      </c>
      <c r="U24" s="79">
        <v>116.991031390134</v>
      </c>
      <c r="V24" s="79">
        <v>118.031390134529</v>
      </c>
      <c r="W24" s="80">
        <v>75</v>
      </c>
      <c r="X24" s="81" t="s">
        <v>113</v>
      </c>
      <c r="Y24" s="82">
        <v>45526</v>
      </c>
      <c r="Z24" s="159" t="s">
        <v>122</v>
      </c>
      <c r="AA24" s="82" t="s">
        <v>129</v>
      </c>
      <c r="AB24" s="82" t="s">
        <v>115</v>
      </c>
    </row>
    <row r="25" spans="1:28" ht="16.399999999999999" customHeight="1" x14ac:dyDescent="0.35">
      <c r="A25" s="76" t="s">
        <v>193</v>
      </c>
      <c r="B25" s="76" t="s">
        <v>194</v>
      </c>
      <c r="C25" s="76" t="s">
        <v>195</v>
      </c>
      <c r="D25" s="76" t="s">
        <v>168</v>
      </c>
      <c r="E25" s="77">
        <v>41071</v>
      </c>
      <c r="F25" s="76" t="s">
        <v>169</v>
      </c>
      <c r="G25" s="76" t="s">
        <v>170</v>
      </c>
      <c r="H25" s="76"/>
      <c r="I25" s="78">
        <v>17.634146341463399</v>
      </c>
      <c r="J25" s="79">
        <v>3.96412556053812</v>
      </c>
      <c r="K25" s="79">
        <v>2.0493273542600901</v>
      </c>
      <c r="L25" s="79">
        <v>4.2690582959641299</v>
      </c>
      <c r="M25" s="79">
        <v>1.14349775784753</v>
      </c>
      <c r="N25" s="79">
        <v>4.7937219730941703</v>
      </c>
      <c r="O25" s="79">
        <v>6.63228699551569</v>
      </c>
      <c r="P25" s="79">
        <v>0</v>
      </c>
      <c r="Q25" s="79">
        <v>0</v>
      </c>
      <c r="R25" s="79">
        <v>1.4977578475336299</v>
      </c>
      <c r="S25" s="79">
        <v>1.2242152466367699</v>
      </c>
      <c r="T25" s="79">
        <v>1.4977578475336299</v>
      </c>
      <c r="U25" s="79">
        <v>7.2062780269058297</v>
      </c>
      <c r="V25" s="79">
        <v>2.7982062780269099</v>
      </c>
      <c r="W25" s="80" t="s">
        <v>136</v>
      </c>
      <c r="X25" s="81"/>
      <c r="Y25" s="82"/>
      <c r="Z25" s="159"/>
      <c r="AA25" s="82" t="s">
        <v>196</v>
      </c>
      <c r="AB25" s="82"/>
    </row>
    <row r="26" spans="1:28" ht="16.399999999999999" customHeight="1" x14ac:dyDescent="0.35">
      <c r="A26" s="76" t="s">
        <v>197</v>
      </c>
      <c r="B26" s="76" t="s">
        <v>198</v>
      </c>
      <c r="C26" s="76" t="s">
        <v>199</v>
      </c>
      <c r="D26" s="76" t="s">
        <v>200</v>
      </c>
      <c r="E26" s="77">
        <v>22427</v>
      </c>
      <c r="F26" s="76" t="s">
        <v>201</v>
      </c>
      <c r="G26" s="76" t="s">
        <v>111</v>
      </c>
      <c r="H26" s="76" t="s">
        <v>112</v>
      </c>
      <c r="I26" s="78">
        <v>53.275628626692502</v>
      </c>
      <c r="J26" s="79">
        <v>112.591928251121</v>
      </c>
      <c r="K26" s="79">
        <v>38.197309417040401</v>
      </c>
      <c r="L26" s="79">
        <v>67.022421524663699</v>
      </c>
      <c r="M26" s="79">
        <v>75.941704035874494</v>
      </c>
      <c r="N26" s="79">
        <v>131.44394618834099</v>
      </c>
      <c r="O26" s="79">
        <v>148.991031390134</v>
      </c>
      <c r="P26" s="79">
        <v>8.0627802690582993</v>
      </c>
      <c r="Q26" s="79">
        <v>5.2556053811659202</v>
      </c>
      <c r="R26" s="79">
        <v>38.161434977578502</v>
      </c>
      <c r="S26" s="79">
        <v>14.152466367713</v>
      </c>
      <c r="T26" s="79">
        <v>15.878923766816101</v>
      </c>
      <c r="U26" s="79">
        <v>225.560538116591</v>
      </c>
      <c r="V26" s="79">
        <v>172.60986547085099</v>
      </c>
      <c r="W26" s="80">
        <v>224</v>
      </c>
      <c r="X26" s="81" t="s">
        <v>113</v>
      </c>
      <c r="Y26" s="82">
        <v>45762</v>
      </c>
      <c r="Z26" s="159"/>
      <c r="AA26" s="82" t="s">
        <v>114</v>
      </c>
      <c r="AB26" s="82" t="s">
        <v>202</v>
      </c>
    </row>
    <row r="27" spans="1:28" ht="16.399999999999999" customHeight="1" x14ac:dyDescent="0.35">
      <c r="A27" s="76" t="s">
        <v>203</v>
      </c>
      <c r="B27" s="76" t="s">
        <v>204</v>
      </c>
      <c r="C27" s="76" t="s">
        <v>205</v>
      </c>
      <c r="D27" s="76" t="s">
        <v>206</v>
      </c>
      <c r="E27" s="77">
        <v>68048</v>
      </c>
      <c r="F27" s="76" t="s">
        <v>207</v>
      </c>
      <c r="G27" s="76" t="s">
        <v>170</v>
      </c>
      <c r="H27" s="76" t="s">
        <v>112</v>
      </c>
      <c r="I27" s="83">
        <v>6.6842105263157903</v>
      </c>
      <c r="J27" s="79">
        <v>0.26008968609865502</v>
      </c>
      <c r="K27" s="79">
        <v>0.17488789237668201</v>
      </c>
      <c r="L27" s="79">
        <v>0.37668161434977598</v>
      </c>
      <c r="M27" s="79">
        <v>0.36322869955157</v>
      </c>
      <c r="N27" s="79">
        <v>0.99551569506726501</v>
      </c>
      <c r="O27" s="79">
        <v>0.12556053811659201</v>
      </c>
      <c r="P27" s="79">
        <v>0</v>
      </c>
      <c r="Q27" s="79">
        <v>5.3811659192825101E-2</v>
      </c>
      <c r="R27" s="79">
        <v>0.24215246636771301</v>
      </c>
      <c r="S27" s="79">
        <v>0.30493273542600902</v>
      </c>
      <c r="T27" s="79">
        <v>0.12107623318385601</v>
      </c>
      <c r="U27" s="79">
        <v>0.50672645739910305</v>
      </c>
      <c r="V27" s="79">
        <v>0.87443946188340804</v>
      </c>
      <c r="W27" s="84" t="s">
        <v>136</v>
      </c>
      <c r="X27" s="85"/>
      <c r="Y27" s="82"/>
      <c r="Z27" s="158"/>
      <c r="AA27" s="82" t="s">
        <v>196</v>
      </c>
      <c r="AB27" s="86"/>
    </row>
    <row r="28" spans="1:28" x14ac:dyDescent="0.35">
      <c r="A28" s="76" t="s">
        <v>208</v>
      </c>
      <c r="B28" s="76" t="s">
        <v>209</v>
      </c>
      <c r="C28" s="76" t="s">
        <v>210</v>
      </c>
      <c r="D28" s="76" t="s">
        <v>211</v>
      </c>
      <c r="E28" s="77">
        <v>85232</v>
      </c>
      <c r="F28" s="76" t="s">
        <v>212</v>
      </c>
      <c r="G28" s="76" t="s">
        <v>170</v>
      </c>
      <c r="H28" s="76" t="s">
        <v>135</v>
      </c>
      <c r="I28" s="78">
        <v>63.713458755426899</v>
      </c>
      <c r="J28" s="79">
        <v>63.802690582959698</v>
      </c>
      <c r="K28" s="79">
        <v>43.390134529148</v>
      </c>
      <c r="L28" s="79">
        <v>151.06278026905801</v>
      </c>
      <c r="M28" s="79">
        <v>143.26905829596399</v>
      </c>
      <c r="N28" s="79">
        <v>251.90582959641199</v>
      </c>
      <c r="O28" s="79">
        <v>149.61883408071699</v>
      </c>
      <c r="P28" s="79">
        <v>0</v>
      </c>
      <c r="Q28" s="79">
        <v>0</v>
      </c>
      <c r="R28" s="79">
        <v>52.336322869955197</v>
      </c>
      <c r="S28" s="79">
        <v>22.224215246636799</v>
      </c>
      <c r="T28" s="79">
        <v>25.914798206278</v>
      </c>
      <c r="U28" s="79">
        <v>301.04932735426001</v>
      </c>
      <c r="V28" s="79">
        <v>256.18834080717397</v>
      </c>
      <c r="W28" s="80" t="s">
        <v>136</v>
      </c>
      <c r="X28" s="81" t="s">
        <v>113</v>
      </c>
      <c r="Y28" s="82">
        <v>45638</v>
      </c>
      <c r="Z28" s="159"/>
      <c r="AA28" s="82" t="s">
        <v>129</v>
      </c>
      <c r="AB28" s="82" t="s">
        <v>115</v>
      </c>
    </row>
    <row r="29" spans="1:28" ht="16.399999999999999" customHeight="1" x14ac:dyDescent="0.35">
      <c r="A29" s="76" t="s">
        <v>213</v>
      </c>
      <c r="B29" s="76" t="s">
        <v>214</v>
      </c>
      <c r="C29" s="76" t="s">
        <v>215</v>
      </c>
      <c r="D29" s="76" t="s">
        <v>133</v>
      </c>
      <c r="E29" s="77">
        <v>71342</v>
      </c>
      <c r="F29" s="76" t="s">
        <v>110</v>
      </c>
      <c r="G29" s="76" t="s">
        <v>111</v>
      </c>
      <c r="H29" s="76" t="s">
        <v>112</v>
      </c>
      <c r="I29" s="83">
        <v>53.387411715828797</v>
      </c>
      <c r="J29" s="79">
        <v>408.77130044843602</v>
      </c>
      <c r="K29" s="79">
        <v>227.112107623318</v>
      </c>
      <c r="L29" s="79">
        <v>337.70403587444002</v>
      </c>
      <c r="M29" s="79">
        <v>210.23766816143501</v>
      </c>
      <c r="N29" s="79">
        <v>507.58295964125699</v>
      </c>
      <c r="O29" s="79">
        <v>675.61883408071697</v>
      </c>
      <c r="P29" s="79">
        <v>0.269058295964126</v>
      </c>
      <c r="Q29" s="79">
        <v>0.35426008968609901</v>
      </c>
      <c r="R29" s="79">
        <v>104.264573991031</v>
      </c>
      <c r="S29" s="79">
        <v>51.982062780269104</v>
      </c>
      <c r="T29" s="79">
        <v>59.547085201793699</v>
      </c>
      <c r="U29" s="79">
        <v>968.03139013452596</v>
      </c>
      <c r="V29" s="79">
        <v>906.25112107623102</v>
      </c>
      <c r="W29" s="84">
        <v>1170</v>
      </c>
      <c r="X29" s="85" t="s">
        <v>113</v>
      </c>
      <c r="Y29" s="82">
        <v>45666</v>
      </c>
      <c r="Z29" s="159"/>
      <c r="AA29" s="82" t="s">
        <v>114</v>
      </c>
      <c r="AB29" s="86" t="s">
        <v>115</v>
      </c>
    </row>
    <row r="30" spans="1:28" ht="16.399999999999999" customHeight="1" x14ac:dyDescent="0.35">
      <c r="A30" s="76" t="s">
        <v>216</v>
      </c>
      <c r="B30" s="76" t="s">
        <v>217</v>
      </c>
      <c r="C30" s="76" t="s">
        <v>218</v>
      </c>
      <c r="D30" s="76" t="s">
        <v>219</v>
      </c>
      <c r="E30" s="77">
        <v>66845</v>
      </c>
      <c r="F30" s="76" t="s">
        <v>169</v>
      </c>
      <c r="G30" s="76" t="s">
        <v>128</v>
      </c>
      <c r="H30" s="76" t="s">
        <v>112</v>
      </c>
      <c r="I30" s="78">
        <v>24.352747252747299</v>
      </c>
      <c r="J30" s="79">
        <v>24.349775784753401</v>
      </c>
      <c r="K30" s="79">
        <v>20.807174887892401</v>
      </c>
      <c r="L30" s="79">
        <v>34.367713004484301</v>
      </c>
      <c r="M30" s="79">
        <v>18.147982062780301</v>
      </c>
      <c r="N30" s="79">
        <v>51.233183856502201</v>
      </c>
      <c r="O30" s="79">
        <v>38.107623318385698</v>
      </c>
      <c r="P30" s="79">
        <v>4.5156950672645699</v>
      </c>
      <c r="Q30" s="79">
        <v>3.8161434977578499</v>
      </c>
      <c r="R30" s="79">
        <v>11.3139013452915</v>
      </c>
      <c r="S30" s="79">
        <v>4.7533632286995502</v>
      </c>
      <c r="T30" s="79">
        <v>6.3273542600896899</v>
      </c>
      <c r="U30" s="79">
        <v>75.278026905829506</v>
      </c>
      <c r="V30" s="79">
        <v>87.017937219730797</v>
      </c>
      <c r="W30" s="80" t="s">
        <v>136</v>
      </c>
      <c r="X30" s="81" t="s">
        <v>113</v>
      </c>
      <c r="Y30" s="82">
        <v>45729</v>
      </c>
      <c r="Z30" s="159"/>
      <c r="AA30" s="82" t="s">
        <v>129</v>
      </c>
      <c r="AB30" s="82" t="s">
        <v>115</v>
      </c>
    </row>
    <row r="31" spans="1:28" ht="16.399999999999999" customHeight="1" x14ac:dyDescent="0.35">
      <c r="A31" s="76" t="s">
        <v>220</v>
      </c>
      <c r="B31" s="76" t="s">
        <v>221</v>
      </c>
      <c r="C31" s="76" t="s">
        <v>222</v>
      </c>
      <c r="D31" s="76" t="s">
        <v>192</v>
      </c>
      <c r="E31" s="77">
        <v>49783</v>
      </c>
      <c r="F31" s="76" t="s">
        <v>188</v>
      </c>
      <c r="G31" s="76" t="s">
        <v>128</v>
      </c>
      <c r="H31" s="76" t="s">
        <v>112</v>
      </c>
      <c r="I31" s="78">
        <v>47.482142857142897</v>
      </c>
      <c r="J31" s="79">
        <v>11.300448430493301</v>
      </c>
      <c r="K31" s="79">
        <v>5.5515695067264597</v>
      </c>
      <c r="L31" s="79">
        <v>6.8340807174887903</v>
      </c>
      <c r="M31" s="79">
        <v>5.4843049327354301</v>
      </c>
      <c r="N31" s="79">
        <v>11.174887892376701</v>
      </c>
      <c r="O31" s="79">
        <v>17.995515695067301</v>
      </c>
      <c r="P31" s="79">
        <v>0</v>
      </c>
      <c r="Q31" s="79">
        <v>0</v>
      </c>
      <c r="R31" s="79">
        <v>4.7578475336322903</v>
      </c>
      <c r="S31" s="79">
        <v>0.56950672645739897</v>
      </c>
      <c r="T31" s="79">
        <v>1.38565022421525</v>
      </c>
      <c r="U31" s="79">
        <v>22.457399103139</v>
      </c>
      <c r="V31" s="79">
        <v>24.0493273542601</v>
      </c>
      <c r="W31" s="80" t="s">
        <v>136</v>
      </c>
      <c r="X31" s="81" t="s">
        <v>113</v>
      </c>
      <c r="Y31" s="82">
        <v>45750</v>
      </c>
      <c r="Z31" s="159"/>
      <c r="AA31" s="82" t="s">
        <v>129</v>
      </c>
      <c r="AB31" s="82" t="s">
        <v>115</v>
      </c>
    </row>
    <row r="32" spans="1:28" ht="16.399999999999999" customHeight="1" x14ac:dyDescent="0.35">
      <c r="A32" s="76" t="s">
        <v>223</v>
      </c>
      <c r="B32" s="76" t="s">
        <v>224</v>
      </c>
      <c r="C32" s="76" t="s">
        <v>225</v>
      </c>
      <c r="D32" s="76" t="s">
        <v>226</v>
      </c>
      <c r="E32" s="77">
        <v>5403</v>
      </c>
      <c r="F32" s="76" t="s">
        <v>159</v>
      </c>
      <c r="G32" s="76" t="s">
        <v>170</v>
      </c>
      <c r="H32" s="76" t="s">
        <v>112</v>
      </c>
      <c r="I32" s="83">
        <v>4.1240875912408796</v>
      </c>
      <c r="J32" s="79">
        <v>2.4843049327354301</v>
      </c>
      <c r="K32" s="79">
        <v>9.4170403587443899E-2</v>
      </c>
      <c r="L32" s="79">
        <v>4.4843049327354303E-3</v>
      </c>
      <c r="M32" s="79">
        <v>0</v>
      </c>
      <c r="N32" s="79">
        <v>0</v>
      </c>
      <c r="O32" s="79">
        <v>8.9686098654708502E-3</v>
      </c>
      <c r="P32" s="79">
        <v>0.19730941704035901</v>
      </c>
      <c r="Q32" s="79">
        <v>2.37668161434978</v>
      </c>
      <c r="R32" s="79">
        <v>0</v>
      </c>
      <c r="S32" s="79">
        <v>8.9686098654708502E-3</v>
      </c>
      <c r="T32" s="79">
        <v>0</v>
      </c>
      <c r="U32" s="79">
        <v>2.5739910313901402</v>
      </c>
      <c r="V32" s="79">
        <v>1.5156950672645799</v>
      </c>
      <c r="W32" s="84" t="s">
        <v>136</v>
      </c>
      <c r="X32" s="85" t="s">
        <v>227</v>
      </c>
      <c r="Y32" s="82">
        <v>45394</v>
      </c>
      <c r="Z32" s="159" t="s">
        <v>122</v>
      </c>
      <c r="AA32" s="82" t="s">
        <v>228</v>
      </c>
      <c r="AB32" s="86" t="s">
        <v>115</v>
      </c>
    </row>
    <row r="33" spans="1:28" x14ac:dyDescent="0.35">
      <c r="A33" s="76" t="s">
        <v>229</v>
      </c>
      <c r="B33" s="76" t="s">
        <v>230</v>
      </c>
      <c r="C33" s="76" t="s">
        <v>231</v>
      </c>
      <c r="D33" s="76" t="s">
        <v>232</v>
      </c>
      <c r="E33" s="77">
        <v>87021</v>
      </c>
      <c r="F33" s="76" t="s">
        <v>233</v>
      </c>
      <c r="G33" s="76" t="s">
        <v>128</v>
      </c>
      <c r="H33" s="76" t="s">
        <v>135</v>
      </c>
      <c r="I33" s="78">
        <v>37.551036682615603</v>
      </c>
      <c r="J33" s="79">
        <v>159.69058295964101</v>
      </c>
      <c r="K33" s="79">
        <v>46.210762331838701</v>
      </c>
      <c r="L33" s="79">
        <v>11.681614349775799</v>
      </c>
      <c r="M33" s="79">
        <v>6.2197309417040296</v>
      </c>
      <c r="N33" s="79">
        <v>28.5246636771301</v>
      </c>
      <c r="O33" s="79">
        <v>195.197309417041</v>
      </c>
      <c r="P33" s="79">
        <v>8.0717488789237707E-2</v>
      </c>
      <c r="Q33" s="79">
        <v>0</v>
      </c>
      <c r="R33" s="79">
        <v>7.0807174887892401</v>
      </c>
      <c r="S33" s="79">
        <v>2.8430493273542599</v>
      </c>
      <c r="T33" s="79">
        <v>8.2376681614349803</v>
      </c>
      <c r="U33" s="79">
        <v>205.64125560538201</v>
      </c>
      <c r="V33" s="79">
        <v>184.26457399103199</v>
      </c>
      <c r="W33" s="80" t="s">
        <v>136</v>
      </c>
      <c r="X33" s="81" t="s">
        <v>113</v>
      </c>
      <c r="Y33" s="82">
        <v>45715</v>
      </c>
      <c r="Z33" s="159"/>
      <c r="AA33" s="82" t="s">
        <v>114</v>
      </c>
      <c r="AB33" s="82" t="s">
        <v>115</v>
      </c>
    </row>
    <row r="34" spans="1:28" ht="16.399999999999999" customHeight="1" x14ac:dyDescent="0.35">
      <c r="A34" s="76" t="s">
        <v>234</v>
      </c>
      <c r="B34" s="76" t="s">
        <v>235</v>
      </c>
      <c r="C34" s="76" t="s">
        <v>236</v>
      </c>
      <c r="D34" s="76" t="s">
        <v>237</v>
      </c>
      <c r="E34" s="77">
        <v>74023</v>
      </c>
      <c r="F34" s="76" t="s">
        <v>164</v>
      </c>
      <c r="G34" s="76" t="s">
        <v>170</v>
      </c>
      <c r="H34" s="76"/>
      <c r="I34" s="83">
        <v>18.630872483221498</v>
      </c>
      <c r="J34" s="79">
        <v>67.1210762331837</v>
      </c>
      <c r="K34" s="79">
        <v>18.004484304932699</v>
      </c>
      <c r="L34" s="79">
        <v>0.47085201793721998</v>
      </c>
      <c r="M34" s="79">
        <v>0.42152466367712998</v>
      </c>
      <c r="N34" s="79">
        <v>15.52466367713</v>
      </c>
      <c r="O34" s="79">
        <v>70.309417040358596</v>
      </c>
      <c r="P34" s="79">
        <v>0</v>
      </c>
      <c r="Q34" s="79">
        <v>0.183856502242152</v>
      </c>
      <c r="R34" s="79">
        <v>2.0538116591928199</v>
      </c>
      <c r="S34" s="79">
        <v>1.45291479820628</v>
      </c>
      <c r="T34" s="79">
        <v>1.9955156950672599</v>
      </c>
      <c r="U34" s="79">
        <v>80.515695067264403</v>
      </c>
      <c r="V34" s="79">
        <v>52.417040358744302</v>
      </c>
      <c r="W34" s="84" t="s">
        <v>136</v>
      </c>
      <c r="X34" s="85"/>
      <c r="Y34" s="82"/>
      <c r="Z34" s="159"/>
      <c r="AA34" s="82" t="s">
        <v>196</v>
      </c>
      <c r="AB34" s="86"/>
    </row>
    <row r="35" spans="1:28" ht="16.399999999999999" customHeight="1" x14ac:dyDescent="0.35">
      <c r="A35" s="76" t="s">
        <v>238</v>
      </c>
      <c r="B35" s="76" t="s">
        <v>239</v>
      </c>
      <c r="C35" s="76" t="s">
        <v>240</v>
      </c>
      <c r="D35" s="76" t="s">
        <v>241</v>
      </c>
      <c r="E35" s="77">
        <v>47130</v>
      </c>
      <c r="F35" s="76" t="s">
        <v>169</v>
      </c>
      <c r="G35" s="76" t="s">
        <v>170</v>
      </c>
      <c r="H35" s="76"/>
      <c r="I35" s="78">
        <v>11.25</v>
      </c>
      <c r="J35" s="79">
        <v>4.5426008968609901</v>
      </c>
      <c r="K35" s="79">
        <v>2.0134529147982101</v>
      </c>
      <c r="L35" s="79">
        <v>1.4753363228699501</v>
      </c>
      <c r="M35" s="79">
        <v>1.39461883408072</v>
      </c>
      <c r="N35" s="79">
        <v>0.56053811659192798</v>
      </c>
      <c r="O35" s="79">
        <v>1.27354260089686</v>
      </c>
      <c r="P35" s="79">
        <v>2.4304932735425999</v>
      </c>
      <c r="Q35" s="79">
        <v>5.1614349775784802</v>
      </c>
      <c r="R35" s="79">
        <v>1.2107623318385601</v>
      </c>
      <c r="S35" s="79">
        <v>0.67264573991031396</v>
      </c>
      <c r="T35" s="79">
        <v>0.87443946188340804</v>
      </c>
      <c r="U35" s="79">
        <v>6.6681614349775797</v>
      </c>
      <c r="V35" s="79">
        <v>3.4304932735425999</v>
      </c>
      <c r="W35" s="80" t="s">
        <v>136</v>
      </c>
      <c r="X35" s="81"/>
      <c r="Y35" s="82"/>
      <c r="Z35" s="159"/>
      <c r="AA35" s="82" t="s">
        <v>196</v>
      </c>
      <c r="AB35" s="82"/>
    </row>
    <row r="36" spans="1:28" x14ac:dyDescent="0.35">
      <c r="A36" s="76" t="s">
        <v>242</v>
      </c>
      <c r="B36" s="76" t="s">
        <v>243</v>
      </c>
      <c r="C36" s="76" t="s">
        <v>244</v>
      </c>
      <c r="D36" s="76" t="s">
        <v>241</v>
      </c>
      <c r="E36" s="77">
        <v>47834</v>
      </c>
      <c r="F36" s="76" t="s">
        <v>169</v>
      </c>
      <c r="G36" s="76" t="s">
        <v>170</v>
      </c>
      <c r="H36" s="76" t="s">
        <v>112</v>
      </c>
      <c r="I36" s="78">
        <v>19.158830501777999</v>
      </c>
      <c r="J36" s="79">
        <v>63.663677130045201</v>
      </c>
      <c r="K36" s="79">
        <v>30.668161434977598</v>
      </c>
      <c r="L36" s="79">
        <v>90.461883408071699</v>
      </c>
      <c r="M36" s="79">
        <v>61.582959641255698</v>
      </c>
      <c r="N36" s="79">
        <v>136.39013452914801</v>
      </c>
      <c r="O36" s="79">
        <v>96.165919282511098</v>
      </c>
      <c r="P36" s="79">
        <v>7.6816143497757903</v>
      </c>
      <c r="Q36" s="79">
        <v>6.1390134529148002</v>
      </c>
      <c r="R36" s="79">
        <v>31.4932735426009</v>
      </c>
      <c r="S36" s="79">
        <v>11.614349775784801</v>
      </c>
      <c r="T36" s="79">
        <v>14.3587443946188</v>
      </c>
      <c r="U36" s="79">
        <v>188.91031390134299</v>
      </c>
      <c r="V36" s="79">
        <v>166.58295964125401</v>
      </c>
      <c r="W36" s="80" t="s">
        <v>136</v>
      </c>
      <c r="X36" s="81" t="s">
        <v>113</v>
      </c>
      <c r="Y36" s="82">
        <v>45470</v>
      </c>
      <c r="Z36" s="159" t="s">
        <v>122</v>
      </c>
      <c r="AA36" s="82" t="s">
        <v>129</v>
      </c>
      <c r="AB36" s="82" t="s">
        <v>115</v>
      </c>
    </row>
    <row r="37" spans="1:28" ht="16.399999999999999" customHeight="1" x14ac:dyDescent="0.35">
      <c r="A37" s="76" t="s">
        <v>245</v>
      </c>
      <c r="B37" s="76" t="s">
        <v>246</v>
      </c>
      <c r="C37" s="76" t="s">
        <v>247</v>
      </c>
      <c r="D37" s="76" t="s">
        <v>248</v>
      </c>
      <c r="E37" s="77">
        <v>17748</v>
      </c>
      <c r="F37" s="76" t="s">
        <v>249</v>
      </c>
      <c r="G37" s="76" t="s">
        <v>170</v>
      </c>
      <c r="H37" s="76" t="s">
        <v>135</v>
      </c>
      <c r="I37" s="78">
        <v>67.304029304029299</v>
      </c>
      <c r="J37" s="79">
        <v>4.6278026905829597</v>
      </c>
      <c r="K37" s="79">
        <v>24.417040358744401</v>
      </c>
      <c r="L37" s="79">
        <v>34.264573991031398</v>
      </c>
      <c r="M37" s="79">
        <v>16.739910313901301</v>
      </c>
      <c r="N37" s="79">
        <v>70.614349775784703</v>
      </c>
      <c r="O37" s="79">
        <v>5.5784753363228701</v>
      </c>
      <c r="P37" s="79">
        <v>2.52914798206278</v>
      </c>
      <c r="Q37" s="79">
        <v>1.3273542600896899</v>
      </c>
      <c r="R37" s="79">
        <v>22.587443946188301</v>
      </c>
      <c r="S37" s="79">
        <v>8.1883408071748907</v>
      </c>
      <c r="T37" s="79">
        <v>1.4977578475336299</v>
      </c>
      <c r="U37" s="79">
        <v>47.775784753363197</v>
      </c>
      <c r="V37" s="79">
        <v>66.201793721973104</v>
      </c>
      <c r="W37" s="80" t="s">
        <v>136</v>
      </c>
      <c r="X37" s="81" t="s">
        <v>113</v>
      </c>
      <c r="Y37" s="82">
        <v>45673</v>
      </c>
      <c r="Z37" s="159"/>
      <c r="AA37" s="82" t="s">
        <v>129</v>
      </c>
      <c r="AB37" s="158" t="s">
        <v>115</v>
      </c>
    </row>
    <row r="38" spans="1:28" ht="16.399999999999999" customHeight="1" x14ac:dyDescent="0.35">
      <c r="A38" s="76" t="s">
        <v>250</v>
      </c>
      <c r="B38" s="76" t="s">
        <v>251</v>
      </c>
      <c r="C38" s="76" t="s">
        <v>252</v>
      </c>
      <c r="D38" s="76" t="s">
        <v>140</v>
      </c>
      <c r="E38" s="77">
        <v>12901</v>
      </c>
      <c r="F38" s="76" t="s">
        <v>141</v>
      </c>
      <c r="G38" s="76" t="s">
        <v>170</v>
      </c>
      <c r="H38" s="76" t="s">
        <v>112</v>
      </c>
      <c r="I38" s="78">
        <v>6.5353535353535399</v>
      </c>
      <c r="J38" s="79">
        <v>2.6771300448430502</v>
      </c>
      <c r="K38" s="79">
        <v>0.910313901345292</v>
      </c>
      <c r="L38" s="79">
        <v>1.83856502242152</v>
      </c>
      <c r="M38" s="79">
        <v>0.17040358744394599</v>
      </c>
      <c r="N38" s="79">
        <v>0.47085201793721998</v>
      </c>
      <c r="O38" s="79">
        <v>0.76233183856502296</v>
      </c>
      <c r="P38" s="79">
        <v>1.33183856502242</v>
      </c>
      <c r="Q38" s="79">
        <v>3.0313901345291501</v>
      </c>
      <c r="R38" s="79">
        <v>0.80269058295964102</v>
      </c>
      <c r="S38" s="79">
        <v>8.0717488789237707E-2</v>
      </c>
      <c r="T38" s="79">
        <v>0.89686098654708502</v>
      </c>
      <c r="U38" s="79">
        <v>3.8161434977578499</v>
      </c>
      <c r="V38" s="79">
        <v>3.3049327354260098</v>
      </c>
      <c r="W38" s="80" t="s">
        <v>136</v>
      </c>
      <c r="X38" s="81" t="s">
        <v>113</v>
      </c>
      <c r="Y38" s="82">
        <v>45449</v>
      </c>
      <c r="Z38" s="159" t="s">
        <v>122</v>
      </c>
      <c r="AA38" s="82" t="s">
        <v>129</v>
      </c>
      <c r="AB38" s="158" t="s">
        <v>115</v>
      </c>
    </row>
    <row r="39" spans="1:28" ht="17.149999999999999" customHeight="1" x14ac:dyDescent="0.35">
      <c r="A39" s="76" t="s">
        <v>253</v>
      </c>
      <c r="B39" s="76" t="s">
        <v>254</v>
      </c>
      <c r="C39" s="76" t="s">
        <v>255</v>
      </c>
      <c r="D39" s="76" t="s">
        <v>163</v>
      </c>
      <c r="E39" s="77">
        <v>78380</v>
      </c>
      <c r="F39" s="76" t="s">
        <v>256</v>
      </c>
      <c r="G39" s="76" t="s">
        <v>170</v>
      </c>
      <c r="H39" s="76" t="s">
        <v>135</v>
      </c>
      <c r="I39" s="78">
        <v>2.9486590038314202</v>
      </c>
      <c r="J39" s="79">
        <v>8.7174887892376294</v>
      </c>
      <c r="K39" s="79">
        <v>5.1390134529147904</v>
      </c>
      <c r="L39" s="79">
        <v>3.7488789237668101</v>
      </c>
      <c r="M39" s="79">
        <v>1.3542600896860999</v>
      </c>
      <c r="N39" s="79">
        <v>5.2690582959641103</v>
      </c>
      <c r="O39" s="79">
        <v>11.650224215246499</v>
      </c>
      <c r="P39" s="79">
        <v>0.30493273542600902</v>
      </c>
      <c r="Q39" s="79">
        <v>1.73542600896861</v>
      </c>
      <c r="R39" s="79">
        <v>1.2421524663677099</v>
      </c>
      <c r="S39" s="79">
        <v>0.75336322869955197</v>
      </c>
      <c r="T39" s="79">
        <v>1.5156950672645799</v>
      </c>
      <c r="U39" s="79">
        <v>15.448430493273399</v>
      </c>
      <c r="V39" s="79">
        <v>17.946188340807002</v>
      </c>
      <c r="W39" s="80" t="s">
        <v>136</v>
      </c>
      <c r="X39" s="81" t="s">
        <v>113</v>
      </c>
      <c r="Y39" s="82">
        <v>45694</v>
      </c>
      <c r="Z39" s="159"/>
      <c r="AA39" s="82" t="s">
        <v>129</v>
      </c>
      <c r="AB39" s="158" t="s">
        <v>115</v>
      </c>
    </row>
    <row r="40" spans="1:28" x14ac:dyDescent="0.35">
      <c r="A40" s="76" t="s">
        <v>257</v>
      </c>
      <c r="B40" s="76" t="s">
        <v>258</v>
      </c>
      <c r="C40" s="76" t="s">
        <v>259</v>
      </c>
      <c r="D40" s="76" t="s">
        <v>153</v>
      </c>
      <c r="E40" s="77">
        <v>34112</v>
      </c>
      <c r="F40" s="76" t="s">
        <v>154</v>
      </c>
      <c r="G40" s="76" t="s">
        <v>128</v>
      </c>
      <c r="H40" s="76" t="s">
        <v>112</v>
      </c>
      <c r="I40" s="78">
        <v>2.3708609271523202</v>
      </c>
      <c r="J40" s="79">
        <v>6.74439461883403</v>
      </c>
      <c r="K40" s="79">
        <v>1.96412556053812</v>
      </c>
      <c r="L40" s="79">
        <v>2.6188340807174901</v>
      </c>
      <c r="M40" s="79">
        <v>1.5874439461883401</v>
      </c>
      <c r="N40" s="79">
        <v>6.4260089686098301</v>
      </c>
      <c r="O40" s="79">
        <v>5.9192825112107199</v>
      </c>
      <c r="P40" s="79">
        <v>0.228699551569507</v>
      </c>
      <c r="Q40" s="79">
        <v>0.34080717488789197</v>
      </c>
      <c r="R40" s="79">
        <v>0.134529147982063</v>
      </c>
      <c r="S40" s="79">
        <v>0.183856502242152</v>
      </c>
      <c r="T40" s="79">
        <v>0.33632286995515698</v>
      </c>
      <c r="U40" s="79">
        <v>12.260089686098601</v>
      </c>
      <c r="V40" s="79">
        <v>8.5515695067264001</v>
      </c>
      <c r="W40" s="80" t="s">
        <v>136</v>
      </c>
      <c r="X40" s="81" t="s">
        <v>113</v>
      </c>
      <c r="Y40" s="82">
        <v>45631</v>
      </c>
      <c r="Z40" s="159"/>
      <c r="AA40" s="82" t="s">
        <v>129</v>
      </c>
      <c r="AB40" s="158" t="s">
        <v>115</v>
      </c>
    </row>
    <row r="41" spans="1:28" ht="15.65" customHeight="1" x14ac:dyDescent="0.35">
      <c r="A41" s="76" t="s">
        <v>260</v>
      </c>
      <c r="B41" s="76" t="s">
        <v>261</v>
      </c>
      <c r="C41" s="76" t="s">
        <v>262</v>
      </c>
      <c r="D41" s="76" t="s">
        <v>187</v>
      </c>
      <c r="E41" s="77">
        <v>43557</v>
      </c>
      <c r="F41" s="76" t="s">
        <v>188</v>
      </c>
      <c r="G41" s="76" t="s">
        <v>170</v>
      </c>
      <c r="H41" s="76" t="s">
        <v>135</v>
      </c>
      <c r="I41" s="83">
        <v>19.470588235294102</v>
      </c>
      <c r="J41" s="79">
        <v>8.2152466367712993</v>
      </c>
      <c r="K41" s="79">
        <v>1.9192825112107601</v>
      </c>
      <c r="L41" s="79">
        <v>3.4304932735425999</v>
      </c>
      <c r="M41" s="79">
        <v>1.3139013452914801</v>
      </c>
      <c r="N41" s="79">
        <v>4.5650224215246604</v>
      </c>
      <c r="O41" s="79">
        <v>7.2869955156950699</v>
      </c>
      <c r="P41" s="79">
        <v>0.38116591928251098</v>
      </c>
      <c r="Q41" s="79">
        <v>2.6457399103139001</v>
      </c>
      <c r="R41" s="79">
        <v>2.1165919282511201</v>
      </c>
      <c r="S41" s="79">
        <v>0.726457399103139</v>
      </c>
      <c r="T41" s="79">
        <v>1.2869955156950701</v>
      </c>
      <c r="U41" s="79">
        <v>10.748878923766799</v>
      </c>
      <c r="V41" s="79">
        <v>10.2466367713004</v>
      </c>
      <c r="W41" s="84" t="s">
        <v>136</v>
      </c>
      <c r="X41" s="85"/>
      <c r="Y41" s="82"/>
      <c r="Z41" s="159"/>
      <c r="AA41" s="82" t="s">
        <v>196</v>
      </c>
      <c r="AB41" s="159"/>
    </row>
    <row r="42" spans="1:28" ht="15.65" customHeight="1" x14ac:dyDescent="0.35">
      <c r="A42" s="76" t="s">
        <v>263</v>
      </c>
      <c r="B42" s="76" t="s">
        <v>264</v>
      </c>
      <c r="C42" s="76" t="s">
        <v>265</v>
      </c>
      <c r="D42" s="76" t="s">
        <v>266</v>
      </c>
      <c r="E42" s="77">
        <v>4102</v>
      </c>
      <c r="F42" s="76" t="s">
        <v>159</v>
      </c>
      <c r="G42" s="76" t="s">
        <v>170</v>
      </c>
      <c r="H42" s="76" t="s">
        <v>112</v>
      </c>
      <c r="I42" s="83">
        <v>36.366515837104103</v>
      </c>
      <c r="J42" s="79">
        <v>8.3587443946188404</v>
      </c>
      <c r="K42" s="79">
        <v>1.65919282511211</v>
      </c>
      <c r="L42" s="79">
        <v>23.587443946188301</v>
      </c>
      <c r="M42" s="79">
        <v>18.237668161435</v>
      </c>
      <c r="N42" s="79">
        <v>21.775784753363201</v>
      </c>
      <c r="O42" s="79">
        <v>19.704035874439501</v>
      </c>
      <c r="P42" s="79">
        <v>3.2914798206278002</v>
      </c>
      <c r="Q42" s="79">
        <v>7.0717488789237697</v>
      </c>
      <c r="R42" s="79">
        <v>6.4708520179372204</v>
      </c>
      <c r="S42" s="79">
        <v>1.2780269058296001</v>
      </c>
      <c r="T42" s="79">
        <v>3.7309417040358701</v>
      </c>
      <c r="U42" s="79">
        <v>40.363228699551598</v>
      </c>
      <c r="V42" s="79">
        <v>35.385650224215297</v>
      </c>
      <c r="W42" s="84" t="s">
        <v>136</v>
      </c>
      <c r="X42" s="85" t="s">
        <v>113</v>
      </c>
      <c r="Y42" s="82">
        <v>45547</v>
      </c>
      <c r="Z42" s="159" t="s">
        <v>122</v>
      </c>
      <c r="AA42" s="82" t="s">
        <v>129</v>
      </c>
      <c r="AB42" s="159" t="s">
        <v>115</v>
      </c>
    </row>
    <row r="43" spans="1:28" x14ac:dyDescent="0.35">
      <c r="A43" s="76" t="s">
        <v>267</v>
      </c>
      <c r="B43" s="76" t="s">
        <v>268</v>
      </c>
      <c r="C43" s="76" t="s">
        <v>269</v>
      </c>
      <c r="D43" s="76" t="s">
        <v>206</v>
      </c>
      <c r="E43" s="77">
        <v>68731</v>
      </c>
      <c r="F43" s="76" t="s">
        <v>207</v>
      </c>
      <c r="G43" s="76" t="s">
        <v>170</v>
      </c>
      <c r="H43" s="76" t="s">
        <v>112</v>
      </c>
      <c r="I43" s="78">
        <v>11.3364928909953</v>
      </c>
      <c r="J43" s="79">
        <v>2.88789237668162</v>
      </c>
      <c r="K43" s="79">
        <v>3.6816143497757801</v>
      </c>
      <c r="L43" s="79">
        <v>6.11210762331838</v>
      </c>
      <c r="M43" s="79">
        <v>2.6636771300448401</v>
      </c>
      <c r="N43" s="79">
        <v>10.1121076233184</v>
      </c>
      <c r="O43" s="79">
        <v>4.1883408071748898</v>
      </c>
      <c r="P43" s="79">
        <v>0.21076233183856499</v>
      </c>
      <c r="Q43" s="79">
        <v>0.83408071748878898</v>
      </c>
      <c r="R43" s="79">
        <v>0.58744394618834095</v>
      </c>
      <c r="S43" s="79">
        <v>1.3228699551569501</v>
      </c>
      <c r="T43" s="79">
        <v>2.5695067264574001</v>
      </c>
      <c r="U43" s="79">
        <v>10.8654708520179</v>
      </c>
      <c r="V43" s="79">
        <v>9.3991031390134392</v>
      </c>
      <c r="W43" s="80" t="s">
        <v>136</v>
      </c>
      <c r="X43" s="81" t="s">
        <v>227</v>
      </c>
      <c r="Y43" s="82">
        <v>45633</v>
      </c>
      <c r="Z43" s="159"/>
      <c r="AA43" s="82" t="s">
        <v>228</v>
      </c>
      <c r="AB43" s="158" t="s">
        <v>115</v>
      </c>
    </row>
    <row r="44" spans="1:28" ht="15.65" customHeight="1" x14ac:dyDescent="0.35">
      <c r="A44" s="76" t="s">
        <v>270</v>
      </c>
      <c r="B44" s="76" t="s">
        <v>271</v>
      </c>
      <c r="C44" s="76" t="s">
        <v>272</v>
      </c>
      <c r="D44" s="76" t="s">
        <v>163</v>
      </c>
      <c r="E44" s="77">
        <v>75202</v>
      </c>
      <c r="F44" s="76" t="s">
        <v>164</v>
      </c>
      <c r="G44" s="76" t="s">
        <v>170</v>
      </c>
      <c r="H44" s="76" t="s">
        <v>112</v>
      </c>
      <c r="I44" s="78">
        <v>1.2580164056674099</v>
      </c>
      <c r="J44" s="79">
        <v>7.6547085201793701</v>
      </c>
      <c r="K44" s="79">
        <v>0</v>
      </c>
      <c r="L44" s="79">
        <v>8.9686098654708502E-3</v>
      </c>
      <c r="M44" s="79">
        <v>8.9686098654708502E-3</v>
      </c>
      <c r="N44" s="79">
        <v>2.90582959641254</v>
      </c>
      <c r="O44" s="79">
        <v>4.2017937219730399</v>
      </c>
      <c r="P44" s="79">
        <v>0.161434977578475</v>
      </c>
      <c r="Q44" s="79">
        <v>0.40358744394618901</v>
      </c>
      <c r="R44" s="79">
        <v>0</v>
      </c>
      <c r="S44" s="79">
        <v>1.34529147982063E-2</v>
      </c>
      <c r="T44" s="79">
        <v>4.4843049327354303E-3</v>
      </c>
      <c r="U44" s="79">
        <v>7.6547085201793701</v>
      </c>
      <c r="V44" s="79">
        <v>3.829596412556</v>
      </c>
      <c r="W44" s="80" t="s">
        <v>136</v>
      </c>
      <c r="X44" s="81" t="s">
        <v>113</v>
      </c>
      <c r="Y44" s="82">
        <v>45491</v>
      </c>
      <c r="Z44" s="159" t="s">
        <v>122</v>
      </c>
      <c r="AA44" s="82" t="s">
        <v>129</v>
      </c>
      <c r="AB44" s="158" t="s">
        <v>115</v>
      </c>
    </row>
    <row r="45" spans="1:28" ht="15.65" customHeight="1" x14ac:dyDescent="0.35">
      <c r="A45" s="76" t="s">
        <v>273</v>
      </c>
      <c r="B45" s="76" t="s">
        <v>274</v>
      </c>
      <c r="C45" s="76" t="s">
        <v>275</v>
      </c>
      <c r="D45" s="76" t="s">
        <v>276</v>
      </c>
      <c r="E45" s="77">
        <v>7105</v>
      </c>
      <c r="F45" s="76" t="s">
        <v>277</v>
      </c>
      <c r="G45" s="76" t="s">
        <v>121</v>
      </c>
      <c r="H45" s="76" t="s">
        <v>112</v>
      </c>
      <c r="I45" s="78">
        <v>4.4615384615384599</v>
      </c>
      <c r="J45" s="79">
        <v>0.92376681614349898</v>
      </c>
      <c r="K45" s="79">
        <v>0.40358744394618801</v>
      </c>
      <c r="L45" s="79">
        <v>1.65022421524664</v>
      </c>
      <c r="M45" s="79">
        <v>0.81165919282511201</v>
      </c>
      <c r="N45" s="79">
        <v>1.3049327354260101</v>
      </c>
      <c r="O45" s="79">
        <v>2.2645739910313898</v>
      </c>
      <c r="P45" s="79">
        <v>2.2421524663677101E-2</v>
      </c>
      <c r="Q45" s="79">
        <v>0.19730941704035901</v>
      </c>
      <c r="R45" s="79">
        <v>0.43497757847533602</v>
      </c>
      <c r="S45" s="79">
        <v>0.17040358744394599</v>
      </c>
      <c r="T45" s="79">
        <v>0.547085201793722</v>
      </c>
      <c r="U45" s="79">
        <v>2.6367713004484301</v>
      </c>
      <c r="V45" s="79">
        <v>1.76233183856502</v>
      </c>
      <c r="W45" s="80">
        <v>700</v>
      </c>
      <c r="X45" s="81"/>
      <c r="Y45" s="82"/>
      <c r="Z45" s="159"/>
      <c r="AA45" s="82" t="s">
        <v>278</v>
      </c>
      <c r="AB45" s="158"/>
    </row>
    <row r="46" spans="1:28" ht="15.65" customHeight="1" x14ac:dyDescent="0.35">
      <c r="A46" s="76" t="s">
        <v>279</v>
      </c>
      <c r="B46" s="76" t="s">
        <v>280</v>
      </c>
      <c r="C46" s="76" t="s">
        <v>281</v>
      </c>
      <c r="D46" s="76" t="s">
        <v>282</v>
      </c>
      <c r="E46" s="77">
        <v>80010</v>
      </c>
      <c r="F46" s="76" t="s">
        <v>283</v>
      </c>
      <c r="G46" s="76" t="s">
        <v>121</v>
      </c>
      <c r="H46" s="76" t="s">
        <v>112</v>
      </c>
      <c r="I46" s="78">
        <v>73.444129682089994</v>
      </c>
      <c r="J46" s="79">
        <v>587.70403587443798</v>
      </c>
      <c r="K46" s="79">
        <v>206.51569506726401</v>
      </c>
      <c r="L46" s="79">
        <v>202.977578475337</v>
      </c>
      <c r="M46" s="79">
        <v>150.13452914798199</v>
      </c>
      <c r="N46" s="79">
        <v>296.28251121076198</v>
      </c>
      <c r="O46" s="79">
        <v>781.34080717488496</v>
      </c>
      <c r="P46" s="79">
        <v>20.784753363228699</v>
      </c>
      <c r="Q46" s="79">
        <v>48.923766816143498</v>
      </c>
      <c r="R46" s="79">
        <v>122.654708520179</v>
      </c>
      <c r="S46" s="79">
        <v>57.327354260089699</v>
      </c>
      <c r="T46" s="79">
        <v>52.7802690582959</v>
      </c>
      <c r="U46" s="79">
        <v>914.56950672645496</v>
      </c>
      <c r="V46" s="79">
        <v>689.38116591928099</v>
      </c>
      <c r="W46" s="80">
        <v>600</v>
      </c>
      <c r="X46" s="81" t="s">
        <v>113</v>
      </c>
      <c r="Y46" s="82">
        <v>45701</v>
      </c>
      <c r="Z46" s="159"/>
      <c r="AA46" s="82" t="s">
        <v>114</v>
      </c>
      <c r="AB46" s="158" t="s">
        <v>115</v>
      </c>
    </row>
    <row r="47" spans="1:28" ht="15.65" customHeight="1" x14ac:dyDescent="0.35">
      <c r="A47" s="76" t="s">
        <v>284</v>
      </c>
      <c r="B47" s="76" t="s">
        <v>285</v>
      </c>
      <c r="C47" s="76" t="s">
        <v>286</v>
      </c>
      <c r="D47" s="76" t="s">
        <v>287</v>
      </c>
      <c r="E47" s="77">
        <v>96910</v>
      </c>
      <c r="F47" s="76" t="s">
        <v>288</v>
      </c>
      <c r="G47" s="76" t="s">
        <v>170</v>
      </c>
      <c r="H47" s="76" t="s">
        <v>112</v>
      </c>
      <c r="I47" s="78">
        <v>45.354838709677402</v>
      </c>
      <c r="J47" s="79">
        <v>0</v>
      </c>
      <c r="K47" s="79">
        <v>2.3183856502242199</v>
      </c>
      <c r="L47" s="79">
        <v>2.7982062780269099</v>
      </c>
      <c r="M47" s="79">
        <v>0.50224215246636805</v>
      </c>
      <c r="N47" s="79">
        <v>4.6008968609865502</v>
      </c>
      <c r="O47" s="79">
        <v>1.01793721973094</v>
      </c>
      <c r="P47" s="79">
        <v>0</v>
      </c>
      <c r="Q47" s="79">
        <v>0</v>
      </c>
      <c r="R47" s="79">
        <v>3.3004484304932702</v>
      </c>
      <c r="S47" s="79">
        <v>0.74439461883408098</v>
      </c>
      <c r="T47" s="79">
        <v>0.412556053811659</v>
      </c>
      <c r="U47" s="79">
        <v>1.16143497757848</v>
      </c>
      <c r="V47" s="79">
        <v>5.1569506726457401</v>
      </c>
      <c r="W47" s="80" t="s">
        <v>136</v>
      </c>
      <c r="X47" s="81" t="s">
        <v>227</v>
      </c>
      <c r="Y47" s="82">
        <v>45365</v>
      </c>
      <c r="Z47" s="159"/>
      <c r="AA47" s="82" t="s">
        <v>228</v>
      </c>
      <c r="AB47" s="158" t="s">
        <v>289</v>
      </c>
    </row>
    <row r="48" spans="1:28" x14ac:dyDescent="0.35">
      <c r="A48" s="76" t="s">
        <v>290</v>
      </c>
      <c r="B48" s="76" t="s">
        <v>291</v>
      </c>
      <c r="C48" s="76" t="s">
        <v>118</v>
      </c>
      <c r="D48" s="76" t="s">
        <v>119</v>
      </c>
      <c r="E48" s="77">
        <v>92301</v>
      </c>
      <c r="F48" s="76" t="s">
        <v>120</v>
      </c>
      <c r="G48" s="76" t="s">
        <v>121</v>
      </c>
      <c r="H48" s="76" t="s">
        <v>135</v>
      </c>
      <c r="I48" s="78">
        <v>48.116720704029603</v>
      </c>
      <c r="J48" s="79">
        <v>214.18385650224201</v>
      </c>
      <c r="K48" s="79">
        <v>36.062780269058301</v>
      </c>
      <c r="L48" s="79">
        <v>70.775784753363297</v>
      </c>
      <c r="M48" s="79">
        <v>88.887892376681705</v>
      </c>
      <c r="N48" s="79">
        <v>152.30941704035899</v>
      </c>
      <c r="O48" s="79">
        <v>257.49775784753302</v>
      </c>
      <c r="P48" s="79">
        <v>1.34529147982063E-2</v>
      </c>
      <c r="Q48" s="79">
        <v>8.9686098654708502E-2</v>
      </c>
      <c r="R48" s="79">
        <v>21.834080717488799</v>
      </c>
      <c r="S48" s="79">
        <v>8.5470852017937204</v>
      </c>
      <c r="T48" s="79">
        <v>7.847533632287</v>
      </c>
      <c r="U48" s="79">
        <v>371.681614349776</v>
      </c>
      <c r="V48" s="79">
        <v>247.98206278026899</v>
      </c>
      <c r="W48" s="80">
        <v>480</v>
      </c>
      <c r="X48" s="81" t="s">
        <v>113</v>
      </c>
      <c r="Y48" s="82">
        <v>45715</v>
      </c>
      <c r="Z48" s="159"/>
      <c r="AA48" s="82" t="s">
        <v>114</v>
      </c>
      <c r="AB48" s="158" t="s">
        <v>115</v>
      </c>
    </row>
    <row r="49" spans="1:28" ht="15.65" customHeight="1" x14ac:dyDescent="0.35">
      <c r="A49" s="76" t="s">
        <v>292</v>
      </c>
      <c r="B49" s="76" t="s">
        <v>293</v>
      </c>
      <c r="C49" s="76" t="s">
        <v>294</v>
      </c>
      <c r="D49" s="76" t="s">
        <v>163</v>
      </c>
      <c r="E49" s="77">
        <v>78017</v>
      </c>
      <c r="F49" s="76" t="s">
        <v>295</v>
      </c>
      <c r="G49" s="76" t="s">
        <v>111</v>
      </c>
      <c r="H49" s="76" t="s">
        <v>112</v>
      </c>
      <c r="I49" s="83">
        <v>11.908713692946099</v>
      </c>
      <c r="J49" s="79">
        <v>22.3228699551569</v>
      </c>
      <c r="K49" s="79">
        <v>0.16591928251121099</v>
      </c>
      <c r="L49" s="79">
        <v>0</v>
      </c>
      <c r="M49" s="79">
        <v>0</v>
      </c>
      <c r="N49" s="79">
        <v>0</v>
      </c>
      <c r="O49" s="79">
        <v>10.071748878923801</v>
      </c>
      <c r="P49" s="79">
        <v>0.121076233183857</v>
      </c>
      <c r="Q49" s="79">
        <v>12.2959641255605</v>
      </c>
      <c r="R49" s="79">
        <v>0</v>
      </c>
      <c r="S49" s="79">
        <v>0.10762331838564999</v>
      </c>
      <c r="T49" s="79">
        <v>1.34529147982063E-2</v>
      </c>
      <c r="U49" s="79">
        <v>22.367713004484202</v>
      </c>
      <c r="V49" s="79">
        <v>18.775784753363201</v>
      </c>
      <c r="W49" s="84">
        <v>960</v>
      </c>
      <c r="X49" s="85" t="s">
        <v>113</v>
      </c>
      <c r="Y49" s="82">
        <v>45447</v>
      </c>
      <c r="Z49" s="159"/>
      <c r="AA49" s="82" t="s">
        <v>296</v>
      </c>
      <c r="AB49" s="159" t="s">
        <v>115</v>
      </c>
    </row>
    <row r="50" spans="1:28" ht="15.65" customHeight="1" x14ac:dyDescent="0.35">
      <c r="A50" s="76" t="s">
        <v>297</v>
      </c>
      <c r="B50" s="76" t="s">
        <v>298</v>
      </c>
      <c r="C50" s="76" t="s">
        <v>299</v>
      </c>
      <c r="D50" s="76" t="s">
        <v>300</v>
      </c>
      <c r="E50" s="77">
        <v>53039</v>
      </c>
      <c r="F50" s="76" t="s">
        <v>169</v>
      </c>
      <c r="G50" s="76" t="s">
        <v>170</v>
      </c>
      <c r="H50" s="76" t="s">
        <v>112</v>
      </c>
      <c r="I50" s="78">
        <v>39.463343108504397</v>
      </c>
      <c r="J50" s="79">
        <v>11.5156950672646</v>
      </c>
      <c r="K50" s="79">
        <v>16.031390134529101</v>
      </c>
      <c r="L50" s="79">
        <v>45.286995515695097</v>
      </c>
      <c r="M50" s="79">
        <v>41.3408071748879</v>
      </c>
      <c r="N50" s="79">
        <v>86.004484304932802</v>
      </c>
      <c r="O50" s="79">
        <v>26.726457399103101</v>
      </c>
      <c r="P50" s="79">
        <v>0.42152466367712998</v>
      </c>
      <c r="Q50" s="79">
        <v>1.0224215246636801</v>
      </c>
      <c r="R50" s="79">
        <v>17.434977578475301</v>
      </c>
      <c r="S50" s="79">
        <v>8.6547085201793692</v>
      </c>
      <c r="T50" s="79">
        <v>6.9730941704035896</v>
      </c>
      <c r="U50" s="79">
        <v>81.112107623318394</v>
      </c>
      <c r="V50" s="79">
        <v>88.152466367713103</v>
      </c>
      <c r="W50" s="80" t="s">
        <v>136</v>
      </c>
      <c r="X50" s="81" t="s">
        <v>113</v>
      </c>
      <c r="Y50" s="82">
        <v>45750</v>
      </c>
      <c r="Z50" s="159"/>
      <c r="AA50" s="82" t="s">
        <v>129</v>
      </c>
      <c r="AB50" s="158" t="s">
        <v>202</v>
      </c>
    </row>
    <row r="51" spans="1:28" ht="15.65" customHeight="1" x14ac:dyDescent="0.35">
      <c r="A51" s="76" t="s">
        <v>301</v>
      </c>
      <c r="B51" s="76" t="s">
        <v>302</v>
      </c>
      <c r="C51" s="76" t="s">
        <v>303</v>
      </c>
      <c r="D51" s="76" t="s">
        <v>163</v>
      </c>
      <c r="E51" s="77">
        <v>76837</v>
      </c>
      <c r="F51" s="76" t="s">
        <v>164</v>
      </c>
      <c r="G51" s="76" t="s">
        <v>170</v>
      </c>
      <c r="H51" s="76" t="s">
        <v>135</v>
      </c>
      <c r="I51" s="78">
        <v>29.609644087256001</v>
      </c>
      <c r="J51" s="79">
        <v>96.242152466367799</v>
      </c>
      <c r="K51" s="79">
        <v>9.5739910313901309</v>
      </c>
      <c r="L51" s="79">
        <v>1.45291479820628</v>
      </c>
      <c r="M51" s="79">
        <v>0.59641255605381205</v>
      </c>
      <c r="N51" s="79">
        <v>8.2869955156950592</v>
      </c>
      <c r="O51" s="79">
        <v>99.573991031390193</v>
      </c>
      <c r="P51" s="79">
        <v>0</v>
      </c>
      <c r="Q51" s="79">
        <v>4.4843049327354303E-3</v>
      </c>
      <c r="R51" s="79">
        <v>0</v>
      </c>
      <c r="S51" s="79">
        <v>0.35426008968609901</v>
      </c>
      <c r="T51" s="79">
        <v>1.08520179372197</v>
      </c>
      <c r="U51" s="79">
        <v>106.42600896861001</v>
      </c>
      <c r="V51" s="79">
        <v>51.551569506726402</v>
      </c>
      <c r="W51" s="80" t="s">
        <v>136</v>
      </c>
      <c r="X51" s="81" t="s">
        <v>113</v>
      </c>
      <c r="Y51" s="82">
        <v>45715</v>
      </c>
      <c r="Z51" s="159"/>
      <c r="AA51" s="82" t="s">
        <v>129</v>
      </c>
      <c r="AB51" s="158" t="s">
        <v>115</v>
      </c>
    </row>
    <row r="52" spans="1:28" x14ac:dyDescent="0.35">
      <c r="A52" s="76" t="s">
        <v>304</v>
      </c>
      <c r="B52" s="76" t="s">
        <v>305</v>
      </c>
      <c r="C52" s="76" t="s">
        <v>306</v>
      </c>
      <c r="D52" s="76" t="s">
        <v>163</v>
      </c>
      <c r="E52" s="77">
        <v>79925</v>
      </c>
      <c r="F52" s="76" t="s">
        <v>233</v>
      </c>
      <c r="G52" s="76" t="s">
        <v>183</v>
      </c>
      <c r="H52" s="76" t="s">
        <v>112</v>
      </c>
      <c r="I52" s="78">
        <v>26.864619448571901</v>
      </c>
      <c r="J52" s="79">
        <v>327.99103139013903</v>
      </c>
      <c r="K52" s="79">
        <v>188.125560538114</v>
      </c>
      <c r="L52" s="79">
        <v>151.60089686098701</v>
      </c>
      <c r="M52" s="79">
        <v>86.973094170403499</v>
      </c>
      <c r="N52" s="79">
        <v>285.32286995516398</v>
      </c>
      <c r="O52" s="79">
        <v>263.52914798206098</v>
      </c>
      <c r="P52" s="79">
        <v>63.035874439462098</v>
      </c>
      <c r="Q52" s="79">
        <v>142.802690582959</v>
      </c>
      <c r="R52" s="79">
        <v>81.529147982062796</v>
      </c>
      <c r="S52" s="79">
        <v>63.448430493273897</v>
      </c>
      <c r="T52" s="79">
        <v>94.946188340806501</v>
      </c>
      <c r="U52" s="79">
        <v>514.766816143509</v>
      </c>
      <c r="V52" s="79">
        <v>604.85201793720796</v>
      </c>
      <c r="W52" s="80">
        <v>450</v>
      </c>
      <c r="X52" s="81" t="s">
        <v>113</v>
      </c>
      <c r="Y52" s="82">
        <v>45701</v>
      </c>
      <c r="Z52" s="159"/>
      <c r="AA52" s="82" t="s">
        <v>114</v>
      </c>
      <c r="AB52" s="158" t="s">
        <v>115</v>
      </c>
    </row>
    <row r="53" spans="1:28" x14ac:dyDescent="0.35">
      <c r="A53" s="76" t="s">
        <v>307</v>
      </c>
      <c r="B53" s="76" t="s">
        <v>308</v>
      </c>
      <c r="C53" s="76" t="s">
        <v>306</v>
      </c>
      <c r="D53" s="76" t="s">
        <v>163</v>
      </c>
      <c r="E53" s="77">
        <v>79934</v>
      </c>
      <c r="F53" s="76" t="s">
        <v>233</v>
      </c>
      <c r="G53" s="76" t="s">
        <v>134</v>
      </c>
      <c r="H53" s="76"/>
      <c r="I53" s="78">
        <v>2.7290623957290601</v>
      </c>
      <c r="J53" s="79">
        <v>14.7174887892375</v>
      </c>
      <c r="K53" s="79">
        <v>13.5784753363228</v>
      </c>
      <c r="L53" s="79">
        <v>6.1973094170403398</v>
      </c>
      <c r="M53" s="79">
        <v>3.06726457399103</v>
      </c>
      <c r="N53" s="79">
        <v>19.524663677129901</v>
      </c>
      <c r="O53" s="79">
        <v>15.7219730941703</v>
      </c>
      <c r="P53" s="79">
        <v>1.0807174887892399</v>
      </c>
      <c r="Q53" s="79">
        <v>1.2331838565022399</v>
      </c>
      <c r="R53" s="79">
        <v>4.1390134529147797</v>
      </c>
      <c r="S53" s="79">
        <v>4.4529147982062698</v>
      </c>
      <c r="T53" s="79">
        <v>10.345291479820601</v>
      </c>
      <c r="U53" s="79">
        <v>18.623318385649998</v>
      </c>
      <c r="V53" s="79">
        <v>36.829596412555397</v>
      </c>
      <c r="W53" s="84" t="s">
        <v>136</v>
      </c>
      <c r="X53" s="81"/>
      <c r="Y53" s="82"/>
      <c r="Z53" s="159"/>
      <c r="AA53" s="82"/>
      <c r="AB53" s="158"/>
    </row>
    <row r="54" spans="1:28" ht="15.65" customHeight="1" x14ac:dyDescent="0.35">
      <c r="A54" s="76" t="s">
        <v>309</v>
      </c>
      <c r="B54" s="76" t="s">
        <v>310</v>
      </c>
      <c r="C54" s="76" t="s">
        <v>311</v>
      </c>
      <c r="D54" s="76" t="s">
        <v>163</v>
      </c>
      <c r="E54" s="77">
        <v>78580</v>
      </c>
      <c r="F54" s="76" t="s">
        <v>256</v>
      </c>
      <c r="G54" s="76" t="s">
        <v>111</v>
      </c>
      <c r="H54" s="76" t="s">
        <v>112</v>
      </c>
      <c r="I54" s="78">
        <v>30.605302187615901</v>
      </c>
      <c r="J54" s="79">
        <v>698.44843049326801</v>
      </c>
      <c r="K54" s="79">
        <v>49.452914798206301</v>
      </c>
      <c r="L54" s="79">
        <v>58.201793721973203</v>
      </c>
      <c r="M54" s="79">
        <v>40.753363228699499</v>
      </c>
      <c r="N54" s="79">
        <v>126.457399103139</v>
      </c>
      <c r="O54" s="79">
        <v>280.73991031390102</v>
      </c>
      <c r="P54" s="79">
        <v>20.923766816143502</v>
      </c>
      <c r="Q54" s="79">
        <v>418.73542600896798</v>
      </c>
      <c r="R54" s="79">
        <v>36.219730941704</v>
      </c>
      <c r="S54" s="79">
        <v>19.224215246636799</v>
      </c>
      <c r="T54" s="79">
        <v>21.632286995515699</v>
      </c>
      <c r="U54" s="79">
        <v>769.78026905829404</v>
      </c>
      <c r="V54" s="79">
        <v>504.668161434973</v>
      </c>
      <c r="W54" s="80">
        <v>600</v>
      </c>
      <c r="X54" s="81" t="s">
        <v>113</v>
      </c>
      <c r="Y54" s="82">
        <v>45722</v>
      </c>
      <c r="Z54" s="159"/>
      <c r="AA54" s="82" t="s">
        <v>114</v>
      </c>
      <c r="AB54" s="158" t="s">
        <v>115</v>
      </c>
    </row>
    <row r="55" spans="1:28" x14ac:dyDescent="0.35">
      <c r="A55" s="76" t="s">
        <v>312</v>
      </c>
      <c r="B55" s="76" t="s">
        <v>313</v>
      </c>
      <c r="C55" s="76" t="s">
        <v>314</v>
      </c>
      <c r="D55" s="76" t="s">
        <v>276</v>
      </c>
      <c r="E55" s="77">
        <v>7201</v>
      </c>
      <c r="F55" s="76" t="s">
        <v>277</v>
      </c>
      <c r="G55" s="76" t="s">
        <v>121</v>
      </c>
      <c r="H55" s="76" t="s">
        <v>112</v>
      </c>
      <c r="I55" s="78">
        <v>16.4601926977688</v>
      </c>
      <c r="J55" s="79">
        <v>94.9282511210763</v>
      </c>
      <c r="K55" s="79">
        <v>162.780269058296</v>
      </c>
      <c r="L55" s="79">
        <v>21.215246636771202</v>
      </c>
      <c r="M55" s="79">
        <v>8.3004484304932493</v>
      </c>
      <c r="N55" s="79">
        <v>61.923766816143697</v>
      </c>
      <c r="O55" s="79">
        <v>207.049327354258</v>
      </c>
      <c r="P55" s="79">
        <v>1.87892376681614</v>
      </c>
      <c r="Q55" s="79">
        <v>16.372197309417</v>
      </c>
      <c r="R55" s="79">
        <v>5.5515695067264597</v>
      </c>
      <c r="S55" s="79">
        <v>9.6950672645739893</v>
      </c>
      <c r="T55" s="79">
        <v>14.883408071748899</v>
      </c>
      <c r="U55" s="79">
        <v>257.09417040358301</v>
      </c>
      <c r="V55" s="79">
        <v>166.70403587443701</v>
      </c>
      <c r="W55" s="80">
        <v>285</v>
      </c>
      <c r="X55" s="81" t="s">
        <v>113</v>
      </c>
      <c r="Y55" s="82">
        <v>45631</v>
      </c>
      <c r="Z55" s="159"/>
      <c r="AA55" s="82" t="s">
        <v>114</v>
      </c>
      <c r="AB55" s="158" t="s">
        <v>115</v>
      </c>
    </row>
    <row r="56" spans="1:28" ht="15.65" customHeight="1" x14ac:dyDescent="0.35">
      <c r="A56" s="76" t="s">
        <v>315</v>
      </c>
      <c r="B56" s="76" t="s">
        <v>316</v>
      </c>
      <c r="C56" s="76" t="s">
        <v>317</v>
      </c>
      <c r="D56" s="76" t="s">
        <v>211</v>
      </c>
      <c r="E56" s="77">
        <v>85131</v>
      </c>
      <c r="F56" s="76" t="s">
        <v>212</v>
      </c>
      <c r="G56" s="76" t="s">
        <v>111</v>
      </c>
      <c r="H56" s="76" t="s">
        <v>112</v>
      </c>
      <c r="I56" s="78">
        <v>36.9037095501184</v>
      </c>
      <c r="J56" s="79">
        <v>1033.1838565022399</v>
      </c>
      <c r="K56" s="79">
        <v>56.457399103138997</v>
      </c>
      <c r="L56" s="79">
        <v>126.86995515695099</v>
      </c>
      <c r="M56" s="79">
        <v>137.35426008968599</v>
      </c>
      <c r="N56" s="79">
        <v>170.58744394618799</v>
      </c>
      <c r="O56" s="79">
        <v>538.05381165919096</v>
      </c>
      <c r="P56" s="79">
        <v>83.479820627802596</v>
      </c>
      <c r="Q56" s="79">
        <v>561.74439461883503</v>
      </c>
      <c r="R56" s="79">
        <v>102.224215246637</v>
      </c>
      <c r="S56" s="79">
        <v>48.251121076233098</v>
      </c>
      <c r="T56" s="79">
        <v>70.4887892376682</v>
      </c>
      <c r="U56" s="79">
        <v>1132.9013452914701</v>
      </c>
      <c r="V56" s="79">
        <v>773.97309417040503</v>
      </c>
      <c r="W56" s="80">
        <v>900</v>
      </c>
      <c r="X56" s="81" t="s">
        <v>113</v>
      </c>
      <c r="Y56" s="82">
        <v>45596</v>
      </c>
      <c r="Z56" s="159"/>
      <c r="AA56" s="82" t="s">
        <v>114</v>
      </c>
      <c r="AB56" s="158" t="s">
        <v>115</v>
      </c>
    </row>
    <row r="57" spans="1:28" x14ac:dyDescent="0.35">
      <c r="A57" s="76" t="s">
        <v>318</v>
      </c>
      <c r="B57" s="76" t="s">
        <v>319</v>
      </c>
      <c r="C57" s="76" t="s">
        <v>320</v>
      </c>
      <c r="D57" s="76" t="s">
        <v>248</v>
      </c>
      <c r="E57" s="77">
        <v>16503</v>
      </c>
      <c r="F57" s="76" t="s">
        <v>249</v>
      </c>
      <c r="G57" s="76" t="s">
        <v>170</v>
      </c>
      <c r="H57" s="76" t="s">
        <v>112</v>
      </c>
      <c r="I57" s="78">
        <v>7.3627450980392197</v>
      </c>
      <c r="J57" s="79">
        <v>3.88789237668162</v>
      </c>
      <c r="K57" s="79">
        <v>2.1748878923766801</v>
      </c>
      <c r="L57" s="79">
        <v>1.11210762331839</v>
      </c>
      <c r="M57" s="79">
        <v>0.55605381165919299</v>
      </c>
      <c r="N57" s="79">
        <v>1.5784753363228701</v>
      </c>
      <c r="O57" s="79">
        <v>6.0224215246636801</v>
      </c>
      <c r="P57" s="79">
        <v>0</v>
      </c>
      <c r="Q57" s="79">
        <v>0.13004484304932701</v>
      </c>
      <c r="R57" s="79">
        <v>0.30493273542600902</v>
      </c>
      <c r="S57" s="79">
        <v>2.6905829596412599E-2</v>
      </c>
      <c r="T57" s="79">
        <v>0</v>
      </c>
      <c r="U57" s="79">
        <v>7.3991031390134596</v>
      </c>
      <c r="V57" s="79">
        <v>3.52017937219731</v>
      </c>
      <c r="W57" s="80" t="s">
        <v>136</v>
      </c>
      <c r="X57" s="81" t="s">
        <v>227</v>
      </c>
      <c r="Y57" s="82">
        <v>45371</v>
      </c>
      <c r="Z57" s="159"/>
      <c r="AA57" s="82" t="s">
        <v>228</v>
      </c>
      <c r="AB57" s="158" t="s">
        <v>115</v>
      </c>
    </row>
    <row r="58" spans="1:28" ht="15.65" customHeight="1" x14ac:dyDescent="0.35">
      <c r="A58" s="76" t="s">
        <v>321</v>
      </c>
      <c r="B58" s="76" t="s">
        <v>322</v>
      </c>
      <c r="C58" s="76" t="s">
        <v>323</v>
      </c>
      <c r="D58" s="76" t="s">
        <v>324</v>
      </c>
      <c r="E58" s="77">
        <v>35901</v>
      </c>
      <c r="F58" s="76" t="s">
        <v>110</v>
      </c>
      <c r="G58" s="76" t="s">
        <v>170</v>
      </c>
      <c r="H58" s="76" t="s">
        <v>135</v>
      </c>
      <c r="I58" s="78">
        <v>4.5606557377049199</v>
      </c>
      <c r="J58" s="79">
        <v>8.1210762331838406</v>
      </c>
      <c r="K58" s="79">
        <v>3.8071748878923701</v>
      </c>
      <c r="L58" s="79">
        <v>5.1255605381165896</v>
      </c>
      <c r="M58" s="79">
        <v>2.0627802690583001</v>
      </c>
      <c r="N58" s="79">
        <v>6.9103139013452699</v>
      </c>
      <c r="O58" s="79">
        <v>9.7130044843049106</v>
      </c>
      <c r="P58" s="79">
        <v>0.96860986547085204</v>
      </c>
      <c r="Q58" s="79">
        <v>1.5246636771300499</v>
      </c>
      <c r="R58" s="79">
        <v>0.12556053811659201</v>
      </c>
      <c r="S58" s="79">
        <v>4.0358744394618798E-2</v>
      </c>
      <c r="T58" s="79">
        <v>9.8654708520179393E-2</v>
      </c>
      <c r="U58" s="79">
        <v>18.852017937219699</v>
      </c>
      <c r="V58" s="79">
        <v>10.556053811659201</v>
      </c>
      <c r="W58" s="80" t="s">
        <v>136</v>
      </c>
      <c r="X58" s="81" t="s">
        <v>113</v>
      </c>
      <c r="Y58" s="82"/>
      <c r="Z58" s="159"/>
      <c r="AA58" s="82" t="s">
        <v>325</v>
      </c>
      <c r="AB58" s="158" t="s">
        <v>115</v>
      </c>
    </row>
    <row r="59" spans="1:28" ht="15.65" customHeight="1" x14ac:dyDescent="0.35">
      <c r="A59" s="76" t="s">
        <v>326</v>
      </c>
      <c r="B59" s="76" t="s">
        <v>327</v>
      </c>
      <c r="C59" s="76" t="s">
        <v>328</v>
      </c>
      <c r="D59" s="76" t="s">
        <v>248</v>
      </c>
      <c r="E59" s="77">
        <v>19106</v>
      </c>
      <c r="F59" s="76" t="s">
        <v>249</v>
      </c>
      <c r="G59" s="76" t="s">
        <v>149</v>
      </c>
      <c r="H59" s="76"/>
      <c r="I59" s="78">
        <v>8.6961240310077503</v>
      </c>
      <c r="J59" s="79">
        <v>16.771300448430502</v>
      </c>
      <c r="K59" s="79">
        <v>5.55605381165919</v>
      </c>
      <c r="L59" s="79">
        <v>6.8565022421524597</v>
      </c>
      <c r="M59" s="79">
        <v>9.4260089686098603</v>
      </c>
      <c r="N59" s="79">
        <v>19.304932735426</v>
      </c>
      <c r="O59" s="79">
        <v>19.304932735426</v>
      </c>
      <c r="P59" s="79">
        <v>0</v>
      </c>
      <c r="Q59" s="79">
        <v>0</v>
      </c>
      <c r="R59" s="79">
        <v>5.90582959641256</v>
      </c>
      <c r="S59" s="79">
        <v>2.3721973094170399</v>
      </c>
      <c r="T59" s="79">
        <v>1.6098654708520199</v>
      </c>
      <c r="U59" s="79">
        <v>28.721973094170401</v>
      </c>
      <c r="V59" s="79">
        <v>23.802690582959599</v>
      </c>
      <c r="W59" s="80" t="s">
        <v>136</v>
      </c>
      <c r="X59" s="81"/>
      <c r="Y59" s="82"/>
      <c r="Z59" s="159"/>
      <c r="AA59" s="82"/>
      <c r="AB59" s="158"/>
    </row>
    <row r="60" spans="1:28" ht="15.75" customHeight="1" x14ac:dyDescent="0.35">
      <c r="A60" s="76" t="s">
        <v>329</v>
      </c>
      <c r="B60" s="76" t="s">
        <v>330</v>
      </c>
      <c r="C60" s="76" t="s">
        <v>210</v>
      </c>
      <c r="D60" s="76" t="s">
        <v>211</v>
      </c>
      <c r="E60" s="77">
        <v>85132</v>
      </c>
      <c r="F60" s="76" t="s">
        <v>212</v>
      </c>
      <c r="G60" s="76" t="s">
        <v>183</v>
      </c>
      <c r="H60" s="76" t="s">
        <v>135</v>
      </c>
      <c r="I60" s="78">
        <v>12.5561348627042</v>
      </c>
      <c r="J60" s="79">
        <v>303.16591928251103</v>
      </c>
      <c r="K60" s="79">
        <v>75.883408071748406</v>
      </c>
      <c r="L60" s="79">
        <v>2.7713004484304702</v>
      </c>
      <c r="M60" s="79">
        <v>2</v>
      </c>
      <c r="N60" s="79">
        <v>82.233183856501697</v>
      </c>
      <c r="O60" s="79">
        <v>301.23766816143302</v>
      </c>
      <c r="P60" s="79">
        <v>0.183856502242153</v>
      </c>
      <c r="Q60" s="79">
        <v>0.16591928251121099</v>
      </c>
      <c r="R60" s="79">
        <v>1.3452914798206299</v>
      </c>
      <c r="S60" s="79">
        <v>5.61434977578475</v>
      </c>
      <c r="T60" s="79">
        <v>34.000000000000398</v>
      </c>
      <c r="U60" s="79">
        <v>342.86098654709298</v>
      </c>
      <c r="V60" s="79">
        <v>207.627802690577</v>
      </c>
      <c r="W60" s="80">
        <v>392</v>
      </c>
      <c r="X60" s="81" t="s">
        <v>113</v>
      </c>
      <c r="Y60" s="82">
        <v>45701</v>
      </c>
      <c r="Z60" s="159"/>
      <c r="AA60" s="82" t="s">
        <v>114</v>
      </c>
      <c r="AB60" s="158" t="s">
        <v>115</v>
      </c>
    </row>
    <row r="61" spans="1:28" ht="15.65" customHeight="1" x14ac:dyDescent="0.35">
      <c r="A61" s="76" t="s">
        <v>331</v>
      </c>
      <c r="B61" s="76" t="s">
        <v>330</v>
      </c>
      <c r="C61" s="76" t="s">
        <v>210</v>
      </c>
      <c r="D61" s="76" t="s">
        <v>211</v>
      </c>
      <c r="E61" s="77">
        <v>85232</v>
      </c>
      <c r="F61" s="76" t="s">
        <v>212</v>
      </c>
      <c r="G61" s="76" t="s">
        <v>134</v>
      </c>
      <c r="H61" s="76" t="s">
        <v>135</v>
      </c>
      <c r="I61" s="78">
        <v>2.2218454301810402</v>
      </c>
      <c r="J61" s="79">
        <v>97.739910313900594</v>
      </c>
      <c r="K61" s="79">
        <v>41.251121076233403</v>
      </c>
      <c r="L61" s="79">
        <v>29.757847533631701</v>
      </c>
      <c r="M61" s="79">
        <v>13.2735426008968</v>
      </c>
      <c r="N61" s="79">
        <v>62.031390134530703</v>
      </c>
      <c r="O61" s="79">
        <v>113.426008968609</v>
      </c>
      <c r="P61" s="79">
        <v>3.1255605381165799</v>
      </c>
      <c r="Q61" s="79">
        <v>3.4394618834080499</v>
      </c>
      <c r="R61" s="79">
        <v>3.6233183856501898</v>
      </c>
      <c r="S61" s="79">
        <v>2.3228699551569498</v>
      </c>
      <c r="T61" s="79">
        <v>3.9999999999999698</v>
      </c>
      <c r="U61" s="79">
        <v>172.07623318384901</v>
      </c>
      <c r="V61" s="79">
        <v>129.23318385650001</v>
      </c>
      <c r="W61" s="80" t="s">
        <v>136</v>
      </c>
      <c r="X61" s="81" t="s">
        <v>113</v>
      </c>
      <c r="Y61" s="82">
        <v>45638</v>
      </c>
      <c r="Z61" s="159" t="s">
        <v>122</v>
      </c>
      <c r="AA61" s="82" t="s">
        <v>114</v>
      </c>
      <c r="AB61" s="158" t="s">
        <v>115</v>
      </c>
    </row>
    <row r="62" spans="1:28" ht="15.65" customHeight="1" x14ac:dyDescent="0.35">
      <c r="A62" s="76" t="s">
        <v>332</v>
      </c>
      <c r="B62" s="76" t="s">
        <v>333</v>
      </c>
      <c r="C62" s="76" t="s">
        <v>334</v>
      </c>
      <c r="D62" s="76" t="s">
        <v>148</v>
      </c>
      <c r="E62" s="77">
        <v>31537</v>
      </c>
      <c r="F62" s="76" t="s">
        <v>127</v>
      </c>
      <c r="G62" s="76" t="s">
        <v>111</v>
      </c>
      <c r="H62" s="76" t="s">
        <v>135</v>
      </c>
      <c r="I62" s="78">
        <v>41.227910238429203</v>
      </c>
      <c r="J62" s="79">
        <v>185.67713004484401</v>
      </c>
      <c r="K62" s="79">
        <v>34.004484304932703</v>
      </c>
      <c r="L62" s="79">
        <v>39.327354260089699</v>
      </c>
      <c r="M62" s="79">
        <v>14.547085201793699</v>
      </c>
      <c r="N62" s="79">
        <v>65.708520179372201</v>
      </c>
      <c r="O62" s="79">
        <v>207.67264573991201</v>
      </c>
      <c r="P62" s="79">
        <v>0</v>
      </c>
      <c r="Q62" s="79">
        <v>0.17488789237668201</v>
      </c>
      <c r="R62" s="79">
        <v>8.6726457399103101</v>
      </c>
      <c r="S62" s="79">
        <v>4.53811659192825</v>
      </c>
      <c r="T62" s="79">
        <v>9.4304932735426004</v>
      </c>
      <c r="U62" s="79">
        <v>250.91479820627899</v>
      </c>
      <c r="V62" s="79">
        <v>186.26457399103199</v>
      </c>
      <c r="W62" s="80">
        <v>338</v>
      </c>
      <c r="X62" s="81" t="s">
        <v>113</v>
      </c>
      <c r="Y62" s="82">
        <v>45687</v>
      </c>
      <c r="Z62" s="159"/>
      <c r="AA62" s="82" t="s">
        <v>114</v>
      </c>
      <c r="AB62" s="158" t="s">
        <v>115</v>
      </c>
    </row>
    <row r="63" spans="1:28" ht="15.65" customHeight="1" x14ac:dyDescent="0.35">
      <c r="A63" s="76" t="s">
        <v>335</v>
      </c>
      <c r="B63" s="76" t="s">
        <v>336</v>
      </c>
      <c r="C63" s="76" t="s">
        <v>334</v>
      </c>
      <c r="D63" s="76" t="s">
        <v>148</v>
      </c>
      <c r="E63" s="77">
        <v>31537</v>
      </c>
      <c r="F63" s="76" t="s">
        <v>127</v>
      </c>
      <c r="G63" s="76" t="s">
        <v>111</v>
      </c>
      <c r="H63" s="76" t="s">
        <v>135</v>
      </c>
      <c r="I63" s="78">
        <v>41.235802469135798</v>
      </c>
      <c r="J63" s="79">
        <v>341.022421524663</v>
      </c>
      <c r="K63" s="79">
        <v>145.62331838565001</v>
      </c>
      <c r="L63" s="79">
        <v>95.197309417040401</v>
      </c>
      <c r="M63" s="79">
        <v>43.130044843049298</v>
      </c>
      <c r="N63" s="79">
        <v>173.56502242152499</v>
      </c>
      <c r="O63" s="79">
        <v>450.995515695064</v>
      </c>
      <c r="P63" s="79">
        <v>0.35874439461883401</v>
      </c>
      <c r="Q63" s="79">
        <v>5.3811659192825101E-2</v>
      </c>
      <c r="R63" s="79">
        <v>18.825112107623301</v>
      </c>
      <c r="S63" s="79">
        <v>16.2062780269058</v>
      </c>
      <c r="T63" s="79">
        <v>23.363228699551598</v>
      </c>
      <c r="U63" s="79">
        <v>566.57847533631696</v>
      </c>
      <c r="V63" s="79">
        <v>427.25560538116298</v>
      </c>
      <c r="W63" s="80">
        <v>544</v>
      </c>
      <c r="X63" s="81" t="s">
        <v>113</v>
      </c>
      <c r="Y63" s="82">
        <v>45687</v>
      </c>
      <c r="Z63" s="159"/>
      <c r="AA63" s="82" t="s">
        <v>114</v>
      </c>
      <c r="AB63" s="158" t="s">
        <v>115</v>
      </c>
    </row>
    <row r="64" spans="1:28" ht="15.65" customHeight="1" x14ac:dyDescent="0.35">
      <c r="A64" s="76" t="s">
        <v>337</v>
      </c>
      <c r="B64" s="76" t="s">
        <v>338</v>
      </c>
      <c r="C64" s="76" t="s">
        <v>339</v>
      </c>
      <c r="D64" s="76" t="s">
        <v>340</v>
      </c>
      <c r="E64" s="77">
        <v>56007</v>
      </c>
      <c r="F64" s="76" t="s">
        <v>207</v>
      </c>
      <c r="G64" s="76" t="s">
        <v>128</v>
      </c>
      <c r="H64" s="76" t="s">
        <v>135</v>
      </c>
      <c r="I64" s="78">
        <v>46.922636103151902</v>
      </c>
      <c r="J64" s="79">
        <v>14.9058295964126</v>
      </c>
      <c r="K64" s="79">
        <v>12.376681614349801</v>
      </c>
      <c r="L64" s="79">
        <v>37.941704035874402</v>
      </c>
      <c r="M64" s="79">
        <v>11.681614349775799</v>
      </c>
      <c r="N64" s="79">
        <v>43.668161434977598</v>
      </c>
      <c r="O64" s="79">
        <v>33.237668161435003</v>
      </c>
      <c r="P64" s="79">
        <v>0</v>
      </c>
      <c r="Q64" s="79">
        <v>0</v>
      </c>
      <c r="R64" s="79">
        <v>9.7802690582959606</v>
      </c>
      <c r="S64" s="79">
        <v>3.38565022421525</v>
      </c>
      <c r="T64" s="79">
        <v>5.4484304932735403</v>
      </c>
      <c r="U64" s="79">
        <v>58.291479820627799</v>
      </c>
      <c r="V64" s="79">
        <v>59.112107623318401</v>
      </c>
      <c r="W64" s="80" t="s">
        <v>136</v>
      </c>
      <c r="X64" s="81" t="s">
        <v>113</v>
      </c>
      <c r="Y64" s="82">
        <v>45722</v>
      </c>
      <c r="Z64" s="159"/>
      <c r="AA64" s="82" t="s">
        <v>129</v>
      </c>
      <c r="AB64" s="158" t="s">
        <v>115</v>
      </c>
    </row>
    <row r="65" spans="1:28" ht="15.65" customHeight="1" x14ac:dyDescent="0.35">
      <c r="A65" s="76" t="s">
        <v>341</v>
      </c>
      <c r="B65" s="76" t="s">
        <v>342</v>
      </c>
      <c r="C65" s="76" t="s">
        <v>343</v>
      </c>
      <c r="D65" s="76" t="s">
        <v>187</v>
      </c>
      <c r="E65" s="77">
        <v>44024</v>
      </c>
      <c r="F65" s="76" t="s">
        <v>188</v>
      </c>
      <c r="G65" s="76" t="s">
        <v>170</v>
      </c>
      <c r="H65" s="76" t="s">
        <v>112</v>
      </c>
      <c r="I65" s="78">
        <v>47.267175572519101</v>
      </c>
      <c r="J65" s="79">
        <v>22.8968609865471</v>
      </c>
      <c r="K65" s="79">
        <v>11.852017937219699</v>
      </c>
      <c r="L65" s="79">
        <v>6.53811659192825</v>
      </c>
      <c r="M65" s="79">
        <v>2.39461883408072</v>
      </c>
      <c r="N65" s="79">
        <v>16.461883408071699</v>
      </c>
      <c r="O65" s="79">
        <v>19.443946188340799</v>
      </c>
      <c r="P65" s="79">
        <v>1.30941704035874</v>
      </c>
      <c r="Q65" s="79">
        <v>6.4663677130044803</v>
      </c>
      <c r="R65" s="79">
        <v>2.43497757847534</v>
      </c>
      <c r="S65" s="79">
        <v>2.7623318385650202</v>
      </c>
      <c r="T65" s="79">
        <v>1.74439461883408</v>
      </c>
      <c r="U65" s="79">
        <v>36.739910313901298</v>
      </c>
      <c r="V65" s="79">
        <v>33.5605381165919</v>
      </c>
      <c r="W65" s="80" t="s">
        <v>136</v>
      </c>
      <c r="X65" s="81" t="s">
        <v>113</v>
      </c>
      <c r="Y65" s="82">
        <v>45687</v>
      </c>
      <c r="Z65" s="159"/>
      <c r="AA65" s="82" t="s">
        <v>129</v>
      </c>
      <c r="AB65" s="158" t="s">
        <v>115</v>
      </c>
    </row>
    <row r="66" spans="1:28" ht="15.65" customHeight="1" x14ac:dyDescent="0.35">
      <c r="A66" s="76" t="s">
        <v>344</v>
      </c>
      <c r="B66" s="76" t="s">
        <v>345</v>
      </c>
      <c r="C66" s="76" t="s">
        <v>346</v>
      </c>
      <c r="D66" s="76" t="s">
        <v>153</v>
      </c>
      <c r="E66" s="77">
        <v>33471</v>
      </c>
      <c r="F66" s="76" t="s">
        <v>154</v>
      </c>
      <c r="G66" s="76" t="s">
        <v>128</v>
      </c>
      <c r="H66" s="76" t="s">
        <v>112</v>
      </c>
      <c r="I66" s="78">
        <v>8.48351648351648</v>
      </c>
      <c r="J66" s="79">
        <v>6.6547085201793701</v>
      </c>
      <c r="K66" s="79">
        <v>2.09417040358744</v>
      </c>
      <c r="L66" s="79">
        <v>8.2735426008968496</v>
      </c>
      <c r="M66" s="79">
        <v>10.291479820627799</v>
      </c>
      <c r="N66" s="79">
        <v>15.9058295964125</v>
      </c>
      <c r="O66" s="79">
        <v>11.237668161435</v>
      </c>
      <c r="P66" s="79">
        <v>0.17040358744394599</v>
      </c>
      <c r="Q66" s="79">
        <v>0</v>
      </c>
      <c r="R66" s="79">
        <v>7.5695067264573996</v>
      </c>
      <c r="S66" s="79">
        <v>1.6726457399103101</v>
      </c>
      <c r="T66" s="79">
        <v>1.06726457399103</v>
      </c>
      <c r="U66" s="79">
        <v>17.004484304932699</v>
      </c>
      <c r="V66" s="79">
        <v>24.7757847533633</v>
      </c>
      <c r="W66" s="80">
        <v>500</v>
      </c>
      <c r="X66" s="81" t="s">
        <v>113</v>
      </c>
      <c r="Y66" s="82"/>
      <c r="Z66" s="159"/>
      <c r="AA66" s="82" t="s">
        <v>129</v>
      </c>
      <c r="AB66" s="158" t="s">
        <v>115</v>
      </c>
    </row>
    <row r="67" spans="1:28" x14ac:dyDescent="0.35">
      <c r="A67" s="76" t="s">
        <v>347</v>
      </c>
      <c r="B67" s="76" t="s">
        <v>348</v>
      </c>
      <c r="C67" s="76" t="s">
        <v>349</v>
      </c>
      <c r="D67" s="76" t="s">
        <v>119</v>
      </c>
      <c r="E67" s="77">
        <v>93250</v>
      </c>
      <c r="F67" s="76" t="s">
        <v>288</v>
      </c>
      <c r="G67" s="76" t="s">
        <v>121</v>
      </c>
      <c r="H67" s="76" t="s">
        <v>112</v>
      </c>
      <c r="I67" s="78">
        <v>86.151111111111106</v>
      </c>
      <c r="J67" s="79">
        <v>201.636771300448</v>
      </c>
      <c r="K67" s="79">
        <v>67.636771300448402</v>
      </c>
      <c r="L67" s="79">
        <v>122.538116591928</v>
      </c>
      <c r="M67" s="79">
        <v>170.538116591928</v>
      </c>
      <c r="N67" s="79">
        <v>286.40358744394598</v>
      </c>
      <c r="O67" s="79">
        <v>275.76681614349798</v>
      </c>
      <c r="P67" s="79">
        <v>0</v>
      </c>
      <c r="Q67" s="79">
        <v>0.179372197309417</v>
      </c>
      <c r="R67" s="79">
        <v>131.636771300448</v>
      </c>
      <c r="S67" s="79">
        <v>21.757847533632301</v>
      </c>
      <c r="T67" s="79">
        <v>11.3632286995516</v>
      </c>
      <c r="U67" s="79">
        <v>397.591928251122</v>
      </c>
      <c r="V67" s="79">
        <v>318.02242152466403</v>
      </c>
      <c r="W67" s="80">
        <v>560</v>
      </c>
      <c r="X67" s="81" t="s">
        <v>113</v>
      </c>
      <c r="Y67" s="82">
        <v>45687</v>
      </c>
      <c r="Z67" s="159"/>
      <c r="AA67" s="82" t="s">
        <v>114</v>
      </c>
      <c r="AB67" s="158" t="s">
        <v>115</v>
      </c>
    </row>
    <row r="68" spans="1:28" x14ac:dyDescent="0.35">
      <c r="A68" s="76" t="s">
        <v>350</v>
      </c>
      <c r="B68" s="76" t="s">
        <v>351</v>
      </c>
      <c r="C68" s="76" t="s">
        <v>352</v>
      </c>
      <c r="D68" s="76" t="s">
        <v>353</v>
      </c>
      <c r="E68" s="77">
        <v>58203</v>
      </c>
      <c r="F68" s="76" t="s">
        <v>207</v>
      </c>
      <c r="G68" s="76" t="s">
        <v>170</v>
      </c>
      <c r="H68" s="76" t="s">
        <v>112</v>
      </c>
      <c r="I68" s="78">
        <v>4.890625</v>
      </c>
      <c r="J68" s="79">
        <v>0.23318385650224199</v>
      </c>
      <c r="K68" s="79">
        <v>7.6233183856502199E-2</v>
      </c>
      <c r="L68" s="79">
        <v>3.8071748878923799</v>
      </c>
      <c r="M68" s="79">
        <v>0.116591928251121</v>
      </c>
      <c r="N68" s="79">
        <v>1.6367713004484301</v>
      </c>
      <c r="O68" s="79">
        <v>2.48878923766816</v>
      </c>
      <c r="P68" s="79">
        <v>4.9327354260089697E-2</v>
      </c>
      <c r="Q68" s="79">
        <v>5.8295964125560498E-2</v>
      </c>
      <c r="R68" s="79">
        <v>2.2421524663677101E-2</v>
      </c>
      <c r="S68" s="79">
        <v>7.1748878923766801E-2</v>
      </c>
      <c r="T68" s="79">
        <v>3.1390134529148003E-2</v>
      </c>
      <c r="U68" s="79">
        <v>4.1076233183856496</v>
      </c>
      <c r="V68" s="79">
        <v>2.5964125560538101</v>
      </c>
      <c r="W68" s="80" t="s">
        <v>136</v>
      </c>
      <c r="X68" s="81" t="s">
        <v>113</v>
      </c>
      <c r="Y68" s="82">
        <v>45484</v>
      </c>
      <c r="Z68" s="159" t="s">
        <v>122</v>
      </c>
      <c r="AA68" s="82" t="s">
        <v>129</v>
      </c>
      <c r="AB68" s="158" t="s">
        <v>115</v>
      </c>
    </row>
    <row r="69" spans="1:28" ht="15.65" customHeight="1" x14ac:dyDescent="0.35">
      <c r="A69" s="76" t="s">
        <v>354</v>
      </c>
      <c r="B69" s="76" t="s">
        <v>355</v>
      </c>
      <c r="C69" s="76" t="s">
        <v>356</v>
      </c>
      <c r="D69" s="76" t="s">
        <v>168</v>
      </c>
      <c r="E69" s="77">
        <v>42754</v>
      </c>
      <c r="F69" s="76" t="s">
        <v>169</v>
      </c>
      <c r="G69" s="76" t="s">
        <v>170</v>
      </c>
      <c r="H69" s="76" t="s">
        <v>112</v>
      </c>
      <c r="I69" s="78">
        <v>8.3495440729483299</v>
      </c>
      <c r="J69" s="79">
        <v>13.843049327354199</v>
      </c>
      <c r="K69" s="79">
        <v>4.5515695067264597</v>
      </c>
      <c r="L69" s="79">
        <v>10.309417040358699</v>
      </c>
      <c r="M69" s="79">
        <v>3.3497757847533598</v>
      </c>
      <c r="N69" s="79">
        <v>4.4708520179372098</v>
      </c>
      <c r="O69" s="79">
        <v>2.2286995515695098</v>
      </c>
      <c r="P69" s="79">
        <v>11.1255605381166</v>
      </c>
      <c r="Q69" s="79">
        <v>14.2286995515695</v>
      </c>
      <c r="R69" s="79">
        <v>4.8385650224215304</v>
      </c>
      <c r="S69" s="79">
        <v>2.1076233183856501</v>
      </c>
      <c r="T69" s="79">
        <v>5.0089686098654704</v>
      </c>
      <c r="U69" s="79">
        <v>20.098654708520101</v>
      </c>
      <c r="V69" s="79">
        <v>20.394618834080699</v>
      </c>
      <c r="W69" s="80" t="s">
        <v>136</v>
      </c>
      <c r="X69" s="81" t="s">
        <v>113</v>
      </c>
      <c r="Y69" s="82">
        <v>45526</v>
      </c>
      <c r="Z69" s="159" t="s">
        <v>122</v>
      </c>
      <c r="AA69" s="82" t="s">
        <v>129</v>
      </c>
      <c r="AB69" s="158" t="s">
        <v>115</v>
      </c>
    </row>
    <row r="70" spans="1:28" x14ac:dyDescent="0.35">
      <c r="A70" s="76" t="s">
        <v>357</v>
      </c>
      <c r="B70" s="76" t="s">
        <v>358</v>
      </c>
      <c r="C70" s="76" t="s">
        <v>359</v>
      </c>
      <c r="D70" s="76" t="s">
        <v>360</v>
      </c>
      <c r="E70" s="77">
        <v>65802</v>
      </c>
      <c r="F70" s="76" t="s">
        <v>169</v>
      </c>
      <c r="G70" s="76" t="s">
        <v>170</v>
      </c>
      <c r="H70" s="76" t="s">
        <v>112</v>
      </c>
      <c r="I70" s="78">
        <v>19.686594202898601</v>
      </c>
      <c r="J70" s="79">
        <v>33.094170403587498</v>
      </c>
      <c r="K70" s="79">
        <v>9.3004484304932706</v>
      </c>
      <c r="L70" s="79">
        <v>25.457399103139</v>
      </c>
      <c r="M70" s="79">
        <v>16.0538116591928</v>
      </c>
      <c r="N70" s="79">
        <v>39.313901345291498</v>
      </c>
      <c r="O70" s="79">
        <v>38.977578475336301</v>
      </c>
      <c r="P70" s="79">
        <v>2.0627802690583001</v>
      </c>
      <c r="Q70" s="79">
        <v>3.5515695067264601</v>
      </c>
      <c r="R70" s="79">
        <v>9.5829596412556004</v>
      </c>
      <c r="S70" s="79">
        <v>6.5515695067264597</v>
      </c>
      <c r="T70" s="79">
        <v>6.4215246636771299</v>
      </c>
      <c r="U70" s="79">
        <v>61.349775784753398</v>
      </c>
      <c r="V70" s="79">
        <v>64.426008968609906</v>
      </c>
      <c r="W70" s="80" t="s">
        <v>136</v>
      </c>
      <c r="X70" s="81"/>
      <c r="Y70" s="82"/>
      <c r="Z70" s="159"/>
      <c r="AA70" s="82" t="s">
        <v>196</v>
      </c>
      <c r="AB70" s="82"/>
    </row>
    <row r="71" spans="1:28" x14ac:dyDescent="0.35">
      <c r="A71" s="76" t="s">
        <v>361</v>
      </c>
      <c r="B71" s="76" t="s">
        <v>362</v>
      </c>
      <c r="C71" s="76" t="s">
        <v>363</v>
      </c>
      <c r="D71" s="76" t="s">
        <v>109</v>
      </c>
      <c r="E71" s="77">
        <v>39520</v>
      </c>
      <c r="F71" s="76" t="s">
        <v>110</v>
      </c>
      <c r="G71" s="76" t="s">
        <v>128</v>
      </c>
      <c r="H71" s="76" t="s">
        <v>112</v>
      </c>
      <c r="I71" s="83">
        <v>2.0816787003610102</v>
      </c>
      <c r="J71" s="79">
        <v>10.0089686098654</v>
      </c>
      <c r="K71" s="79">
        <v>5.7892376681614097</v>
      </c>
      <c r="L71" s="79">
        <v>3.8520179372197099</v>
      </c>
      <c r="M71" s="79">
        <v>1.1390134529147999</v>
      </c>
      <c r="N71" s="79">
        <v>5.2959641255605199</v>
      </c>
      <c r="O71" s="79">
        <v>13.3766816143496</v>
      </c>
      <c r="P71" s="79">
        <v>0.30044843049327402</v>
      </c>
      <c r="Q71" s="79">
        <v>1.8161434977578499</v>
      </c>
      <c r="R71" s="79">
        <v>0.103139013452915</v>
      </c>
      <c r="S71" s="79">
        <v>0.18834080717488799</v>
      </c>
      <c r="T71" s="79">
        <v>0.14798206278026901</v>
      </c>
      <c r="U71" s="79">
        <v>20.3497757847529</v>
      </c>
      <c r="V71" s="79">
        <v>13.219730941703901</v>
      </c>
      <c r="W71" s="84" t="s">
        <v>136</v>
      </c>
      <c r="X71" s="85" t="s">
        <v>113</v>
      </c>
      <c r="Y71" s="82">
        <v>45785</v>
      </c>
      <c r="Z71" s="159"/>
      <c r="AA71" s="82" t="s">
        <v>129</v>
      </c>
      <c r="AB71" s="86" t="s">
        <v>202</v>
      </c>
    </row>
    <row r="72" spans="1:28" ht="15.65" customHeight="1" x14ac:dyDescent="0.35">
      <c r="A72" s="76" t="s">
        <v>364</v>
      </c>
      <c r="B72" s="76" t="s">
        <v>365</v>
      </c>
      <c r="C72" s="76" t="s">
        <v>366</v>
      </c>
      <c r="D72" s="76" t="s">
        <v>367</v>
      </c>
      <c r="E72" s="77">
        <v>50627</v>
      </c>
      <c r="F72" s="76" t="s">
        <v>207</v>
      </c>
      <c r="G72" s="76" t="s">
        <v>128</v>
      </c>
      <c r="H72" s="76" t="s">
        <v>112</v>
      </c>
      <c r="I72" s="83">
        <v>8.5714285714285694</v>
      </c>
      <c r="J72" s="79">
        <v>0.17488789237668201</v>
      </c>
      <c r="K72" s="79">
        <v>0.29596412556053803</v>
      </c>
      <c r="L72" s="79">
        <v>0.452914798206278</v>
      </c>
      <c r="M72" s="79">
        <v>0.14349775784753399</v>
      </c>
      <c r="N72" s="79">
        <v>0.77578475336322905</v>
      </c>
      <c r="O72" s="79">
        <v>0.29147982062780298</v>
      </c>
      <c r="P72" s="79">
        <v>0</v>
      </c>
      <c r="Q72" s="79">
        <v>0</v>
      </c>
      <c r="R72" s="79">
        <v>0.30493273542600902</v>
      </c>
      <c r="S72" s="79">
        <v>0.12107623318385601</v>
      </c>
      <c r="T72" s="79">
        <v>0.116591928251121</v>
      </c>
      <c r="U72" s="79">
        <v>0.52466367713004503</v>
      </c>
      <c r="V72" s="79">
        <v>0.69058295964125604</v>
      </c>
      <c r="W72" s="84" t="s">
        <v>136</v>
      </c>
      <c r="X72" s="85"/>
      <c r="Y72" s="82"/>
      <c r="Z72" s="159"/>
      <c r="AA72" s="82" t="s">
        <v>129</v>
      </c>
      <c r="AB72" s="86"/>
    </row>
    <row r="73" spans="1:28" x14ac:dyDescent="0.35">
      <c r="A73" s="76" t="s">
        <v>368</v>
      </c>
      <c r="B73" s="76" t="s">
        <v>369</v>
      </c>
      <c r="C73" s="76" t="s">
        <v>370</v>
      </c>
      <c r="D73" s="76" t="s">
        <v>371</v>
      </c>
      <c r="E73" s="77">
        <v>89015</v>
      </c>
      <c r="F73" s="76" t="s">
        <v>372</v>
      </c>
      <c r="G73" s="76" t="s">
        <v>170</v>
      </c>
      <c r="H73" s="76" t="s">
        <v>112</v>
      </c>
      <c r="I73" s="78">
        <v>27.742283950617299</v>
      </c>
      <c r="J73" s="79">
        <v>14.910313901345299</v>
      </c>
      <c r="K73" s="79">
        <v>22.080717488789201</v>
      </c>
      <c r="L73" s="79">
        <v>23.784753363228699</v>
      </c>
      <c r="M73" s="79">
        <v>10.035874439461899</v>
      </c>
      <c r="N73" s="79">
        <v>37.766816143497699</v>
      </c>
      <c r="O73" s="79">
        <v>17.672645739910301</v>
      </c>
      <c r="P73" s="79">
        <v>8.9282511210762294</v>
      </c>
      <c r="Q73" s="79">
        <v>6.44394618834081</v>
      </c>
      <c r="R73" s="79">
        <v>12.183856502242101</v>
      </c>
      <c r="S73" s="79">
        <v>7.3632286995515699</v>
      </c>
      <c r="T73" s="79">
        <v>6.3363228699551604</v>
      </c>
      <c r="U73" s="79">
        <v>44.928251121076201</v>
      </c>
      <c r="V73" s="79">
        <v>55.331838565022402</v>
      </c>
      <c r="W73" s="80" t="s">
        <v>136</v>
      </c>
      <c r="X73" s="81" t="s">
        <v>113</v>
      </c>
      <c r="Y73" s="82">
        <v>45554</v>
      </c>
      <c r="Z73" s="159" t="s">
        <v>122</v>
      </c>
      <c r="AA73" s="82" t="s">
        <v>129</v>
      </c>
      <c r="AB73" s="82" t="s">
        <v>115</v>
      </c>
    </row>
    <row r="74" spans="1:28" ht="15.65" customHeight="1" x14ac:dyDescent="0.35">
      <c r="A74" s="76" t="s">
        <v>373</v>
      </c>
      <c r="B74" s="76" t="s">
        <v>374</v>
      </c>
      <c r="C74" s="76" t="s">
        <v>375</v>
      </c>
      <c r="D74" s="76" t="s">
        <v>376</v>
      </c>
      <c r="E74" s="77">
        <v>96819</v>
      </c>
      <c r="F74" s="76" t="s">
        <v>288</v>
      </c>
      <c r="G74" s="76" t="s">
        <v>149</v>
      </c>
      <c r="H74" s="76" t="s">
        <v>112</v>
      </c>
      <c r="I74" s="78">
        <v>45.007042253521099</v>
      </c>
      <c r="J74" s="79">
        <v>4.0044843049327401</v>
      </c>
      <c r="K74" s="79">
        <v>8.8520179372197294</v>
      </c>
      <c r="L74" s="79">
        <v>14.6591928251121</v>
      </c>
      <c r="M74" s="79">
        <v>3.8385650224215202</v>
      </c>
      <c r="N74" s="79">
        <v>16.860986547085201</v>
      </c>
      <c r="O74" s="79">
        <v>9.9058295964125502</v>
      </c>
      <c r="P74" s="79">
        <v>0.64573991031390099</v>
      </c>
      <c r="Q74" s="79">
        <v>3.94170403587444</v>
      </c>
      <c r="R74" s="79">
        <v>10.224215246636801</v>
      </c>
      <c r="S74" s="79">
        <v>4.0896860986547097</v>
      </c>
      <c r="T74" s="79">
        <v>2.52914798206278</v>
      </c>
      <c r="U74" s="79">
        <v>14.5112107623318</v>
      </c>
      <c r="V74" s="79">
        <v>24.264573991031401</v>
      </c>
      <c r="W74" s="80" t="s">
        <v>136</v>
      </c>
      <c r="X74" s="81"/>
      <c r="Y74" s="82"/>
      <c r="Z74" s="159"/>
      <c r="AA74" s="82"/>
      <c r="AB74" s="82"/>
    </row>
    <row r="75" spans="1:28" x14ac:dyDescent="0.35">
      <c r="A75" s="76" t="s">
        <v>377</v>
      </c>
      <c r="B75" s="76" t="s">
        <v>378</v>
      </c>
      <c r="C75" s="76" t="s">
        <v>379</v>
      </c>
      <c r="D75" s="76" t="s">
        <v>168</v>
      </c>
      <c r="E75" s="77">
        <v>42431</v>
      </c>
      <c r="F75" s="76" t="s">
        <v>169</v>
      </c>
      <c r="G75" s="76" t="s">
        <v>170</v>
      </c>
      <c r="H75" s="76"/>
      <c r="I75" s="83">
        <v>2.56666666666667</v>
      </c>
      <c r="J75" s="79">
        <v>0.56053811659192798</v>
      </c>
      <c r="K75" s="79">
        <v>0.228699551569507</v>
      </c>
      <c r="L75" s="79">
        <v>0.412556053811659</v>
      </c>
      <c r="M75" s="79">
        <v>0.34080717488789197</v>
      </c>
      <c r="N75" s="79">
        <v>0.92376681614349798</v>
      </c>
      <c r="O75" s="79">
        <v>0.58744394618834095</v>
      </c>
      <c r="P75" s="79">
        <v>2.6905829596412599E-2</v>
      </c>
      <c r="Q75" s="79">
        <v>4.4843049327354303E-3</v>
      </c>
      <c r="R75" s="79">
        <v>7.1748878923766801E-2</v>
      </c>
      <c r="S75" s="79">
        <v>0.31390134529148001</v>
      </c>
      <c r="T75" s="79">
        <v>0.28699551569506698</v>
      </c>
      <c r="U75" s="79">
        <v>0.86995515695067305</v>
      </c>
      <c r="V75" s="79">
        <v>0.47982062780269102</v>
      </c>
      <c r="W75" s="84" t="s">
        <v>136</v>
      </c>
      <c r="X75" s="85"/>
      <c r="Y75" s="82"/>
      <c r="Z75" s="159"/>
      <c r="AA75" s="82" t="s">
        <v>196</v>
      </c>
      <c r="AB75" s="86"/>
    </row>
    <row r="76" spans="1:28" ht="15.65" customHeight="1" x14ac:dyDescent="0.35">
      <c r="A76" s="76" t="s">
        <v>380</v>
      </c>
      <c r="B76" s="76" t="s">
        <v>381</v>
      </c>
      <c r="C76" s="76" t="s">
        <v>382</v>
      </c>
      <c r="D76" s="76" t="s">
        <v>163</v>
      </c>
      <c r="E76" s="77">
        <v>77032</v>
      </c>
      <c r="F76" s="76" t="s">
        <v>383</v>
      </c>
      <c r="G76" s="76" t="s">
        <v>121</v>
      </c>
      <c r="H76" s="76" t="s">
        <v>112</v>
      </c>
      <c r="I76" s="78">
        <v>45.5915834090221</v>
      </c>
      <c r="J76" s="79">
        <v>731.87892376680804</v>
      </c>
      <c r="K76" s="79">
        <v>63.417040358744401</v>
      </c>
      <c r="L76" s="79">
        <v>24.161434977578502</v>
      </c>
      <c r="M76" s="79">
        <v>9.1659192825112097</v>
      </c>
      <c r="N76" s="79">
        <v>37.322869955156897</v>
      </c>
      <c r="O76" s="79">
        <v>450.147982062778</v>
      </c>
      <c r="P76" s="79">
        <v>20.3408071748879</v>
      </c>
      <c r="Q76" s="79">
        <v>320.811659192825</v>
      </c>
      <c r="R76" s="79">
        <v>17.461883408071699</v>
      </c>
      <c r="S76" s="79">
        <v>14.968609865470899</v>
      </c>
      <c r="T76" s="79">
        <v>16.434977578475301</v>
      </c>
      <c r="U76" s="79">
        <v>779.75784753362404</v>
      </c>
      <c r="V76" s="79">
        <v>464.573991031388</v>
      </c>
      <c r="W76" s="80">
        <v>750</v>
      </c>
      <c r="X76" s="81" t="s">
        <v>113</v>
      </c>
      <c r="Y76" s="82">
        <v>45687</v>
      </c>
      <c r="Z76" s="159"/>
      <c r="AA76" s="82" t="s">
        <v>114</v>
      </c>
      <c r="AB76" s="82" t="s">
        <v>115</v>
      </c>
    </row>
    <row r="77" spans="1:28" x14ac:dyDescent="0.35">
      <c r="A77" s="76" t="s">
        <v>384</v>
      </c>
      <c r="B77" s="76" t="s">
        <v>385</v>
      </c>
      <c r="C77" s="76" t="s">
        <v>386</v>
      </c>
      <c r="D77" s="76" t="s">
        <v>163</v>
      </c>
      <c r="E77" s="77">
        <v>77351</v>
      </c>
      <c r="F77" s="76" t="s">
        <v>383</v>
      </c>
      <c r="G77" s="76" t="s">
        <v>111</v>
      </c>
      <c r="H77" s="76" t="s">
        <v>135</v>
      </c>
      <c r="I77" s="83">
        <v>33.393599235729603</v>
      </c>
      <c r="J77" s="79">
        <v>635.73094170402601</v>
      </c>
      <c r="K77" s="79">
        <v>113.103139013453</v>
      </c>
      <c r="L77" s="79">
        <v>36.986547085201799</v>
      </c>
      <c r="M77" s="79">
        <v>13.479820627802701</v>
      </c>
      <c r="N77" s="79">
        <v>82.165919282511098</v>
      </c>
      <c r="O77" s="79">
        <v>717.13452914797404</v>
      </c>
      <c r="P77" s="79">
        <v>0</v>
      </c>
      <c r="Q77" s="79">
        <v>0</v>
      </c>
      <c r="R77" s="79">
        <v>14.8923766816143</v>
      </c>
      <c r="S77" s="79">
        <v>14.4170403587444</v>
      </c>
      <c r="T77" s="79">
        <v>31.174887892376699</v>
      </c>
      <c r="U77" s="79">
        <v>738.81614349774804</v>
      </c>
      <c r="V77" s="79">
        <v>401.408071748878</v>
      </c>
      <c r="W77" s="84">
        <v>350</v>
      </c>
      <c r="X77" s="85" t="s">
        <v>113</v>
      </c>
      <c r="Y77" s="82">
        <v>45701</v>
      </c>
      <c r="Z77" s="159"/>
      <c r="AA77" s="82" t="s">
        <v>129</v>
      </c>
      <c r="AB77" s="86" t="s">
        <v>202</v>
      </c>
    </row>
    <row r="78" spans="1:28" ht="15.65" customHeight="1" x14ac:dyDescent="0.35">
      <c r="A78" s="76" t="s">
        <v>387</v>
      </c>
      <c r="B78" s="76" t="s">
        <v>388</v>
      </c>
      <c r="C78" s="76" t="s">
        <v>389</v>
      </c>
      <c r="D78" s="76" t="s">
        <v>119</v>
      </c>
      <c r="E78" s="77">
        <v>92231</v>
      </c>
      <c r="F78" s="76" t="s">
        <v>390</v>
      </c>
      <c r="G78" s="76" t="s">
        <v>121</v>
      </c>
      <c r="H78" s="76" t="s">
        <v>112</v>
      </c>
      <c r="I78" s="78">
        <v>56.263622974963198</v>
      </c>
      <c r="J78" s="79">
        <v>573.991031390133</v>
      </c>
      <c r="K78" s="79">
        <v>27.452914798206301</v>
      </c>
      <c r="L78" s="79">
        <v>30.556053811659201</v>
      </c>
      <c r="M78" s="79">
        <v>34.3408071748879</v>
      </c>
      <c r="N78" s="79">
        <v>81.089686098654695</v>
      </c>
      <c r="O78" s="79">
        <v>523.69955156950505</v>
      </c>
      <c r="P78" s="79">
        <v>1.3901345291479801</v>
      </c>
      <c r="Q78" s="79">
        <v>60.161434977578502</v>
      </c>
      <c r="R78" s="79">
        <v>30.8116591928251</v>
      </c>
      <c r="S78" s="79">
        <v>12.098654708520201</v>
      </c>
      <c r="T78" s="79">
        <v>12.762331838565</v>
      </c>
      <c r="U78" s="79">
        <v>610.66816143497499</v>
      </c>
      <c r="V78" s="79">
        <v>218.76233183856499</v>
      </c>
      <c r="W78" s="80">
        <v>640</v>
      </c>
      <c r="X78" s="81" t="s">
        <v>113</v>
      </c>
      <c r="Y78" s="82">
        <v>45673</v>
      </c>
      <c r="Z78" s="159"/>
      <c r="AA78" s="82" t="s">
        <v>114</v>
      </c>
      <c r="AB78" s="82" t="s">
        <v>115</v>
      </c>
    </row>
    <row r="79" spans="1:28" x14ac:dyDescent="0.35">
      <c r="A79" s="76" t="s">
        <v>391</v>
      </c>
      <c r="B79" s="76" t="s">
        <v>392</v>
      </c>
      <c r="C79" s="76" t="s">
        <v>393</v>
      </c>
      <c r="D79" s="76" t="s">
        <v>133</v>
      </c>
      <c r="E79" s="77">
        <v>71251</v>
      </c>
      <c r="F79" s="76" t="s">
        <v>110</v>
      </c>
      <c r="G79" s="76" t="s">
        <v>111</v>
      </c>
      <c r="H79" s="76" t="s">
        <v>112</v>
      </c>
      <c r="I79" s="83">
        <v>30.7399553571429</v>
      </c>
      <c r="J79" s="79">
        <v>917.37668161433896</v>
      </c>
      <c r="K79" s="79">
        <v>104.412556053812</v>
      </c>
      <c r="L79" s="79">
        <v>3.3228699551569498</v>
      </c>
      <c r="M79" s="79">
        <v>1.4977578475336299</v>
      </c>
      <c r="N79" s="79">
        <v>33.802690582959599</v>
      </c>
      <c r="O79" s="79">
        <v>986.24663677128899</v>
      </c>
      <c r="P79" s="79">
        <v>1.18834080717489</v>
      </c>
      <c r="Q79" s="79">
        <v>5.3721973094170403</v>
      </c>
      <c r="R79" s="79">
        <v>2.5919282511210802</v>
      </c>
      <c r="S79" s="79">
        <v>4.9103139013452903</v>
      </c>
      <c r="T79" s="79">
        <v>11.757847533632299</v>
      </c>
      <c r="U79" s="79">
        <v>1007.34977578474</v>
      </c>
      <c r="V79" s="79">
        <v>382.71300448430702</v>
      </c>
      <c r="W79" s="84">
        <v>500</v>
      </c>
      <c r="X79" s="85" t="s">
        <v>113</v>
      </c>
      <c r="Y79" s="82">
        <v>45638</v>
      </c>
      <c r="Z79" s="159"/>
      <c r="AA79" s="82" t="s">
        <v>114</v>
      </c>
      <c r="AB79" s="86" t="s">
        <v>115</v>
      </c>
    </row>
    <row r="80" spans="1:28" x14ac:dyDescent="0.35">
      <c r="A80" s="76" t="s">
        <v>394</v>
      </c>
      <c r="B80" s="76" t="s">
        <v>395</v>
      </c>
      <c r="C80" s="76" t="s">
        <v>396</v>
      </c>
      <c r="D80" s="76" t="s">
        <v>397</v>
      </c>
      <c r="E80" s="77">
        <v>83442</v>
      </c>
      <c r="F80" s="76" t="s">
        <v>372</v>
      </c>
      <c r="G80" s="76" t="s">
        <v>128</v>
      </c>
      <c r="H80" s="76" t="s">
        <v>112</v>
      </c>
      <c r="I80" s="78">
        <v>2.5702479338842998</v>
      </c>
      <c r="J80" s="79">
        <v>0.88789237668161602</v>
      </c>
      <c r="K80" s="79">
        <v>1.3363228699551599</v>
      </c>
      <c r="L80" s="79">
        <v>1.3811659192825101</v>
      </c>
      <c r="M80" s="79">
        <v>0.66367713004484397</v>
      </c>
      <c r="N80" s="79">
        <v>3.20627802690582</v>
      </c>
      <c r="O80" s="79">
        <v>1.0134529147982101</v>
      </c>
      <c r="P80" s="79">
        <v>4.4843049327354299E-2</v>
      </c>
      <c r="Q80" s="79">
        <v>4.4843049327354303E-3</v>
      </c>
      <c r="R80" s="79">
        <v>4.0358744394618798E-2</v>
      </c>
      <c r="S80" s="79">
        <v>0.139013452914798</v>
      </c>
      <c r="T80" s="79">
        <v>9.8654708520179393E-2</v>
      </c>
      <c r="U80" s="79">
        <v>3.9910313901345198</v>
      </c>
      <c r="V80" s="79">
        <v>3.3901345291479701</v>
      </c>
      <c r="W80" s="80" t="s">
        <v>136</v>
      </c>
      <c r="X80" s="81" t="s">
        <v>113</v>
      </c>
      <c r="Y80" s="82">
        <v>45491</v>
      </c>
      <c r="Z80" s="159" t="s">
        <v>122</v>
      </c>
      <c r="AA80" s="82" t="s">
        <v>129</v>
      </c>
      <c r="AB80" s="82" t="s">
        <v>115</v>
      </c>
    </row>
    <row r="81" spans="1:28" ht="15.65" customHeight="1" x14ac:dyDescent="0.35">
      <c r="A81" s="76" t="s">
        <v>398</v>
      </c>
      <c r="B81" s="76" t="s">
        <v>399</v>
      </c>
      <c r="C81" s="76" t="s">
        <v>400</v>
      </c>
      <c r="D81" s="76" t="s">
        <v>163</v>
      </c>
      <c r="E81" s="77">
        <v>77301</v>
      </c>
      <c r="F81" s="76" t="s">
        <v>383</v>
      </c>
      <c r="G81" s="76" t="s">
        <v>128</v>
      </c>
      <c r="H81" s="76" t="s">
        <v>112</v>
      </c>
      <c r="I81" s="78">
        <v>41.767319277108399</v>
      </c>
      <c r="J81" s="79">
        <v>683.01793721972194</v>
      </c>
      <c r="K81" s="79">
        <v>89.565022421524503</v>
      </c>
      <c r="L81" s="79">
        <v>25.5112107623318</v>
      </c>
      <c r="M81" s="79">
        <v>12.8116591928251</v>
      </c>
      <c r="N81" s="79">
        <v>72.887892376681606</v>
      </c>
      <c r="O81" s="79">
        <v>738.01793721972001</v>
      </c>
      <c r="P81" s="79">
        <v>0</v>
      </c>
      <c r="Q81" s="79">
        <v>0</v>
      </c>
      <c r="R81" s="79">
        <v>26.094170403587398</v>
      </c>
      <c r="S81" s="79">
        <v>14.573991031390101</v>
      </c>
      <c r="T81" s="79">
        <v>21.9461883408072</v>
      </c>
      <c r="U81" s="79">
        <v>748.29147982061704</v>
      </c>
      <c r="V81" s="79">
        <v>682.50672645739405</v>
      </c>
      <c r="W81" s="80" t="s">
        <v>136</v>
      </c>
      <c r="X81" s="81" t="s">
        <v>113</v>
      </c>
      <c r="Y81" s="82">
        <v>45645</v>
      </c>
      <c r="Z81" s="159" t="s">
        <v>122</v>
      </c>
      <c r="AA81" s="82" t="s">
        <v>129</v>
      </c>
      <c r="AB81" s="82" t="s">
        <v>115</v>
      </c>
    </row>
    <row r="82" spans="1:28" ht="15.65" customHeight="1" x14ac:dyDescent="0.35">
      <c r="A82" s="76" t="s">
        <v>401</v>
      </c>
      <c r="B82" s="76" t="s">
        <v>402</v>
      </c>
      <c r="C82" s="76" t="s">
        <v>403</v>
      </c>
      <c r="D82" s="76" t="s">
        <v>153</v>
      </c>
      <c r="E82" s="77">
        <v>34009</v>
      </c>
      <c r="F82" s="76" t="s">
        <v>154</v>
      </c>
      <c r="G82" s="76" t="s">
        <v>404</v>
      </c>
      <c r="H82" s="76"/>
      <c r="I82" s="78">
        <v>8.9172661870503607</v>
      </c>
      <c r="J82" s="79">
        <v>0.80269058295964102</v>
      </c>
      <c r="K82" s="79">
        <v>0.68161434977578494</v>
      </c>
      <c r="L82" s="79">
        <v>5.0224215246636801</v>
      </c>
      <c r="M82" s="79">
        <v>5.2959641255605403</v>
      </c>
      <c r="N82" s="79">
        <v>5.5426008968609803</v>
      </c>
      <c r="O82" s="79">
        <v>6.2600896860986497</v>
      </c>
      <c r="P82" s="79">
        <v>0</v>
      </c>
      <c r="Q82" s="79">
        <v>0</v>
      </c>
      <c r="R82" s="79">
        <v>1.93273542600897</v>
      </c>
      <c r="S82" s="79">
        <v>1.1390134529147999</v>
      </c>
      <c r="T82" s="79">
        <v>1.1748878923766799</v>
      </c>
      <c r="U82" s="79">
        <v>7.55605381165919</v>
      </c>
      <c r="V82" s="79">
        <v>11.802690582959601</v>
      </c>
      <c r="W82" s="80" t="s">
        <v>136</v>
      </c>
      <c r="X82" s="81"/>
      <c r="Y82" s="82"/>
      <c r="Z82" s="159"/>
      <c r="AA82" s="82"/>
      <c r="AB82" s="82"/>
    </row>
    <row r="83" spans="1:28" ht="15.65" customHeight="1" x14ac:dyDescent="0.35">
      <c r="A83" s="76" t="s">
        <v>405</v>
      </c>
      <c r="B83" s="76" t="s">
        <v>406</v>
      </c>
      <c r="C83" s="76" t="s">
        <v>407</v>
      </c>
      <c r="D83" s="76" t="s">
        <v>340</v>
      </c>
      <c r="E83" s="77">
        <v>56201</v>
      </c>
      <c r="F83" s="76" t="s">
        <v>207</v>
      </c>
      <c r="G83" s="76" t="s">
        <v>128</v>
      </c>
      <c r="H83" s="76" t="s">
        <v>112</v>
      </c>
      <c r="I83" s="78">
        <v>51.120898100172703</v>
      </c>
      <c r="J83" s="79">
        <v>27.125560538116599</v>
      </c>
      <c r="K83" s="79">
        <v>19.636771300448402</v>
      </c>
      <c r="L83" s="79">
        <v>73.538116591928301</v>
      </c>
      <c r="M83" s="79">
        <v>23.941704035874402</v>
      </c>
      <c r="N83" s="79">
        <v>73.654708520179398</v>
      </c>
      <c r="O83" s="79">
        <v>58.865470852017999</v>
      </c>
      <c r="P83" s="79">
        <v>7.7264573991031398</v>
      </c>
      <c r="Q83" s="79">
        <v>3.9955156950672599</v>
      </c>
      <c r="R83" s="79">
        <v>26.991031390134498</v>
      </c>
      <c r="S83" s="79">
        <v>11.708520179372201</v>
      </c>
      <c r="T83" s="79">
        <v>8.5246636771300395</v>
      </c>
      <c r="U83" s="79">
        <v>97.017937219730996</v>
      </c>
      <c r="V83" s="79">
        <v>110.237668161435</v>
      </c>
      <c r="W83" s="80" t="s">
        <v>136</v>
      </c>
      <c r="X83" s="81" t="s">
        <v>113</v>
      </c>
      <c r="Y83" s="82">
        <v>45729</v>
      </c>
      <c r="Z83" s="159"/>
      <c r="AA83" s="82" t="s">
        <v>129</v>
      </c>
      <c r="AB83" s="82" t="s">
        <v>115</v>
      </c>
    </row>
    <row r="84" spans="1:28" x14ac:dyDescent="0.35">
      <c r="A84" s="76" t="s">
        <v>408</v>
      </c>
      <c r="B84" s="76" t="s">
        <v>409</v>
      </c>
      <c r="C84" s="76" t="s">
        <v>410</v>
      </c>
      <c r="D84" s="76" t="s">
        <v>163</v>
      </c>
      <c r="E84" s="77">
        <v>78118</v>
      </c>
      <c r="F84" s="76" t="s">
        <v>295</v>
      </c>
      <c r="G84" s="76" t="s">
        <v>111</v>
      </c>
      <c r="H84" s="76" t="s">
        <v>112</v>
      </c>
      <c r="I84" s="83">
        <v>30.139271132617601</v>
      </c>
      <c r="J84" s="79">
        <v>790.47982062778397</v>
      </c>
      <c r="K84" s="79">
        <v>36.313901345291498</v>
      </c>
      <c r="L84" s="79">
        <v>1.17937219730942</v>
      </c>
      <c r="M84" s="79">
        <v>0.27802690582959599</v>
      </c>
      <c r="N84" s="79">
        <v>22.457399103139</v>
      </c>
      <c r="O84" s="79">
        <v>561.80269058295596</v>
      </c>
      <c r="P84" s="79">
        <v>4.3991031390134498</v>
      </c>
      <c r="Q84" s="79">
        <v>239.591928251121</v>
      </c>
      <c r="R84" s="79">
        <v>0.905829596412556</v>
      </c>
      <c r="S84" s="79">
        <v>3.5964125560538101</v>
      </c>
      <c r="T84" s="79">
        <v>18.6591928251121</v>
      </c>
      <c r="U84" s="79">
        <v>805.08968609863598</v>
      </c>
      <c r="V84" s="79">
        <v>459.17488789237598</v>
      </c>
      <c r="W84" s="84">
        <v>928</v>
      </c>
      <c r="X84" s="85" t="s">
        <v>113</v>
      </c>
      <c r="Y84" s="82">
        <v>45554</v>
      </c>
      <c r="Z84" s="159" t="s">
        <v>122</v>
      </c>
      <c r="AA84" s="82" t="s">
        <v>114</v>
      </c>
      <c r="AB84" s="86" t="s">
        <v>115</v>
      </c>
    </row>
    <row r="85" spans="1:28" ht="15.65" customHeight="1" x14ac:dyDescent="0.35">
      <c r="A85" s="76" t="s">
        <v>411</v>
      </c>
      <c r="B85" s="76" t="s">
        <v>412</v>
      </c>
      <c r="C85" s="76" t="s">
        <v>413</v>
      </c>
      <c r="D85" s="76" t="s">
        <v>237</v>
      </c>
      <c r="E85" s="77">
        <v>74647</v>
      </c>
      <c r="F85" s="76" t="s">
        <v>169</v>
      </c>
      <c r="G85" s="76" t="s">
        <v>128</v>
      </c>
      <c r="H85" s="76" t="s">
        <v>112</v>
      </c>
      <c r="I85" s="78">
        <v>27.352631578947399</v>
      </c>
      <c r="J85" s="79">
        <v>37.843049327354301</v>
      </c>
      <c r="K85" s="79">
        <v>27.376681614349799</v>
      </c>
      <c r="L85" s="79">
        <v>22.026905829596402</v>
      </c>
      <c r="M85" s="79">
        <v>12.8744394618834</v>
      </c>
      <c r="N85" s="79">
        <v>46.295964125560602</v>
      </c>
      <c r="O85" s="79">
        <v>53.7937219730943</v>
      </c>
      <c r="P85" s="79">
        <v>0</v>
      </c>
      <c r="Q85" s="79">
        <v>3.1390134529148003E-2</v>
      </c>
      <c r="R85" s="79">
        <v>10.309417040358699</v>
      </c>
      <c r="S85" s="79">
        <v>8.1076233183856505</v>
      </c>
      <c r="T85" s="79">
        <v>9.1434977578475305</v>
      </c>
      <c r="U85" s="79">
        <v>72.5605381165918</v>
      </c>
      <c r="V85" s="79">
        <v>84.932735426008804</v>
      </c>
      <c r="W85" s="80" t="s">
        <v>136</v>
      </c>
      <c r="X85" s="81" t="s">
        <v>113</v>
      </c>
      <c r="Y85" s="82">
        <v>45723</v>
      </c>
      <c r="Z85" s="159"/>
      <c r="AA85" s="82" t="s">
        <v>129</v>
      </c>
      <c r="AB85" s="82" t="s">
        <v>202</v>
      </c>
    </row>
    <row r="86" spans="1:28" ht="15.65" customHeight="1" x14ac:dyDescent="0.35">
      <c r="A86" s="76" t="s">
        <v>414</v>
      </c>
      <c r="B86" s="76" t="s">
        <v>415</v>
      </c>
      <c r="C86" s="76" t="s">
        <v>416</v>
      </c>
      <c r="D86" s="76" t="s">
        <v>417</v>
      </c>
      <c r="E86" s="77">
        <v>37918</v>
      </c>
      <c r="F86" s="76" t="s">
        <v>110</v>
      </c>
      <c r="G86" s="76" t="s">
        <v>170</v>
      </c>
      <c r="H86" s="76" t="s">
        <v>112</v>
      </c>
      <c r="I86" s="78">
        <v>2.9469026548672601</v>
      </c>
      <c r="J86" s="79">
        <v>6.8699551569506498</v>
      </c>
      <c r="K86" s="79">
        <v>6.1659192825111804</v>
      </c>
      <c r="L86" s="79">
        <v>5.1838565022421301</v>
      </c>
      <c r="M86" s="79">
        <v>2.0717488789237701</v>
      </c>
      <c r="N86" s="79">
        <v>9.9955156950672208</v>
      </c>
      <c r="O86" s="79">
        <v>8.7847533632286492</v>
      </c>
      <c r="P86" s="79">
        <v>0.56950672645739897</v>
      </c>
      <c r="Q86" s="79">
        <v>0.94170403587443996</v>
      </c>
      <c r="R86" s="79">
        <v>0.23766816143497799</v>
      </c>
      <c r="S86" s="79">
        <v>0.161434977578475</v>
      </c>
      <c r="T86" s="79">
        <v>0.318385650224215</v>
      </c>
      <c r="U86" s="79">
        <v>19.573991031390101</v>
      </c>
      <c r="V86" s="79">
        <v>12.8744394618833</v>
      </c>
      <c r="W86" s="80" t="s">
        <v>136</v>
      </c>
      <c r="X86" s="81" t="s">
        <v>113</v>
      </c>
      <c r="Y86" s="82">
        <v>45561</v>
      </c>
      <c r="Z86" s="158" t="s">
        <v>122</v>
      </c>
      <c r="AA86" s="82" t="s">
        <v>129</v>
      </c>
      <c r="AB86" s="82" t="s">
        <v>115</v>
      </c>
    </row>
    <row r="87" spans="1:28" ht="15.65" customHeight="1" x14ac:dyDescent="0.35">
      <c r="A87" s="76" t="s">
        <v>418</v>
      </c>
      <c r="B87" s="76" t="s">
        <v>419</v>
      </c>
      <c r="C87" s="76" t="s">
        <v>420</v>
      </c>
      <c r="D87" s="76" t="s">
        <v>153</v>
      </c>
      <c r="E87" s="77">
        <v>33194</v>
      </c>
      <c r="F87" s="76" t="s">
        <v>154</v>
      </c>
      <c r="G87" s="76" t="s">
        <v>183</v>
      </c>
      <c r="H87" s="76" t="s">
        <v>135</v>
      </c>
      <c r="I87" s="83">
        <v>20.036381514257599</v>
      </c>
      <c r="J87" s="79">
        <v>165.91031390134401</v>
      </c>
      <c r="K87" s="79">
        <v>54.663677130045002</v>
      </c>
      <c r="L87" s="79">
        <v>294.77578475336298</v>
      </c>
      <c r="M87" s="79">
        <v>288.01345291479799</v>
      </c>
      <c r="N87" s="79">
        <v>440.38565022421699</v>
      </c>
      <c r="O87" s="79">
        <v>361.78475336322902</v>
      </c>
      <c r="P87" s="79">
        <v>0.77578475336322905</v>
      </c>
      <c r="Q87" s="79">
        <v>0.41704035874439499</v>
      </c>
      <c r="R87" s="79">
        <v>84.811659192825104</v>
      </c>
      <c r="S87" s="79">
        <v>33.336322869955097</v>
      </c>
      <c r="T87" s="79">
        <v>30.5291479820627</v>
      </c>
      <c r="U87" s="79">
        <v>654.68609865470705</v>
      </c>
      <c r="V87" s="79">
        <v>512.829596412559</v>
      </c>
      <c r="W87" s="84">
        <v>450</v>
      </c>
      <c r="X87" s="85" t="s">
        <v>113</v>
      </c>
      <c r="Y87" s="82">
        <v>45778</v>
      </c>
      <c r="Z87" s="158"/>
      <c r="AA87" s="82" t="s">
        <v>114</v>
      </c>
      <c r="AB87" s="86" t="s">
        <v>202</v>
      </c>
    </row>
    <row r="88" spans="1:28" ht="15.65" customHeight="1" x14ac:dyDescent="0.35">
      <c r="A88" s="76" t="s">
        <v>421</v>
      </c>
      <c r="B88" s="76" t="s">
        <v>422</v>
      </c>
      <c r="C88" s="76" t="s">
        <v>423</v>
      </c>
      <c r="D88" s="76" t="s">
        <v>163</v>
      </c>
      <c r="E88" s="77">
        <v>78019</v>
      </c>
      <c r="F88" s="76" t="s">
        <v>295</v>
      </c>
      <c r="G88" s="76" t="s">
        <v>170</v>
      </c>
      <c r="H88" s="76" t="s">
        <v>135</v>
      </c>
      <c r="I88" s="78">
        <v>13.685714285714299</v>
      </c>
      <c r="J88" s="79">
        <v>32.748878923766803</v>
      </c>
      <c r="K88" s="79">
        <v>2.1390134529148002</v>
      </c>
      <c r="L88" s="79">
        <v>4.9327354260089697E-2</v>
      </c>
      <c r="M88" s="79">
        <v>0.408071748878924</v>
      </c>
      <c r="N88" s="79">
        <v>3.3452914798206299</v>
      </c>
      <c r="O88" s="79">
        <v>32</v>
      </c>
      <c r="P88" s="79">
        <v>0</v>
      </c>
      <c r="Q88" s="79">
        <v>0</v>
      </c>
      <c r="R88" s="79">
        <v>0</v>
      </c>
      <c r="S88" s="79">
        <v>1.79372197309417E-2</v>
      </c>
      <c r="T88" s="79">
        <v>2.53811659192825</v>
      </c>
      <c r="U88" s="79">
        <v>32.789237668161498</v>
      </c>
      <c r="V88" s="79">
        <v>23.0179372197309</v>
      </c>
      <c r="W88" s="80" t="s">
        <v>136</v>
      </c>
      <c r="X88" s="81" t="s">
        <v>113</v>
      </c>
      <c r="Y88" s="82">
        <v>45695</v>
      </c>
      <c r="Z88" s="159"/>
      <c r="AA88" s="82"/>
      <c r="AB88" s="82" t="s">
        <v>202</v>
      </c>
    </row>
    <row r="89" spans="1:28" x14ac:dyDescent="0.35">
      <c r="A89" s="85" t="s">
        <v>424</v>
      </c>
      <c r="B89" s="85" t="s">
        <v>425</v>
      </c>
      <c r="C89" s="76" t="s">
        <v>426</v>
      </c>
      <c r="D89" s="76" t="s">
        <v>163</v>
      </c>
      <c r="E89" s="77">
        <v>78041</v>
      </c>
      <c r="F89" s="76" t="s">
        <v>256</v>
      </c>
      <c r="G89" s="76" t="s">
        <v>111</v>
      </c>
      <c r="H89" s="76" t="s">
        <v>112</v>
      </c>
      <c r="I89" s="78">
        <v>29.398128898128899</v>
      </c>
      <c r="J89" s="79">
        <v>332.47533632286701</v>
      </c>
      <c r="K89" s="79">
        <v>7.9865470852018001</v>
      </c>
      <c r="L89" s="79">
        <v>6.8340807174887903</v>
      </c>
      <c r="M89" s="79">
        <v>7.44394618834081</v>
      </c>
      <c r="N89" s="79">
        <v>0.30941704035874401</v>
      </c>
      <c r="O89" s="79">
        <v>4.9013452914798199</v>
      </c>
      <c r="P89" s="79">
        <v>15.3228699551569</v>
      </c>
      <c r="Q89" s="79">
        <v>334.20627802690302</v>
      </c>
      <c r="R89" s="79">
        <v>3.7443946188340802</v>
      </c>
      <c r="S89" s="79">
        <v>3.2286995515695001</v>
      </c>
      <c r="T89" s="79">
        <v>6.8744394618834104</v>
      </c>
      <c r="U89" s="79">
        <v>340.89237668161201</v>
      </c>
      <c r="V89" s="79">
        <v>203.56502242152399</v>
      </c>
      <c r="W89" s="80" t="s">
        <v>136</v>
      </c>
      <c r="X89" s="81" t="s">
        <v>113</v>
      </c>
      <c r="Y89" s="82">
        <v>45736</v>
      </c>
      <c r="Z89" s="159"/>
      <c r="AA89" s="82" t="s">
        <v>129</v>
      </c>
      <c r="AB89" s="82" t="s">
        <v>115</v>
      </c>
    </row>
    <row r="90" spans="1:28" x14ac:dyDescent="0.35">
      <c r="A90" s="76" t="s">
        <v>427</v>
      </c>
      <c r="B90" s="76" t="s">
        <v>428</v>
      </c>
      <c r="C90" s="76" t="s">
        <v>429</v>
      </c>
      <c r="D90" s="76" t="s">
        <v>168</v>
      </c>
      <c r="E90" s="77">
        <v>40741</v>
      </c>
      <c r="F90" s="76" t="s">
        <v>169</v>
      </c>
      <c r="G90" s="76" t="s">
        <v>170</v>
      </c>
      <c r="H90" s="76" t="s">
        <v>112</v>
      </c>
      <c r="I90" s="78">
        <v>2.6272727272727301</v>
      </c>
      <c r="J90" s="79">
        <v>0.52466367713004503</v>
      </c>
      <c r="K90" s="79">
        <v>0.246636771300449</v>
      </c>
      <c r="L90" s="79">
        <v>0.30941704035874401</v>
      </c>
      <c r="M90" s="79">
        <v>0.246636771300448</v>
      </c>
      <c r="N90" s="79">
        <v>0.39013452914798202</v>
      </c>
      <c r="O90" s="79">
        <v>8.9686098654708502E-2</v>
      </c>
      <c r="P90" s="79">
        <v>0.273542600896861</v>
      </c>
      <c r="Q90" s="79">
        <v>0.57399103139013496</v>
      </c>
      <c r="R90" s="79">
        <v>1.34529147982063E-2</v>
      </c>
      <c r="S90" s="79">
        <v>0</v>
      </c>
      <c r="T90" s="79">
        <v>1.79372197309417E-2</v>
      </c>
      <c r="U90" s="79">
        <v>1.2959641255605401</v>
      </c>
      <c r="V90" s="79">
        <v>0.76233183856502296</v>
      </c>
      <c r="W90" s="80" t="s">
        <v>136</v>
      </c>
      <c r="X90" s="81"/>
      <c r="Y90" s="82"/>
      <c r="Z90" s="159"/>
      <c r="AA90" s="82" t="s">
        <v>196</v>
      </c>
      <c r="AB90" s="82"/>
    </row>
    <row r="91" spans="1:28" ht="15.65" customHeight="1" x14ac:dyDescent="0.35">
      <c r="A91" s="76" t="s">
        <v>430</v>
      </c>
      <c r="B91" s="76" t="s">
        <v>431</v>
      </c>
      <c r="C91" s="76" t="s">
        <v>432</v>
      </c>
      <c r="D91" s="76" t="s">
        <v>219</v>
      </c>
      <c r="E91" s="77">
        <v>66048</v>
      </c>
      <c r="F91" s="76" t="s">
        <v>169</v>
      </c>
      <c r="G91" s="76" t="s">
        <v>149</v>
      </c>
      <c r="H91" s="76" t="s">
        <v>112</v>
      </c>
      <c r="I91" s="78">
        <v>19.824675324675301</v>
      </c>
      <c r="J91" s="79">
        <v>9.7488789237668207</v>
      </c>
      <c r="K91" s="79">
        <v>2.9775784753363199</v>
      </c>
      <c r="L91" s="79">
        <v>5.7309417040358799</v>
      </c>
      <c r="M91" s="79">
        <v>7.7130044843049301</v>
      </c>
      <c r="N91" s="79">
        <v>15.910313901345299</v>
      </c>
      <c r="O91" s="79">
        <v>10.2600896860987</v>
      </c>
      <c r="P91" s="79">
        <v>0</v>
      </c>
      <c r="Q91" s="79">
        <v>0</v>
      </c>
      <c r="R91" s="79">
        <v>6.2869955156950699</v>
      </c>
      <c r="S91" s="79">
        <v>1.5156950672645699</v>
      </c>
      <c r="T91" s="79">
        <v>1.73542600896861</v>
      </c>
      <c r="U91" s="79">
        <v>16.632286995515699</v>
      </c>
      <c r="V91" s="79">
        <v>25.282511210762301</v>
      </c>
      <c r="W91" s="80" t="s">
        <v>136</v>
      </c>
      <c r="X91" s="81"/>
      <c r="Y91" s="82"/>
      <c r="Z91" s="159"/>
      <c r="AA91" s="82"/>
      <c r="AB91" s="82"/>
    </row>
    <row r="92" spans="1:28" x14ac:dyDescent="0.35">
      <c r="A92" s="76" t="s">
        <v>433</v>
      </c>
      <c r="B92" s="76" t="s">
        <v>434</v>
      </c>
      <c r="C92" s="76" t="s">
        <v>435</v>
      </c>
      <c r="D92" s="76" t="s">
        <v>436</v>
      </c>
      <c r="E92" s="77">
        <v>29072</v>
      </c>
      <c r="F92" s="76" t="s">
        <v>127</v>
      </c>
      <c r="G92" s="76" t="s">
        <v>170</v>
      </c>
      <c r="H92" s="76" t="s">
        <v>112</v>
      </c>
      <c r="I92" s="78">
        <v>1.51166666666667</v>
      </c>
      <c r="J92" s="79">
        <v>1.1659192825112099</v>
      </c>
      <c r="K92" s="79">
        <v>1.8609865470852101</v>
      </c>
      <c r="L92" s="79">
        <v>0.71300448430493402</v>
      </c>
      <c r="M92" s="79">
        <v>0.30044843049327402</v>
      </c>
      <c r="N92" s="79">
        <v>1.85650224215247</v>
      </c>
      <c r="O92" s="79">
        <v>1.73542600896861</v>
      </c>
      <c r="P92" s="79">
        <v>7.6233183856502199E-2</v>
      </c>
      <c r="Q92" s="79">
        <v>0.37219730941704099</v>
      </c>
      <c r="R92" s="79">
        <v>2.6905829596412599E-2</v>
      </c>
      <c r="S92" s="79">
        <v>1.34529147982063E-2</v>
      </c>
      <c r="T92" s="79">
        <v>0</v>
      </c>
      <c r="U92" s="79">
        <v>3.99999999999996</v>
      </c>
      <c r="V92" s="79">
        <v>2.8520179372197201</v>
      </c>
      <c r="W92" s="80" t="s">
        <v>136</v>
      </c>
      <c r="X92" s="81" t="s">
        <v>113</v>
      </c>
      <c r="Y92" s="82">
        <v>45512</v>
      </c>
      <c r="Z92" s="160" t="s">
        <v>122</v>
      </c>
      <c r="AA92" s="82" t="s">
        <v>129</v>
      </c>
      <c r="AB92" s="82" t="s">
        <v>115</v>
      </c>
    </row>
    <row r="93" spans="1:28" ht="15.65" customHeight="1" x14ac:dyDescent="0.35">
      <c r="A93" s="76" t="s">
        <v>437</v>
      </c>
      <c r="B93" s="76" t="s">
        <v>438</v>
      </c>
      <c r="C93" s="76" t="s">
        <v>439</v>
      </c>
      <c r="D93" s="76" t="s">
        <v>163</v>
      </c>
      <c r="E93" s="77">
        <v>76642</v>
      </c>
      <c r="F93" s="76" t="s">
        <v>383</v>
      </c>
      <c r="G93" s="76" t="s">
        <v>170</v>
      </c>
      <c r="H93" s="76" t="s">
        <v>135</v>
      </c>
      <c r="I93" s="78">
        <v>12.1147540983607</v>
      </c>
      <c r="J93" s="79">
        <v>16.139013452914799</v>
      </c>
      <c r="K93" s="79">
        <v>2.0896860986547101</v>
      </c>
      <c r="L93" s="79">
        <v>5.6591928251121004</v>
      </c>
      <c r="M93" s="79">
        <v>4.2376681614349696</v>
      </c>
      <c r="N93" s="79">
        <v>8.52914798206276</v>
      </c>
      <c r="O93" s="79">
        <v>19.596412556053799</v>
      </c>
      <c r="P93" s="79">
        <v>0</v>
      </c>
      <c r="Q93" s="79">
        <v>0</v>
      </c>
      <c r="R93" s="79">
        <v>1.39461883408072</v>
      </c>
      <c r="S93" s="79">
        <v>0.497757847533632</v>
      </c>
      <c r="T93" s="79">
        <v>4.4843049327354303E-3</v>
      </c>
      <c r="U93" s="79">
        <v>26.228699551569498</v>
      </c>
      <c r="V93" s="79">
        <v>23.130044843049301</v>
      </c>
      <c r="W93" s="80" t="s">
        <v>136</v>
      </c>
      <c r="X93" s="81" t="s">
        <v>113</v>
      </c>
      <c r="Y93" s="82">
        <v>45743</v>
      </c>
      <c r="Z93" s="161"/>
      <c r="AA93" s="82" t="s">
        <v>129</v>
      </c>
      <c r="AB93" s="82" t="s">
        <v>115</v>
      </c>
    </row>
    <row r="94" spans="1:28" x14ac:dyDescent="0.35">
      <c r="A94" s="76" t="s">
        <v>440</v>
      </c>
      <c r="B94" s="76" t="s">
        <v>441</v>
      </c>
      <c r="C94" s="76" t="s">
        <v>442</v>
      </c>
      <c r="D94" s="76" t="s">
        <v>206</v>
      </c>
      <c r="E94" s="77">
        <v>69101</v>
      </c>
      <c r="F94" s="76" t="s">
        <v>207</v>
      </c>
      <c r="G94" s="76" t="s">
        <v>170</v>
      </c>
      <c r="H94" s="76" t="s">
        <v>112</v>
      </c>
      <c r="I94" s="78">
        <v>4.3047619047619001</v>
      </c>
      <c r="J94" s="79">
        <v>0.51121076233183904</v>
      </c>
      <c r="K94" s="79">
        <v>0.56053811659192798</v>
      </c>
      <c r="L94" s="79">
        <v>0.98206278026905802</v>
      </c>
      <c r="M94" s="79">
        <v>0.28699551569506698</v>
      </c>
      <c r="N94" s="79">
        <v>1.2914798206278</v>
      </c>
      <c r="O94" s="79">
        <v>0.88789237668161403</v>
      </c>
      <c r="P94" s="79">
        <v>0</v>
      </c>
      <c r="Q94" s="79">
        <v>0.161434977578475</v>
      </c>
      <c r="R94" s="79">
        <v>0.103139013452915</v>
      </c>
      <c r="S94" s="79">
        <v>4.9327354260089697E-2</v>
      </c>
      <c r="T94" s="79">
        <v>2.2421524663677101E-2</v>
      </c>
      <c r="U94" s="79">
        <v>2.1659192825112101</v>
      </c>
      <c r="V94" s="79">
        <v>1.7982062780269099</v>
      </c>
      <c r="W94" s="80" t="s">
        <v>136</v>
      </c>
      <c r="X94" s="81" t="s">
        <v>113</v>
      </c>
      <c r="Y94" s="82">
        <v>45649</v>
      </c>
      <c r="Z94" s="159"/>
      <c r="AA94" s="82"/>
      <c r="AB94" s="82" t="s">
        <v>202</v>
      </c>
    </row>
    <row r="95" spans="1:28" x14ac:dyDescent="0.35">
      <c r="A95" s="76" t="s">
        <v>443</v>
      </c>
      <c r="B95" s="76" t="s">
        <v>444</v>
      </c>
      <c r="C95" s="76" t="s">
        <v>445</v>
      </c>
      <c r="D95" s="76" t="s">
        <v>163</v>
      </c>
      <c r="E95" s="77">
        <v>79401</v>
      </c>
      <c r="F95" s="76" t="s">
        <v>164</v>
      </c>
      <c r="G95" s="76" t="s">
        <v>170</v>
      </c>
      <c r="H95" s="76" t="s">
        <v>112</v>
      </c>
      <c r="I95" s="83">
        <v>1.5447761194029801</v>
      </c>
      <c r="J95" s="79">
        <v>0.78475336322870104</v>
      </c>
      <c r="K95" s="79">
        <v>0.86547085201793905</v>
      </c>
      <c r="L95" s="79">
        <v>0.23318385650224199</v>
      </c>
      <c r="M95" s="79">
        <v>4.4843049327354299E-2</v>
      </c>
      <c r="N95" s="79">
        <v>0.64573991031390199</v>
      </c>
      <c r="O95" s="79">
        <v>1.1838565022421501</v>
      </c>
      <c r="P95" s="79">
        <v>1.79372197309417E-2</v>
      </c>
      <c r="Q95" s="79">
        <v>8.0717488789237707E-2</v>
      </c>
      <c r="R95" s="79">
        <v>7.6233183856502199E-2</v>
      </c>
      <c r="S95" s="79">
        <v>2.2421524663677101E-2</v>
      </c>
      <c r="T95" s="79">
        <v>7.6233183856502199E-2</v>
      </c>
      <c r="U95" s="79">
        <v>1.75336322869956</v>
      </c>
      <c r="V95" s="79">
        <v>0.97757847533632503</v>
      </c>
      <c r="W95" s="84" t="s">
        <v>136</v>
      </c>
      <c r="X95" s="85" t="s">
        <v>227</v>
      </c>
      <c r="Y95" s="82">
        <v>45377</v>
      </c>
      <c r="Z95" s="159" t="s">
        <v>122</v>
      </c>
      <c r="AA95" s="82" t="s">
        <v>228</v>
      </c>
      <c r="AB95" s="86" t="s">
        <v>115</v>
      </c>
    </row>
    <row r="96" spans="1:28" x14ac:dyDescent="0.35">
      <c r="A96" s="76" t="s">
        <v>446</v>
      </c>
      <c r="B96" s="76" t="s">
        <v>447</v>
      </c>
      <c r="C96" s="76" t="s">
        <v>448</v>
      </c>
      <c r="D96" s="76" t="s">
        <v>109</v>
      </c>
      <c r="E96" s="77">
        <v>39046</v>
      </c>
      <c r="F96" s="76" t="s">
        <v>110</v>
      </c>
      <c r="G96" s="76" t="s">
        <v>170</v>
      </c>
      <c r="H96" s="76" t="s">
        <v>112</v>
      </c>
      <c r="I96" s="83">
        <v>2.1453744493392102</v>
      </c>
      <c r="J96" s="79">
        <v>1.46188340807175</v>
      </c>
      <c r="K96" s="79">
        <v>1.34977578475337</v>
      </c>
      <c r="L96" s="79">
        <v>1.0134529147982101</v>
      </c>
      <c r="M96" s="79">
        <v>0.65022421524663698</v>
      </c>
      <c r="N96" s="79">
        <v>1.66816143497758</v>
      </c>
      <c r="O96" s="79">
        <v>2.52914798206278</v>
      </c>
      <c r="P96" s="79">
        <v>4.0358744394618798E-2</v>
      </c>
      <c r="Q96" s="79">
        <v>0.23766816143497799</v>
      </c>
      <c r="R96" s="79">
        <v>1.79372197309417E-2</v>
      </c>
      <c r="S96" s="79">
        <v>3.1390134529148003E-2</v>
      </c>
      <c r="T96" s="79">
        <v>1.79372197309417E-2</v>
      </c>
      <c r="U96" s="79">
        <v>4.4080717488788999</v>
      </c>
      <c r="V96" s="79">
        <v>3.0313901345291301</v>
      </c>
      <c r="W96" s="84" t="s">
        <v>136</v>
      </c>
      <c r="X96" s="85" t="s">
        <v>113</v>
      </c>
      <c r="Y96" s="82">
        <v>45561</v>
      </c>
      <c r="Z96" s="162" t="s">
        <v>122</v>
      </c>
      <c r="AA96" s="82" t="s">
        <v>129</v>
      </c>
      <c r="AB96" s="86" t="s">
        <v>115</v>
      </c>
    </row>
    <row r="97" spans="1:28" ht="15.65" customHeight="1" x14ac:dyDescent="0.35">
      <c r="A97" s="76" t="s">
        <v>449</v>
      </c>
      <c r="B97" s="76" t="s">
        <v>450</v>
      </c>
      <c r="C97" s="76" t="s">
        <v>451</v>
      </c>
      <c r="D97" s="76" t="s">
        <v>187</v>
      </c>
      <c r="E97" s="77">
        <v>44503</v>
      </c>
      <c r="F97" s="76" t="s">
        <v>188</v>
      </c>
      <c r="G97" s="76" t="s">
        <v>170</v>
      </c>
      <c r="H97" s="76" t="s">
        <v>112</v>
      </c>
      <c r="I97" s="78">
        <v>11.92</v>
      </c>
      <c r="J97" s="79">
        <v>9.0044843049327401</v>
      </c>
      <c r="K97" s="79">
        <v>1.0403587443946201</v>
      </c>
      <c r="L97" s="79">
        <v>0.269058295964126</v>
      </c>
      <c r="M97" s="79">
        <v>0.39013452914798202</v>
      </c>
      <c r="N97" s="79">
        <v>1.43497757847534</v>
      </c>
      <c r="O97" s="79">
        <v>7.5246636771300404</v>
      </c>
      <c r="P97" s="79">
        <v>0.183856502242152</v>
      </c>
      <c r="Q97" s="79">
        <v>1.5605381165919301</v>
      </c>
      <c r="R97" s="79">
        <v>0.50224215246636805</v>
      </c>
      <c r="S97" s="79">
        <v>0.47982062780269102</v>
      </c>
      <c r="T97" s="79">
        <v>0.52466367713004503</v>
      </c>
      <c r="U97" s="79">
        <v>9.1973094170403602</v>
      </c>
      <c r="V97" s="79">
        <v>6.01793721973094</v>
      </c>
      <c r="W97" s="80" t="s">
        <v>136</v>
      </c>
      <c r="X97" s="81"/>
      <c r="Y97" s="82"/>
      <c r="Z97" s="159"/>
      <c r="AA97" s="82" t="s">
        <v>196</v>
      </c>
      <c r="AB97" s="82"/>
    </row>
    <row r="98" spans="1:28" ht="15.65" customHeight="1" x14ac:dyDescent="0.35">
      <c r="A98" s="76" t="s">
        <v>452</v>
      </c>
      <c r="B98" s="76" t="s">
        <v>453</v>
      </c>
      <c r="C98" s="76" t="s">
        <v>454</v>
      </c>
      <c r="D98" s="76" t="s">
        <v>241</v>
      </c>
      <c r="E98" s="77">
        <v>46204</v>
      </c>
      <c r="F98" s="76" t="s">
        <v>169</v>
      </c>
      <c r="G98" s="76" t="s">
        <v>170</v>
      </c>
      <c r="H98" s="76" t="s">
        <v>112</v>
      </c>
      <c r="I98" s="78">
        <v>8.6124031007751896</v>
      </c>
      <c r="J98" s="79">
        <v>9.5067264573991004</v>
      </c>
      <c r="K98" s="79">
        <v>4.9865470852017904</v>
      </c>
      <c r="L98" s="79">
        <v>8.1973094170403602</v>
      </c>
      <c r="M98" s="79">
        <v>4.7264573991031398</v>
      </c>
      <c r="N98" s="79">
        <v>13.0941704035874</v>
      </c>
      <c r="O98" s="79">
        <v>14.2869955156951</v>
      </c>
      <c r="P98" s="79">
        <v>4.4843049327354303E-3</v>
      </c>
      <c r="Q98" s="79">
        <v>3.1390134529148003E-2</v>
      </c>
      <c r="R98" s="79">
        <v>2.7623318385650202</v>
      </c>
      <c r="S98" s="79">
        <v>2.6726457399103101</v>
      </c>
      <c r="T98" s="79">
        <v>3.4843049327354301</v>
      </c>
      <c r="U98" s="79">
        <v>18.497757847533599</v>
      </c>
      <c r="V98" s="79">
        <v>12.538116591928199</v>
      </c>
      <c r="W98" s="80" t="s">
        <v>136</v>
      </c>
      <c r="X98" s="81" t="s">
        <v>227</v>
      </c>
      <c r="Y98" s="82"/>
      <c r="Z98" s="159"/>
      <c r="AA98" s="82" t="s">
        <v>228</v>
      </c>
      <c r="AB98" s="82" t="s">
        <v>115</v>
      </c>
    </row>
    <row r="99" spans="1:28" ht="15.65" customHeight="1" x14ac:dyDescent="0.35">
      <c r="A99" s="76" t="s">
        <v>455</v>
      </c>
      <c r="B99" s="76" t="s">
        <v>456</v>
      </c>
      <c r="C99" s="76" t="s">
        <v>457</v>
      </c>
      <c r="D99" s="76" t="s">
        <v>119</v>
      </c>
      <c r="E99" s="77">
        <v>93301</v>
      </c>
      <c r="F99" s="76" t="s">
        <v>288</v>
      </c>
      <c r="G99" s="76" t="s">
        <v>121</v>
      </c>
      <c r="H99" s="76" t="s">
        <v>112</v>
      </c>
      <c r="I99" s="83">
        <v>190.058823529412</v>
      </c>
      <c r="J99" s="79">
        <v>0</v>
      </c>
      <c r="K99" s="79">
        <v>2.847533632287</v>
      </c>
      <c r="L99" s="79">
        <v>13.2600896860987</v>
      </c>
      <c r="M99" s="79">
        <v>34.784753363228702</v>
      </c>
      <c r="N99" s="79">
        <v>50.892376681614401</v>
      </c>
      <c r="O99" s="79">
        <v>0</v>
      </c>
      <c r="P99" s="79">
        <v>0</v>
      </c>
      <c r="Q99" s="79">
        <v>0</v>
      </c>
      <c r="R99" s="79">
        <v>35.502242152466401</v>
      </c>
      <c r="S99" s="79">
        <v>1.74439461883408</v>
      </c>
      <c r="T99" s="79">
        <v>0.61434977578475303</v>
      </c>
      <c r="U99" s="79">
        <v>13.031390134529101</v>
      </c>
      <c r="V99" s="79">
        <v>42.479820627802702</v>
      </c>
      <c r="W99" s="84">
        <v>320</v>
      </c>
      <c r="X99" s="85" t="s">
        <v>113</v>
      </c>
      <c r="Y99" s="82">
        <v>45456</v>
      </c>
      <c r="Z99" s="159" t="s">
        <v>122</v>
      </c>
      <c r="AA99" s="82" t="s">
        <v>114</v>
      </c>
      <c r="AB99" s="86" t="s">
        <v>115</v>
      </c>
    </row>
    <row r="100" spans="1:28" ht="15.65" customHeight="1" x14ac:dyDescent="0.35">
      <c r="A100" s="76" t="s">
        <v>458</v>
      </c>
      <c r="B100" s="76" t="s">
        <v>459</v>
      </c>
      <c r="C100" s="76" t="s">
        <v>420</v>
      </c>
      <c r="D100" s="76" t="s">
        <v>153</v>
      </c>
      <c r="E100" s="77">
        <v>33132</v>
      </c>
      <c r="F100" s="76" t="s">
        <v>154</v>
      </c>
      <c r="G100" s="76" t="s">
        <v>149</v>
      </c>
      <c r="H100" s="76" t="s">
        <v>112</v>
      </c>
      <c r="I100" s="83">
        <v>29.395419847328199</v>
      </c>
      <c r="J100" s="79">
        <v>14.699551569506699</v>
      </c>
      <c r="K100" s="79">
        <v>11.403587443946201</v>
      </c>
      <c r="L100" s="79">
        <v>79.565022421524702</v>
      </c>
      <c r="M100" s="79">
        <v>46.044843049327397</v>
      </c>
      <c r="N100" s="79">
        <v>78.825112107623497</v>
      </c>
      <c r="O100" s="79">
        <v>72.7085201793723</v>
      </c>
      <c r="P100" s="79">
        <v>0.179372197309417</v>
      </c>
      <c r="Q100" s="79">
        <v>0</v>
      </c>
      <c r="R100" s="79">
        <v>22.852017937219699</v>
      </c>
      <c r="S100" s="79">
        <v>10.3228699551569</v>
      </c>
      <c r="T100" s="79">
        <v>5.96412556053812</v>
      </c>
      <c r="U100" s="79">
        <v>112.57399103138999</v>
      </c>
      <c r="V100" s="79">
        <v>80.511210762331899</v>
      </c>
      <c r="W100" s="84" t="s">
        <v>136</v>
      </c>
      <c r="X100" s="85"/>
      <c r="Y100" s="82"/>
      <c r="Z100" s="158"/>
      <c r="AA100" s="82"/>
      <c r="AB100" s="86"/>
    </row>
    <row r="101" spans="1:28" x14ac:dyDescent="0.35">
      <c r="A101" s="76" t="s">
        <v>460</v>
      </c>
      <c r="B101" s="76" t="s">
        <v>402</v>
      </c>
      <c r="C101" s="76" t="s">
        <v>403</v>
      </c>
      <c r="D101" s="76" t="s">
        <v>153</v>
      </c>
      <c r="E101" s="77">
        <v>34009</v>
      </c>
      <c r="F101" s="76" t="s">
        <v>154</v>
      </c>
      <c r="G101" s="76" t="s">
        <v>461</v>
      </c>
      <c r="H101" s="76"/>
      <c r="I101" s="83">
        <v>8.16071428571429</v>
      </c>
      <c r="J101" s="79">
        <v>8.11210762331838</v>
      </c>
      <c r="K101" s="79">
        <v>1.2690582959641299</v>
      </c>
      <c r="L101" s="79">
        <v>9.8654708520179393E-2</v>
      </c>
      <c r="M101" s="79">
        <v>3.1390134529148003E-2</v>
      </c>
      <c r="N101" s="79">
        <v>1.1076233183856501</v>
      </c>
      <c r="O101" s="79">
        <v>8.4035874439461899</v>
      </c>
      <c r="P101" s="79">
        <v>0</v>
      </c>
      <c r="Q101" s="79">
        <v>0</v>
      </c>
      <c r="R101" s="79">
        <v>4.4843049327354303E-3</v>
      </c>
      <c r="S101" s="79">
        <v>0.224215246636771</v>
      </c>
      <c r="T101" s="79">
        <v>0.65470852017937198</v>
      </c>
      <c r="U101" s="79">
        <v>8.6278026905829606</v>
      </c>
      <c r="V101" s="79">
        <v>9.5112107623318192</v>
      </c>
      <c r="W101" s="84" t="s">
        <v>136</v>
      </c>
      <c r="X101" s="85"/>
      <c r="Y101" s="82"/>
      <c r="Z101" s="159"/>
      <c r="AA101" s="82"/>
      <c r="AB101" s="86"/>
    </row>
    <row r="102" spans="1:28" ht="15.65" customHeight="1" x14ac:dyDescent="0.35">
      <c r="A102" s="76" t="s">
        <v>462</v>
      </c>
      <c r="B102" s="76" t="s">
        <v>463</v>
      </c>
      <c r="C102" s="76" t="s">
        <v>464</v>
      </c>
      <c r="D102" s="76" t="s">
        <v>465</v>
      </c>
      <c r="E102" s="77">
        <v>71854</v>
      </c>
      <c r="F102" s="76" t="s">
        <v>110</v>
      </c>
      <c r="G102" s="76" t="s">
        <v>170</v>
      </c>
      <c r="H102" s="76" t="s">
        <v>112</v>
      </c>
      <c r="I102" s="83">
        <v>2.3193277310924398</v>
      </c>
      <c r="J102" s="79">
        <v>0.21973094170403601</v>
      </c>
      <c r="K102" s="79">
        <v>0.30941704035874401</v>
      </c>
      <c r="L102" s="79">
        <v>0.58744394618834095</v>
      </c>
      <c r="M102" s="79">
        <v>0.134529147982063</v>
      </c>
      <c r="N102" s="79">
        <v>0.73542600896861099</v>
      </c>
      <c r="O102" s="79">
        <v>0.49327354260089701</v>
      </c>
      <c r="P102" s="79">
        <v>8.9686098654708502E-3</v>
      </c>
      <c r="Q102" s="79">
        <v>1.34529147982063E-2</v>
      </c>
      <c r="R102" s="79">
        <v>0</v>
      </c>
      <c r="S102" s="79">
        <v>8.9686098654708502E-3</v>
      </c>
      <c r="T102" s="79">
        <v>2.6905829596412599E-2</v>
      </c>
      <c r="U102" s="79">
        <v>1.2152466367713</v>
      </c>
      <c r="V102" s="79">
        <v>0.72645739910314</v>
      </c>
      <c r="W102" s="84" t="s">
        <v>136</v>
      </c>
      <c r="X102" s="85" t="s">
        <v>227</v>
      </c>
      <c r="Y102" s="82">
        <v>45362</v>
      </c>
      <c r="Z102" s="159"/>
      <c r="AA102" s="82" t="s">
        <v>228</v>
      </c>
      <c r="AB102" s="86" t="s">
        <v>115</v>
      </c>
    </row>
    <row r="103" spans="1:28" ht="15.65" customHeight="1" x14ac:dyDescent="0.35">
      <c r="A103" s="76" t="s">
        <v>466</v>
      </c>
      <c r="B103" s="76" t="s">
        <v>467</v>
      </c>
      <c r="C103" s="76" t="s">
        <v>468</v>
      </c>
      <c r="D103" s="76" t="s">
        <v>192</v>
      </c>
      <c r="E103" s="77">
        <v>48161</v>
      </c>
      <c r="F103" s="76" t="s">
        <v>188</v>
      </c>
      <c r="G103" s="76" t="s">
        <v>128</v>
      </c>
      <c r="H103" s="76" t="s">
        <v>135</v>
      </c>
      <c r="I103" s="78">
        <v>39.219143576826198</v>
      </c>
      <c r="J103" s="79">
        <v>69.771300448430594</v>
      </c>
      <c r="K103" s="79">
        <v>20.6457399103139</v>
      </c>
      <c r="L103" s="79">
        <v>3.2959641255605399</v>
      </c>
      <c r="M103" s="79">
        <v>2.0403587443946201</v>
      </c>
      <c r="N103" s="79">
        <v>11.5067264573991</v>
      </c>
      <c r="O103" s="79">
        <v>83.901345291479799</v>
      </c>
      <c r="P103" s="79">
        <v>0</v>
      </c>
      <c r="Q103" s="79">
        <v>0.34529147982062802</v>
      </c>
      <c r="R103" s="79">
        <v>1.2914798206278</v>
      </c>
      <c r="S103" s="79">
        <v>1.75336322869955</v>
      </c>
      <c r="T103" s="79">
        <v>3.6591928251121102</v>
      </c>
      <c r="U103" s="79">
        <v>89.0493273542601</v>
      </c>
      <c r="V103" s="79">
        <v>60.852017937219799</v>
      </c>
      <c r="W103" s="80" t="s">
        <v>136</v>
      </c>
      <c r="X103" s="81" t="s">
        <v>113</v>
      </c>
      <c r="Y103" s="82">
        <v>45729</v>
      </c>
      <c r="Z103" s="159"/>
      <c r="AA103" s="82" t="s">
        <v>129</v>
      </c>
      <c r="AB103" s="82" t="s">
        <v>115</v>
      </c>
    </row>
    <row r="104" spans="1:28" x14ac:dyDescent="0.35">
      <c r="A104" s="76" t="s">
        <v>469</v>
      </c>
      <c r="B104" s="76" t="s">
        <v>470</v>
      </c>
      <c r="C104" s="76" t="s">
        <v>400</v>
      </c>
      <c r="D104" s="76" t="s">
        <v>163</v>
      </c>
      <c r="E104" s="77">
        <v>77301</v>
      </c>
      <c r="F104" s="76" t="s">
        <v>383</v>
      </c>
      <c r="G104" s="76" t="s">
        <v>121</v>
      </c>
      <c r="H104" s="76" t="s">
        <v>112</v>
      </c>
      <c r="I104" s="83">
        <v>32.798744146445301</v>
      </c>
      <c r="J104" s="79">
        <v>147.57847533632199</v>
      </c>
      <c r="K104" s="79">
        <v>578.07174887892199</v>
      </c>
      <c r="L104" s="79">
        <v>345.43049327354299</v>
      </c>
      <c r="M104" s="79">
        <v>147.82959641255599</v>
      </c>
      <c r="N104" s="79">
        <v>635.85650224214999</v>
      </c>
      <c r="O104" s="79">
        <v>473.92376681614599</v>
      </c>
      <c r="P104" s="79">
        <v>48.946188340807197</v>
      </c>
      <c r="Q104" s="79">
        <v>60.1838565022422</v>
      </c>
      <c r="R104" s="79">
        <v>221.780269058295</v>
      </c>
      <c r="S104" s="79">
        <v>146.067264573991</v>
      </c>
      <c r="T104" s="79">
        <v>162.73991031390099</v>
      </c>
      <c r="U104" s="79">
        <v>688.32286995515597</v>
      </c>
      <c r="V104" s="79">
        <v>868.14798206277703</v>
      </c>
      <c r="W104" s="84">
        <v>750</v>
      </c>
      <c r="X104" s="85" t="s">
        <v>113</v>
      </c>
      <c r="Y104" s="82">
        <v>45631</v>
      </c>
      <c r="Z104" s="159" t="s">
        <v>122</v>
      </c>
      <c r="AA104" s="82" t="s">
        <v>114</v>
      </c>
      <c r="AB104" s="86" t="s">
        <v>115</v>
      </c>
    </row>
    <row r="105" spans="1:28" ht="15.65" customHeight="1" x14ac:dyDescent="0.35">
      <c r="A105" s="76" t="s">
        <v>471</v>
      </c>
      <c r="B105" s="76" t="s">
        <v>472</v>
      </c>
      <c r="C105" s="76" t="s">
        <v>473</v>
      </c>
      <c r="D105" s="76" t="s">
        <v>248</v>
      </c>
      <c r="E105" s="77">
        <v>16866</v>
      </c>
      <c r="F105" s="76" t="s">
        <v>249</v>
      </c>
      <c r="G105" s="76" t="s">
        <v>111</v>
      </c>
      <c r="H105" s="76" t="s">
        <v>112</v>
      </c>
      <c r="I105" s="83">
        <v>68.869438202247196</v>
      </c>
      <c r="J105" s="79">
        <v>252.44394618834099</v>
      </c>
      <c r="K105" s="79">
        <v>99.107623318385706</v>
      </c>
      <c r="L105" s="79">
        <v>543.99551569506605</v>
      </c>
      <c r="M105" s="79">
        <v>404.54708520179298</v>
      </c>
      <c r="N105" s="79">
        <v>711.63228699551303</v>
      </c>
      <c r="O105" s="79">
        <v>539.582959641255</v>
      </c>
      <c r="P105" s="79">
        <v>26.2017937219731</v>
      </c>
      <c r="Q105" s="79">
        <v>22.677130044843</v>
      </c>
      <c r="R105" s="79">
        <v>237.627802690583</v>
      </c>
      <c r="S105" s="79">
        <v>71.762331838565004</v>
      </c>
      <c r="T105" s="79">
        <v>83.452914798206294</v>
      </c>
      <c r="U105" s="79">
        <v>907.25112107623102</v>
      </c>
      <c r="V105" s="79">
        <v>870.45291479820196</v>
      </c>
      <c r="W105" s="84">
        <v>800</v>
      </c>
      <c r="X105" s="85" t="s">
        <v>113</v>
      </c>
      <c r="Y105" s="82">
        <v>45722</v>
      </c>
      <c r="Z105" s="159"/>
      <c r="AA105" s="82" t="s">
        <v>114</v>
      </c>
      <c r="AB105" s="86" t="s">
        <v>115</v>
      </c>
    </row>
    <row r="106" spans="1:28" x14ac:dyDescent="0.35">
      <c r="A106" s="76" t="s">
        <v>474</v>
      </c>
      <c r="B106" s="76" t="s">
        <v>475</v>
      </c>
      <c r="C106" s="76" t="s">
        <v>476</v>
      </c>
      <c r="D106" s="76" t="s">
        <v>367</v>
      </c>
      <c r="E106" s="77">
        <v>52761</v>
      </c>
      <c r="F106" s="76" t="s">
        <v>207</v>
      </c>
      <c r="G106" s="76" t="s">
        <v>170</v>
      </c>
      <c r="H106" s="76" t="s">
        <v>112</v>
      </c>
      <c r="I106" s="78">
        <v>12.352941176470599</v>
      </c>
      <c r="J106" s="79">
        <v>0.69058295964125505</v>
      </c>
      <c r="K106" s="79">
        <v>2.0717488789237701</v>
      </c>
      <c r="L106" s="79">
        <v>0.14349775784753399</v>
      </c>
      <c r="M106" s="79">
        <v>0.27802690582959599</v>
      </c>
      <c r="N106" s="79">
        <v>1.55605381165919</v>
      </c>
      <c r="O106" s="79">
        <v>1.2600896860986599</v>
      </c>
      <c r="P106" s="79">
        <v>0.15695067264574</v>
      </c>
      <c r="Q106" s="79">
        <v>0.21076233183856499</v>
      </c>
      <c r="R106" s="79">
        <v>0.43497757847533602</v>
      </c>
      <c r="S106" s="79">
        <v>0.55605381165919299</v>
      </c>
      <c r="T106" s="79">
        <v>0.46636771300448399</v>
      </c>
      <c r="U106" s="79">
        <v>1.72645739910314</v>
      </c>
      <c r="V106" s="79">
        <v>2.45291479820628</v>
      </c>
      <c r="W106" s="84" t="s">
        <v>136</v>
      </c>
      <c r="X106" s="81"/>
      <c r="Y106" s="82"/>
      <c r="Z106" s="159"/>
      <c r="AA106" s="82"/>
      <c r="AB106" s="82"/>
    </row>
    <row r="107" spans="1:28" x14ac:dyDescent="0.35">
      <c r="A107" s="76" t="s">
        <v>477</v>
      </c>
      <c r="B107" s="76" t="s">
        <v>478</v>
      </c>
      <c r="C107" s="76" t="s">
        <v>479</v>
      </c>
      <c r="D107" s="76" t="s">
        <v>140</v>
      </c>
      <c r="E107" s="77">
        <v>11554</v>
      </c>
      <c r="F107" s="76" t="s">
        <v>480</v>
      </c>
      <c r="G107" s="76" t="s">
        <v>170</v>
      </c>
      <c r="H107" s="76" t="s">
        <v>112</v>
      </c>
      <c r="I107" s="83">
        <v>2.1736842105263201</v>
      </c>
      <c r="J107" s="79">
        <v>5.13901345291477</v>
      </c>
      <c r="K107" s="79">
        <v>0.80717488789237801</v>
      </c>
      <c r="L107" s="79">
        <v>1.0627802690582999</v>
      </c>
      <c r="M107" s="79">
        <v>0.72645739910314</v>
      </c>
      <c r="N107" s="79">
        <v>2.2017937219730999</v>
      </c>
      <c r="O107" s="79">
        <v>5.51569506726453</v>
      </c>
      <c r="P107" s="79">
        <v>1.34529147982063E-2</v>
      </c>
      <c r="Q107" s="79">
        <v>4.4843049327354303E-3</v>
      </c>
      <c r="R107" s="79">
        <v>4.4843049327354303E-3</v>
      </c>
      <c r="S107" s="79">
        <v>8.9686098654708502E-3</v>
      </c>
      <c r="T107" s="79">
        <v>0</v>
      </c>
      <c r="U107" s="79">
        <v>7.7219730941703704</v>
      </c>
      <c r="V107" s="79">
        <v>6.7354260089685702</v>
      </c>
      <c r="W107" s="84" t="s">
        <v>136</v>
      </c>
      <c r="X107" s="85"/>
      <c r="Y107" s="82"/>
      <c r="Z107" s="159"/>
      <c r="AA107" s="82" t="s">
        <v>196</v>
      </c>
      <c r="AB107" s="86"/>
    </row>
    <row r="108" spans="1:28" x14ac:dyDescent="0.35">
      <c r="A108" s="76" t="s">
        <v>481</v>
      </c>
      <c r="B108" s="76" t="s">
        <v>482</v>
      </c>
      <c r="C108" s="76" t="s">
        <v>483</v>
      </c>
      <c r="D108" s="76" t="s">
        <v>371</v>
      </c>
      <c r="E108" s="77">
        <v>89060</v>
      </c>
      <c r="F108" s="76" t="s">
        <v>372</v>
      </c>
      <c r="G108" s="76" t="s">
        <v>484</v>
      </c>
      <c r="H108" s="76" t="s">
        <v>112</v>
      </c>
      <c r="I108" s="78">
        <v>34.790878214458999</v>
      </c>
      <c r="J108" s="79">
        <v>99.210762331838595</v>
      </c>
      <c r="K108" s="79">
        <v>104.313901345291</v>
      </c>
      <c r="L108" s="79">
        <v>59.112107623318401</v>
      </c>
      <c r="M108" s="79">
        <v>43.739910313901298</v>
      </c>
      <c r="N108" s="79">
        <v>194.955156950673</v>
      </c>
      <c r="O108" s="79">
        <v>110.847533632287</v>
      </c>
      <c r="P108" s="79">
        <v>0.14798206278026901</v>
      </c>
      <c r="Q108" s="79">
        <v>0.42600896860986498</v>
      </c>
      <c r="R108" s="79">
        <v>50.008968609865398</v>
      </c>
      <c r="S108" s="79">
        <v>26</v>
      </c>
      <c r="T108" s="79">
        <v>20.762331838565</v>
      </c>
      <c r="U108" s="79">
        <v>209.605381165919</v>
      </c>
      <c r="V108" s="79">
        <v>225.91031390134501</v>
      </c>
      <c r="W108" s="80" t="s">
        <v>136</v>
      </c>
      <c r="X108" s="81" t="s">
        <v>113</v>
      </c>
      <c r="Y108" s="82" t="s">
        <v>485</v>
      </c>
      <c r="Z108" s="159" t="s">
        <v>122</v>
      </c>
      <c r="AA108" s="82" t="s">
        <v>129</v>
      </c>
      <c r="AB108" s="82" t="s">
        <v>115</v>
      </c>
    </row>
    <row r="109" spans="1:28" x14ac:dyDescent="0.35">
      <c r="A109" s="76" t="s">
        <v>486</v>
      </c>
      <c r="B109" s="76" t="s">
        <v>487</v>
      </c>
      <c r="C109" s="76" t="s">
        <v>488</v>
      </c>
      <c r="D109" s="76" t="s">
        <v>126</v>
      </c>
      <c r="E109" s="77">
        <v>28429</v>
      </c>
      <c r="F109" s="76" t="s">
        <v>127</v>
      </c>
      <c r="G109" s="76" t="s">
        <v>170</v>
      </c>
      <c r="H109" s="76" t="s">
        <v>112</v>
      </c>
      <c r="I109" s="78">
        <v>2.3970588235294099</v>
      </c>
      <c r="J109" s="79">
        <v>0.39013452914798202</v>
      </c>
      <c r="K109" s="79">
        <v>0.24215246636771301</v>
      </c>
      <c r="L109" s="79">
        <v>0.31390134529148001</v>
      </c>
      <c r="M109" s="79">
        <v>0.53811659192825101</v>
      </c>
      <c r="N109" s="79">
        <v>0.93273542600896997</v>
      </c>
      <c r="O109" s="79">
        <v>0.53811659192825101</v>
      </c>
      <c r="P109" s="79">
        <v>1.34529147982063E-2</v>
      </c>
      <c r="Q109" s="79">
        <v>0</v>
      </c>
      <c r="R109" s="79">
        <v>1.79372197309417E-2</v>
      </c>
      <c r="S109" s="79">
        <v>0</v>
      </c>
      <c r="T109" s="79">
        <v>8.9686098654708502E-3</v>
      </c>
      <c r="U109" s="79">
        <v>1.4573991031390201</v>
      </c>
      <c r="V109" s="79">
        <v>1.08520179372197</v>
      </c>
      <c r="W109" s="80" t="s">
        <v>136</v>
      </c>
      <c r="X109" s="81" t="s">
        <v>113</v>
      </c>
      <c r="Y109" s="82">
        <v>45526</v>
      </c>
      <c r="Z109" s="160" t="s">
        <v>122</v>
      </c>
      <c r="AA109" s="82" t="s">
        <v>129</v>
      </c>
      <c r="AB109" s="82" t="s">
        <v>115</v>
      </c>
    </row>
    <row r="110" spans="1:28" x14ac:dyDescent="0.35">
      <c r="A110" s="76" t="s">
        <v>489</v>
      </c>
      <c r="B110" s="76" t="s">
        <v>490</v>
      </c>
      <c r="C110" s="76" t="s">
        <v>451</v>
      </c>
      <c r="D110" s="76" t="s">
        <v>187</v>
      </c>
      <c r="E110" s="77">
        <v>44505</v>
      </c>
      <c r="F110" s="76" t="s">
        <v>188</v>
      </c>
      <c r="G110" s="76" t="s">
        <v>170</v>
      </c>
      <c r="H110" s="76" t="s">
        <v>135</v>
      </c>
      <c r="I110" s="78">
        <v>17.731266149870802</v>
      </c>
      <c r="J110" s="79">
        <v>30.309417040358799</v>
      </c>
      <c r="K110" s="79">
        <v>14.6457399103139</v>
      </c>
      <c r="L110" s="79">
        <v>9.0179372197309409</v>
      </c>
      <c r="M110" s="79">
        <v>7.8026905829596398</v>
      </c>
      <c r="N110" s="79">
        <v>20.291479820627799</v>
      </c>
      <c r="O110" s="79">
        <v>41.466367713004303</v>
      </c>
      <c r="P110" s="79">
        <v>0</v>
      </c>
      <c r="Q110" s="79">
        <v>1.79372197309417E-2</v>
      </c>
      <c r="R110" s="79">
        <v>5.6995515695067303</v>
      </c>
      <c r="S110" s="79">
        <v>2.2735426008968602</v>
      </c>
      <c r="T110" s="79">
        <v>3.9506726457399099</v>
      </c>
      <c r="U110" s="79">
        <v>49.8520179372196</v>
      </c>
      <c r="V110" s="79">
        <v>41.2062780269057</v>
      </c>
      <c r="W110" s="80" t="s">
        <v>136</v>
      </c>
      <c r="X110" s="81"/>
      <c r="Y110" s="82"/>
      <c r="Z110" s="161"/>
      <c r="AA110" s="82" t="s">
        <v>196</v>
      </c>
      <c r="AB110" s="82"/>
    </row>
    <row r="111" spans="1:28" x14ac:dyDescent="0.35">
      <c r="A111" s="76" t="s">
        <v>491</v>
      </c>
      <c r="B111" s="76" t="s">
        <v>492</v>
      </c>
      <c r="C111" s="76" t="s">
        <v>493</v>
      </c>
      <c r="D111" s="76" t="s">
        <v>494</v>
      </c>
      <c r="E111" s="77">
        <v>98421</v>
      </c>
      <c r="F111" s="76" t="s">
        <v>495</v>
      </c>
      <c r="G111" s="76" t="s">
        <v>121</v>
      </c>
      <c r="H111" s="76" t="s">
        <v>112</v>
      </c>
      <c r="I111" s="78">
        <v>68.213908872901698</v>
      </c>
      <c r="J111" s="79">
        <v>516.49775784753501</v>
      </c>
      <c r="K111" s="79">
        <v>102.14798206278</v>
      </c>
      <c r="L111" s="79">
        <v>185.13901345291401</v>
      </c>
      <c r="M111" s="79">
        <v>197.452914798206</v>
      </c>
      <c r="N111" s="79">
        <v>355.92825112107602</v>
      </c>
      <c r="O111" s="79">
        <v>533.72645739910399</v>
      </c>
      <c r="P111" s="79">
        <v>41.304932735426</v>
      </c>
      <c r="Q111" s="79">
        <v>70.278026905829606</v>
      </c>
      <c r="R111" s="79">
        <v>178.82062780269101</v>
      </c>
      <c r="S111" s="79">
        <v>44.515695067264602</v>
      </c>
      <c r="T111" s="79">
        <v>28.748878923766799</v>
      </c>
      <c r="U111" s="79">
        <v>749.15246636770803</v>
      </c>
      <c r="V111" s="79">
        <v>744.16143497757196</v>
      </c>
      <c r="W111" s="80">
        <v>1181</v>
      </c>
      <c r="X111" s="81" t="s">
        <v>113</v>
      </c>
      <c r="Y111" s="82">
        <v>45687</v>
      </c>
      <c r="Z111" s="159"/>
      <c r="AA111" s="82" t="s">
        <v>114</v>
      </c>
      <c r="AB111" s="82" t="s">
        <v>115</v>
      </c>
    </row>
    <row r="112" spans="1:28" x14ac:dyDescent="0.35">
      <c r="A112" s="76" t="s">
        <v>496</v>
      </c>
      <c r="B112" s="76" t="s">
        <v>497</v>
      </c>
      <c r="C112" s="76" t="s">
        <v>498</v>
      </c>
      <c r="D112" s="76" t="s">
        <v>226</v>
      </c>
      <c r="E112" s="77">
        <v>5488</v>
      </c>
      <c r="F112" s="76" t="s">
        <v>159</v>
      </c>
      <c r="G112" s="76" t="s">
        <v>170</v>
      </c>
      <c r="H112" s="76" t="s">
        <v>112</v>
      </c>
      <c r="I112" s="78">
        <v>4.6016260162601599</v>
      </c>
      <c r="J112" s="79">
        <v>6.8878923766815996</v>
      </c>
      <c r="K112" s="79">
        <v>0.42152466367712998</v>
      </c>
      <c r="L112" s="79">
        <v>0.30941704035874401</v>
      </c>
      <c r="M112" s="79">
        <v>0.13004484304932701</v>
      </c>
      <c r="N112" s="79">
        <v>0.66816143497757896</v>
      </c>
      <c r="O112" s="79">
        <v>7.0448430493273397</v>
      </c>
      <c r="P112" s="79">
        <v>0</v>
      </c>
      <c r="Q112" s="79">
        <v>3.5874439461883401E-2</v>
      </c>
      <c r="R112" s="79">
        <v>0</v>
      </c>
      <c r="S112" s="79">
        <v>4.4843049327354303E-3</v>
      </c>
      <c r="T112" s="79">
        <v>0</v>
      </c>
      <c r="U112" s="79">
        <v>7.7443946188340602</v>
      </c>
      <c r="V112" s="79">
        <v>4.63228699551569</v>
      </c>
      <c r="W112" s="80" t="s">
        <v>136</v>
      </c>
      <c r="X112" s="81" t="s">
        <v>113</v>
      </c>
      <c r="Y112" s="82">
        <v>45470</v>
      </c>
      <c r="Z112" s="159" t="s">
        <v>122</v>
      </c>
      <c r="AA112" s="82" t="s">
        <v>129</v>
      </c>
      <c r="AB112" s="82" t="s">
        <v>115</v>
      </c>
    </row>
    <row r="113" spans="1:28" x14ac:dyDescent="0.35">
      <c r="A113" s="76" t="s">
        <v>499</v>
      </c>
      <c r="B113" s="76" t="s">
        <v>500</v>
      </c>
      <c r="C113" s="76" t="s">
        <v>501</v>
      </c>
      <c r="D113" s="76" t="s">
        <v>168</v>
      </c>
      <c r="E113" s="77">
        <v>40031</v>
      </c>
      <c r="F113" s="76" t="s">
        <v>169</v>
      </c>
      <c r="G113" s="76" t="s">
        <v>170</v>
      </c>
      <c r="H113" s="76" t="s">
        <v>112</v>
      </c>
      <c r="I113" s="83">
        <v>7.8333333333333304</v>
      </c>
      <c r="J113" s="79">
        <v>12.5605381165919</v>
      </c>
      <c r="K113" s="79">
        <v>2.6591928251121102</v>
      </c>
      <c r="L113" s="79">
        <v>6.6502242152466398</v>
      </c>
      <c r="M113" s="79">
        <v>5.2017937219730896</v>
      </c>
      <c r="N113" s="79">
        <v>14.152466367713</v>
      </c>
      <c r="O113" s="79">
        <v>12.376681614349801</v>
      </c>
      <c r="P113" s="79">
        <v>4.4843049327354299E-2</v>
      </c>
      <c r="Q113" s="79">
        <v>0.497757847533632</v>
      </c>
      <c r="R113" s="79">
        <v>2.7668161434977598</v>
      </c>
      <c r="S113" s="79">
        <v>3.1569506726457401</v>
      </c>
      <c r="T113" s="79">
        <v>2.3049327354260098</v>
      </c>
      <c r="U113" s="79">
        <v>18.843049327354201</v>
      </c>
      <c r="V113" s="79">
        <v>14.4753363228699</v>
      </c>
      <c r="W113" s="84" t="s">
        <v>136</v>
      </c>
      <c r="X113" s="85" t="s">
        <v>113</v>
      </c>
      <c r="Y113" s="82">
        <v>45554</v>
      </c>
      <c r="Z113" s="159" t="s">
        <v>122</v>
      </c>
      <c r="AA113" s="82" t="s">
        <v>129</v>
      </c>
      <c r="AB113" s="86" t="s">
        <v>115</v>
      </c>
    </row>
    <row r="114" spans="1:28" x14ac:dyDescent="0.35">
      <c r="A114" s="76" t="s">
        <v>502</v>
      </c>
      <c r="B114" s="76" t="s">
        <v>503</v>
      </c>
      <c r="C114" s="76" t="s">
        <v>504</v>
      </c>
      <c r="D114" s="76" t="s">
        <v>153</v>
      </c>
      <c r="E114" s="77">
        <v>32839</v>
      </c>
      <c r="F114" s="76" t="s">
        <v>154</v>
      </c>
      <c r="G114" s="76" t="s">
        <v>170</v>
      </c>
      <c r="H114" s="76" t="s">
        <v>112</v>
      </c>
      <c r="I114" s="78">
        <v>1.8099717779868301</v>
      </c>
      <c r="J114" s="79">
        <v>2.9506726457399002</v>
      </c>
      <c r="K114" s="79">
        <v>1.73542600896861</v>
      </c>
      <c r="L114" s="79">
        <v>2.8834080717488701</v>
      </c>
      <c r="M114" s="79">
        <v>1.2421524663677199</v>
      </c>
      <c r="N114" s="79">
        <v>2.7264573991031398</v>
      </c>
      <c r="O114" s="79">
        <v>4.6636771300448299</v>
      </c>
      <c r="P114" s="79">
        <v>0.35426008968609901</v>
      </c>
      <c r="Q114" s="79">
        <v>1.06726457399103</v>
      </c>
      <c r="R114" s="79">
        <v>7.1748878923766801E-2</v>
      </c>
      <c r="S114" s="79">
        <v>1.34529147982063E-2</v>
      </c>
      <c r="T114" s="79">
        <v>8.9686098654708502E-3</v>
      </c>
      <c r="U114" s="79">
        <v>8.7174887892375601</v>
      </c>
      <c r="V114" s="79">
        <v>4.7443946188340496</v>
      </c>
      <c r="W114" s="80" t="s">
        <v>136</v>
      </c>
      <c r="X114" s="81" t="s">
        <v>113</v>
      </c>
      <c r="Y114" s="82">
        <v>45519</v>
      </c>
      <c r="Z114" s="160" t="s">
        <v>122</v>
      </c>
      <c r="AA114" s="82" t="s">
        <v>129</v>
      </c>
      <c r="AB114" s="82" t="s">
        <v>115</v>
      </c>
    </row>
    <row r="115" spans="1:28" x14ac:dyDescent="0.35">
      <c r="A115" s="76" t="s">
        <v>505</v>
      </c>
      <c r="B115" s="76" t="s">
        <v>506</v>
      </c>
      <c r="C115" s="76" t="s">
        <v>507</v>
      </c>
      <c r="D115" s="76" t="s">
        <v>140</v>
      </c>
      <c r="E115" s="77">
        <v>10924</v>
      </c>
      <c r="F115" s="76" t="s">
        <v>480</v>
      </c>
      <c r="G115" s="76" t="s">
        <v>128</v>
      </c>
      <c r="H115" s="76" t="s">
        <v>112</v>
      </c>
      <c r="I115" s="83">
        <v>39.2629107981221</v>
      </c>
      <c r="J115" s="79">
        <v>32.5605381165919</v>
      </c>
      <c r="K115" s="79">
        <v>25.5067264573991</v>
      </c>
      <c r="L115" s="79">
        <v>24.578475336322899</v>
      </c>
      <c r="M115" s="79">
        <v>22.242152466367699</v>
      </c>
      <c r="N115" s="79">
        <v>66.017937219730996</v>
      </c>
      <c r="O115" s="79">
        <v>38.869955156950702</v>
      </c>
      <c r="P115" s="79">
        <v>0</v>
      </c>
      <c r="Q115" s="79">
        <v>0</v>
      </c>
      <c r="R115" s="79">
        <v>11.8744394618834</v>
      </c>
      <c r="S115" s="79">
        <v>13.878923766816101</v>
      </c>
      <c r="T115" s="79">
        <v>13.426008968609899</v>
      </c>
      <c r="U115" s="79">
        <v>65.708520179372201</v>
      </c>
      <c r="V115" s="79">
        <v>63.345291479820702</v>
      </c>
      <c r="W115" s="84" t="s">
        <v>136</v>
      </c>
      <c r="X115" s="85" t="s">
        <v>113</v>
      </c>
      <c r="Y115" s="82">
        <v>45638</v>
      </c>
      <c r="Z115" s="161" t="s">
        <v>122</v>
      </c>
      <c r="AA115" s="82" t="s">
        <v>129</v>
      </c>
      <c r="AB115" s="86" t="s">
        <v>115</v>
      </c>
    </row>
    <row r="116" spans="1:28" x14ac:dyDescent="0.35">
      <c r="A116" s="76" t="s">
        <v>508</v>
      </c>
      <c r="B116" s="76" t="s">
        <v>509</v>
      </c>
      <c r="C116" s="76" t="s">
        <v>510</v>
      </c>
      <c r="D116" s="76" t="s">
        <v>119</v>
      </c>
      <c r="E116" s="77">
        <v>92154</v>
      </c>
      <c r="F116" s="76" t="s">
        <v>390</v>
      </c>
      <c r="G116" s="76" t="s">
        <v>121</v>
      </c>
      <c r="H116" s="76" t="s">
        <v>112</v>
      </c>
      <c r="I116" s="83">
        <v>27.388577691183599</v>
      </c>
      <c r="J116" s="79">
        <v>781.39910313900805</v>
      </c>
      <c r="K116" s="79">
        <v>451.10762331838299</v>
      </c>
      <c r="L116" s="79">
        <v>59.121076233183899</v>
      </c>
      <c r="M116" s="79">
        <v>54.928251121076201</v>
      </c>
      <c r="N116" s="79">
        <v>168.946188340807</v>
      </c>
      <c r="O116" s="79">
        <v>920.36322869954199</v>
      </c>
      <c r="P116" s="79">
        <v>16.6412556053812</v>
      </c>
      <c r="Q116" s="79">
        <v>240.605381165919</v>
      </c>
      <c r="R116" s="79">
        <v>65</v>
      </c>
      <c r="S116" s="79">
        <v>28.376681614349799</v>
      </c>
      <c r="T116" s="79">
        <v>27.085201793722</v>
      </c>
      <c r="U116" s="79">
        <v>1226.0941704035799</v>
      </c>
      <c r="V116" s="79">
        <v>501.11210762331802</v>
      </c>
      <c r="W116" s="84">
        <v>750</v>
      </c>
      <c r="X116" s="85" t="s">
        <v>113</v>
      </c>
      <c r="Y116" s="82">
        <v>45603</v>
      </c>
      <c r="Z116" s="159"/>
      <c r="AA116" s="82" t="s">
        <v>114</v>
      </c>
      <c r="AB116" s="86" t="s">
        <v>115</v>
      </c>
    </row>
    <row r="117" spans="1:28" x14ac:dyDescent="0.35">
      <c r="A117" s="76" t="s">
        <v>511</v>
      </c>
      <c r="B117" s="76" t="s">
        <v>512</v>
      </c>
      <c r="C117" s="76" t="s">
        <v>513</v>
      </c>
      <c r="D117" s="76" t="s">
        <v>232</v>
      </c>
      <c r="E117" s="77">
        <v>88081</v>
      </c>
      <c r="F117" s="76" t="s">
        <v>233</v>
      </c>
      <c r="G117" s="76" t="s">
        <v>111</v>
      </c>
      <c r="H117" s="76" t="s">
        <v>112</v>
      </c>
      <c r="I117" s="83">
        <v>30.2528755663994</v>
      </c>
      <c r="J117" s="79">
        <v>657.59192825111404</v>
      </c>
      <c r="K117" s="79">
        <v>99.080717488789105</v>
      </c>
      <c r="L117" s="79">
        <v>47.237668161435003</v>
      </c>
      <c r="M117" s="79">
        <v>18.623318385650201</v>
      </c>
      <c r="N117" s="79">
        <v>150.74887892376699</v>
      </c>
      <c r="O117" s="79">
        <v>516.17937219730095</v>
      </c>
      <c r="P117" s="79">
        <v>6.6322869955156998</v>
      </c>
      <c r="Q117" s="79">
        <v>148.97309417040299</v>
      </c>
      <c r="R117" s="79">
        <v>23.062780269058301</v>
      </c>
      <c r="S117" s="79">
        <v>19.156950672645699</v>
      </c>
      <c r="T117" s="79">
        <v>49.174887892376702</v>
      </c>
      <c r="U117" s="79">
        <v>731.13901345291197</v>
      </c>
      <c r="V117" s="79">
        <v>687.60538116591295</v>
      </c>
      <c r="W117" s="84">
        <v>500</v>
      </c>
      <c r="X117" s="85" t="s">
        <v>113</v>
      </c>
      <c r="Y117" s="82">
        <v>45603</v>
      </c>
      <c r="Z117" s="159"/>
      <c r="AA117" s="82" t="s">
        <v>114</v>
      </c>
      <c r="AB117" s="86" t="s">
        <v>115</v>
      </c>
    </row>
    <row r="118" spans="1:28" x14ac:dyDescent="0.35">
      <c r="A118" s="76" t="s">
        <v>514</v>
      </c>
      <c r="B118" s="76" t="s">
        <v>515</v>
      </c>
      <c r="C118" s="76" t="s">
        <v>516</v>
      </c>
      <c r="D118" s="76" t="s">
        <v>517</v>
      </c>
      <c r="E118" s="77">
        <v>57701</v>
      </c>
      <c r="F118" s="76" t="s">
        <v>207</v>
      </c>
      <c r="G118" s="76" t="s">
        <v>170</v>
      </c>
      <c r="H118" s="76" t="s">
        <v>112</v>
      </c>
      <c r="I118" s="83">
        <v>4.81666666666667</v>
      </c>
      <c r="J118" s="79">
        <v>0.30044843049327402</v>
      </c>
      <c r="K118" s="79">
        <v>0.34080717488789197</v>
      </c>
      <c r="L118" s="79">
        <v>0.56502242152466398</v>
      </c>
      <c r="M118" s="79">
        <v>0.12556053811659201</v>
      </c>
      <c r="N118" s="79">
        <v>0.48878923766816101</v>
      </c>
      <c r="O118" s="79">
        <v>0.82511210762331899</v>
      </c>
      <c r="P118" s="79">
        <v>0</v>
      </c>
      <c r="Q118" s="79">
        <v>1.79372197309417E-2</v>
      </c>
      <c r="R118" s="79">
        <v>0</v>
      </c>
      <c r="S118" s="79">
        <v>7.1748878923766801E-2</v>
      </c>
      <c r="T118" s="79">
        <v>4.4843049327354299E-2</v>
      </c>
      <c r="U118" s="79">
        <v>1.2152466367713</v>
      </c>
      <c r="V118" s="79">
        <v>1.0627802690582999</v>
      </c>
      <c r="W118" s="84" t="s">
        <v>136</v>
      </c>
      <c r="X118" s="85" t="s">
        <v>227</v>
      </c>
      <c r="Y118" s="82">
        <v>45359</v>
      </c>
      <c r="Z118" s="159" t="s">
        <v>122</v>
      </c>
      <c r="AA118" s="82" t="s">
        <v>228</v>
      </c>
      <c r="AB118" s="86" t="s">
        <v>115</v>
      </c>
    </row>
    <row r="119" spans="1:28" x14ac:dyDescent="0.35">
      <c r="A119" s="76" t="s">
        <v>518</v>
      </c>
      <c r="B119" s="76" t="s">
        <v>519</v>
      </c>
      <c r="C119" s="76" t="s">
        <v>520</v>
      </c>
      <c r="D119" s="76" t="s">
        <v>360</v>
      </c>
      <c r="E119" s="77">
        <v>65401</v>
      </c>
      <c r="F119" s="76" t="s">
        <v>169</v>
      </c>
      <c r="G119" s="76" t="s">
        <v>170</v>
      </c>
      <c r="H119" s="76"/>
      <c r="I119" s="78">
        <v>8.3411764705882394</v>
      </c>
      <c r="J119" s="79">
        <v>1.8609865470852001</v>
      </c>
      <c r="K119" s="79">
        <v>1.91479820627803</v>
      </c>
      <c r="L119" s="79">
        <v>2.7443946188340802</v>
      </c>
      <c r="M119" s="79">
        <v>0.51569506726457404</v>
      </c>
      <c r="N119" s="79">
        <v>2.83856502242153</v>
      </c>
      <c r="O119" s="79">
        <v>3.6860986547085202</v>
      </c>
      <c r="P119" s="79">
        <v>2.2421524663677101E-2</v>
      </c>
      <c r="Q119" s="79">
        <v>0.48878923766816101</v>
      </c>
      <c r="R119" s="79">
        <v>0.14349775784753399</v>
      </c>
      <c r="S119" s="79">
        <v>0.542600896860987</v>
      </c>
      <c r="T119" s="79">
        <v>0.56502242152466398</v>
      </c>
      <c r="U119" s="79">
        <v>5.7847533632286998</v>
      </c>
      <c r="V119" s="79">
        <v>4.5515695067264597</v>
      </c>
      <c r="W119" s="80" t="s">
        <v>136</v>
      </c>
      <c r="X119" s="81"/>
      <c r="Y119" s="82"/>
      <c r="Z119" s="159"/>
      <c r="AA119" s="82" t="s">
        <v>196</v>
      </c>
      <c r="AB119" s="82"/>
    </row>
    <row r="120" spans="1:28" x14ac:dyDescent="0.35">
      <c r="A120" s="76" t="s">
        <v>521</v>
      </c>
      <c r="B120" s="76" t="s">
        <v>522</v>
      </c>
      <c r="C120" s="76" t="s">
        <v>523</v>
      </c>
      <c r="D120" s="76" t="s">
        <v>206</v>
      </c>
      <c r="E120" s="77">
        <v>68949</v>
      </c>
      <c r="F120" s="76" t="s">
        <v>207</v>
      </c>
      <c r="G120" s="76" t="s">
        <v>170</v>
      </c>
      <c r="H120" s="76" t="s">
        <v>112</v>
      </c>
      <c r="I120" s="78">
        <v>43.208860759493703</v>
      </c>
      <c r="J120" s="79">
        <v>2.2376681614349798</v>
      </c>
      <c r="K120" s="79">
        <v>6.9103139013452903</v>
      </c>
      <c r="L120" s="79">
        <v>10.995515695067301</v>
      </c>
      <c r="M120" s="79">
        <v>10.596412556053799</v>
      </c>
      <c r="N120" s="79">
        <v>24.901345291479799</v>
      </c>
      <c r="O120" s="79">
        <v>4.7668161434977598</v>
      </c>
      <c r="P120" s="79">
        <v>0.80269058295964102</v>
      </c>
      <c r="Q120" s="79">
        <v>0.269058295964126</v>
      </c>
      <c r="R120" s="79">
        <v>2.8520179372197298</v>
      </c>
      <c r="S120" s="79">
        <v>2.7713004484304902</v>
      </c>
      <c r="T120" s="79">
        <v>2.1479820627802702</v>
      </c>
      <c r="U120" s="79">
        <v>22.9686098654708</v>
      </c>
      <c r="V120" s="79">
        <v>25.071748878923799</v>
      </c>
      <c r="W120" s="80" t="s">
        <v>136</v>
      </c>
      <c r="X120" s="81" t="s">
        <v>113</v>
      </c>
      <c r="Y120" s="82">
        <v>45694</v>
      </c>
      <c r="Z120" s="159"/>
      <c r="AA120" s="82" t="s">
        <v>129</v>
      </c>
      <c r="AB120" s="82" t="s">
        <v>115</v>
      </c>
    </row>
    <row r="121" spans="1:28" x14ac:dyDescent="0.35">
      <c r="A121" s="76" t="s">
        <v>524</v>
      </c>
      <c r="B121" s="76" t="s">
        <v>525</v>
      </c>
      <c r="C121" s="76" t="s">
        <v>526</v>
      </c>
      <c r="D121" s="76" t="s">
        <v>324</v>
      </c>
      <c r="E121" s="77">
        <v>35447</v>
      </c>
      <c r="F121" s="76" t="s">
        <v>110</v>
      </c>
      <c r="G121" s="76" t="s">
        <v>128</v>
      </c>
      <c r="H121" s="76" t="s">
        <v>112</v>
      </c>
      <c r="I121" s="78">
        <v>2.98203178991016</v>
      </c>
      <c r="J121" s="79">
        <v>10.668161434977501</v>
      </c>
      <c r="K121" s="79">
        <v>11.7982062780268</v>
      </c>
      <c r="L121" s="79">
        <v>11.125560538116501</v>
      </c>
      <c r="M121" s="79">
        <v>4.9641255605381103</v>
      </c>
      <c r="N121" s="79">
        <v>15.2242152466366</v>
      </c>
      <c r="O121" s="79">
        <v>18.775784753362998</v>
      </c>
      <c r="P121" s="79">
        <v>2.4125560538116599</v>
      </c>
      <c r="Q121" s="79">
        <v>2.1434977578475398</v>
      </c>
      <c r="R121" s="79">
        <v>0.30493273542600902</v>
      </c>
      <c r="S121" s="79">
        <v>0.68161434977578494</v>
      </c>
      <c r="T121" s="79">
        <v>0.56502242152466398</v>
      </c>
      <c r="U121" s="79">
        <v>37.004484304932703</v>
      </c>
      <c r="V121" s="79">
        <v>29.7668161434975</v>
      </c>
      <c r="W121" s="80" t="s">
        <v>136</v>
      </c>
      <c r="X121" s="81" t="s">
        <v>113</v>
      </c>
      <c r="Y121" s="82">
        <v>45510</v>
      </c>
      <c r="Z121" s="162" t="s">
        <v>122</v>
      </c>
      <c r="AA121" s="82" t="s">
        <v>129</v>
      </c>
      <c r="AB121" s="82" t="s">
        <v>115</v>
      </c>
    </row>
    <row r="122" spans="1:28" x14ac:dyDescent="0.35">
      <c r="A122" s="76" t="s">
        <v>527</v>
      </c>
      <c r="B122" s="76" t="s">
        <v>528</v>
      </c>
      <c r="C122" s="76" t="s">
        <v>529</v>
      </c>
      <c r="D122" s="76" t="s">
        <v>248</v>
      </c>
      <c r="E122" s="77">
        <v>18428</v>
      </c>
      <c r="F122" s="76" t="s">
        <v>249</v>
      </c>
      <c r="G122" s="76" t="s">
        <v>128</v>
      </c>
      <c r="H122" s="76" t="s">
        <v>135</v>
      </c>
      <c r="I122" s="83">
        <v>44.630580357142897</v>
      </c>
      <c r="J122" s="79">
        <v>101.08968609865499</v>
      </c>
      <c r="K122" s="79">
        <v>22.556053811659201</v>
      </c>
      <c r="L122" s="79">
        <v>33.278026905829599</v>
      </c>
      <c r="M122" s="79">
        <v>26.237668161435</v>
      </c>
      <c r="N122" s="79">
        <v>67.663677130044803</v>
      </c>
      <c r="O122" s="79">
        <v>115.497757847534</v>
      </c>
      <c r="P122" s="79">
        <v>0</v>
      </c>
      <c r="Q122" s="79">
        <v>0</v>
      </c>
      <c r="R122" s="79">
        <v>10.098654708520201</v>
      </c>
      <c r="S122" s="79">
        <v>7.9013452914798199</v>
      </c>
      <c r="T122" s="79">
        <v>11.7354260089686</v>
      </c>
      <c r="U122" s="79">
        <v>153.42600896861001</v>
      </c>
      <c r="V122" s="79">
        <v>140.560538116592</v>
      </c>
      <c r="W122" s="84">
        <v>100</v>
      </c>
      <c r="X122" s="85" t="s">
        <v>113</v>
      </c>
      <c r="Y122" s="82">
        <v>45715</v>
      </c>
      <c r="Z122" s="159"/>
      <c r="AA122" s="82" t="s">
        <v>114</v>
      </c>
      <c r="AB122" s="86" t="s">
        <v>115</v>
      </c>
    </row>
    <row r="123" spans="1:28" x14ac:dyDescent="0.35">
      <c r="A123" s="76" t="s">
        <v>530</v>
      </c>
      <c r="B123" s="76" t="s">
        <v>531</v>
      </c>
      <c r="C123" s="76" t="s">
        <v>532</v>
      </c>
      <c r="D123" s="76" t="s">
        <v>133</v>
      </c>
      <c r="E123" s="77">
        <v>70576</v>
      </c>
      <c r="F123" s="76" t="s">
        <v>110</v>
      </c>
      <c r="G123" s="76" t="s">
        <v>111</v>
      </c>
      <c r="H123" s="76" t="s">
        <v>135</v>
      </c>
      <c r="I123" s="78">
        <v>10.7787504974134</v>
      </c>
      <c r="J123" s="79">
        <v>324.910313901346</v>
      </c>
      <c r="K123" s="79">
        <v>135.51121076233201</v>
      </c>
      <c r="L123" s="79">
        <v>158.63228699551601</v>
      </c>
      <c r="M123" s="79">
        <v>95.860986547085801</v>
      </c>
      <c r="N123" s="79">
        <v>277.59192825112001</v>
      </c>
      <c r="O123" s="79">
        <v>436.560538116587</v>
      </c>
      <c r="P123" s="79">
        <v>0.25560538116591902</v>
      </c>
      <c r="Q123" s="79">
        <v>0.50672645739910305</v>
      </c>
      <c r="R123" s="79">
        <v>31.789237668161402</v>
      </c>
      <c r="S123" s="79">
        <v>27.609865470852</v>
      </c>
      <c r="T123" s="79">
        <v>30.264573991031401</v>
      </c>
      <c r="U123" s="79">
        <v>625.25112107621601</v>
      </c>
      <c r="V123" s="79">
        <v>608.81614349774202</v>
      </c>
      <c r="W123" s="80" t="s">
        <v>136</v>
      </c>
      <c r="X123" s="81" t="s">
        <v>113</v>
      </c>
      <c r="Y123" s="82">
        <v>45757</v>
      </c>
      <c r="Z123" s="159"/>
      <c r="AA123" s="82" t="s">
        <v>114</v>
      </c>
      <c r="AB123" s="82" t="s">
        <v>202</v>
      </c>
    </row>
    <row r="124" spans="1:28" x14ac:dyDescent="0.35">
      <c r="A124" s="76" t="s">
        <v>533</v>
      </c>
      <c r="B124" s="76" t="s">
        <v>534</v>
      </c>
      <c r="C124" s="76" t="s">
        <v>535</v>
      </c>
      <c r="D124" s="76" t="s">
        <v>153</v>
      </c>
      <c r="E124" s="77">
        <v>33762</v>
      </c>
      <c r="F124" s="76" t="s">
        <v>154</v>
      </c>
      <c r="G124" s="76" t="s">
        <v>170</v>
      </c>
      <c r="H124" s="76" t="s">
        <v>112</v>
      </c>
      <c r="I124" s="78">
        <v>1.5082437275985701</v>
      </c>
      <c r="J124" s="79">
        <v>3.0986547085201601</v>
      </c>
      <c r="K124" s="79">
        <v>2.8251121076233101</v>
      </c>
      <c r="L124" s="79">
        <v>2.8116591928251</v>
      </c>
      <c r="M124" s="79">
        <v>0.81165919282511401</v>
      </c>
      <c r="N124" s="79">
        <v>3.7130044843049101</v>
      </c>
      <c r="O124" s="79">
        <v>5.2107623318385299</v>
      </c>
      <c r="P124" s="79">
        <v>0.15695067264574</v>
      </c>
      <c r="Q124" s="79">
        <v>0.46636771300448499</v>
      </c>
      <c r="R124" s="79">
        <v>8.9686098654708502E-3</v>
      </c>
      <c r="S124" s="79">
        <v>3.1390134529148003E-2</v>
      </c>
      <c r="T124" s="79">
        <v>4.0358744394618798E-2</v>
      </c>
      <c r="U124" s="79">
        <v>9.4663677130044004</v>
      </c>
      <c r="V124" s="79">
        <v>5.5560538116591696</v>
      </c>
      <c r="W124" s="80" t="s">
        <v>136</v>
      </c>
      <c r="X124" s="81" t="s">
        <v>113</v>
      </c>
      <c r="Y124" s="82">
        <v>45561</v>
      </c>
      <c r="Z124" s="159" t="s">
        <v>122</v>
      </c>
      <c r="AA124" s="82" t="s">
        <v>129</v>
      </c>
      <c r="AB124" s="82" t="s">
        <v>115</v>
      </c>
    </row>
    <row r="125" spans="1:28" x14ac:dyDescent="0.35">
      <c r="A125" s="76" t="s">
        <v>536</v>
      </c>
      <c r="B125" s="76" t="s">
        <v>537</v>
      </c>
      <c r="C125" s="76" t="s">
        <v>538</v>
      </c>
      <c r="D125" s="76" t="s">
        <v>539</v>
      </c>
      <c r="E125" s="77">
        <v>82201</v>
      </c>
      <c r="F125" s="76" t="s">
        <v>283</v>
      </c>
      <c r="G125" s="76" t="s">
        <v>170</v>
      </c>
      <c r="H125" s="76" t="s">
        <v>112</v>
      </c>
      <c r="I125" s="78">
        <v>1.8911917098445601</v>
      </c>
      <c r="J125" s="79">
        <v>0.52017937219731003</v>
      </c>
      <c r="K125" s="79">
        <v>0.497757847533632</v>
      </c>
      <c r="L125" s="79">
        <v>0.47982062780269102</v>
      </c>
      <c r="M125" s="79">
        <v>0.14798206278026901</v>
      </c>
      <c r="N125" s="79">
        <v>0.93721973094170596</v>
      </c>
      <c r="O125" s="79">
        <v>0.70852017937219802</v>
      </c>
      <c r="P125" s="79">
        <v>0</v>
      </c>
      <c r="Q125" s="79">
        <v>0</v>
      </c>
      <c r="R125" s="79">
        <v>0.10762331838564999</v>
      </c>
      <c r="S125" s="79">
        <v>2.2421524663677101E-2</v>
      </c>
      <c r="T125" s="79">
        <v>4.4843049327354299E-2</v>
      </c>
      <c r="U125" s="79">
        <v>1.47085201793722</v>
      </c>
      <c r="V125" s="79">
        <v>1.27354260089686</v>
      </c>
      <c r="W125" s="80" t="s">
        <v>136</v>
      </c>
      <c r="X125" s="81" t="s">
        <v>227</v>
      </c>
      <c r="Y125" s="82">
        <v>45373</v>
      </c>
      <c r="Z125" s="159" t="s">
        <v>122</v>
      </c>
      <c r="AA125" s="82" t="s">
        <v>228</v>
      </c>
      <c r="AB125" s="82" t="s">
        <v>115</v>
      </c>
    </row>
    <row r="126" spans="1:28" x14ac:dyDescent="0.35">
      <c r="A126" s="76" t="s">
        <v>540</v>
      </c>
      <c r="B126" s="76" t="s">
        <v>541</v>
      </c>
      <c r="C126" s="76" t="s">
        <v>542</v>
      </c>
      <c r="D126" s="76" t="s">
        <v>543</v>
      </c>
      <c r="E126" s="77">
        <v>2360</v>
      </c>
      <c r="F126" s="76" t="s">
        <v>159</v>
      </c>
      <c r="G126" s="76" t="s">
        <v>128</v>
      </c>
      <c r="H126" s="76" t="s">
        <v>135</v>
      </c>
      <c r="I126" s="78">
        <v>45.726351351351397</v>
      </c>
      <c r="J126" s="79">
        <v>157.71748878923799</v>
      </c>
      <c r="K126" s="79">
        <v>26.650224215246599</v>
      </c>
      <c r="L126" s="79">
        <v>131.19282511210801</v>
      </c>
      <c r="M126" s="79">
        <v>108.448430493274</v>
      </c>
      <c r="N126" s="79">
        <v>142.37668161434999</v>
      </c>
      <c r="O126" s="79">
        <v>280.30941704035803</v>
      </c>
      <c r="P126" s="79">
        <v>0.26457399103139001</v>
      </c>
      <c r="Q126" s="79">
        <v>1.05829596412556</v>
      </c>
      <c r="R126" s="79">
        <v>34.573991031390101</v>
      </c>
      <c r="S126" s="79">
        <v>10.7354260089686</v>
      </c>
      <c r="T126" s="79">
        <v>13.650224215246601</v>
      </c>
      <c r="U126" s="79">
        <v>365.04932735426001</v>
      </c>
      <c r="V126" s="79">
        <v>245.68609865470799</v>
      </c>
      <c r="W126" s="80" t="s">
        <v>136</v>
      </c>
      <c r="X126" s="81" t="s">
        <v>113</v>
      </c>
      <c r="Y126" s="82">
        <v>45617</v>
      </c>
      <c r="Z126" s="159"/>
      <c r="AA126" s="82" t="s">
        <v>129</v>
      </c>
      <c r="AB126" s="82" t="s">
        <v>115</v>
      </c>
    </row>
    <row r="127" spans="1:28" x14ac:dyDescent="0.35">
      <c r="A127" s="76" t="s">
        <v>544</v>
      </c>
      <c r="B127" s="76" t="s">
        <v>545</v>
      </c>
      <c r="C127" s="76" t="s">
        <v>546</v>
      </c>
      <c r="D127" s="76" t="s">
        <v>367</v>
      </c>
      <c r="E127" s="77">
        <v>50313</v>
      </c>
      <c r="F127" s="76" t="s">
        <v>207</v>
      </c>
      <c r="G127" s="76" t="s">
        <v>170</v>
      </c>
      <c r="H127" s="76" t="s">
        <v>112</v>
      </c>
      <c r="I127" s="78">
        <v>34.563573883161503</v>
      </c>
      <c r="J127" s="79">
        <v>6.6233183856502196</v>
      </c>
      <c r="K127" s="79">
        <v>12.3811659192825</v>
      </c>
      <c r="L127" s="79">
        <v>10.7399103139013</v>
      </c>
      <c r="M127" s="79">
        <v>10.309417040358699</v>
      </c>
      <c r="N127" s="79">
        <v>32.730941704035899</v>
      </c>
      <c r="O127" s="79">
        <v>6.9775784753363199</v>
      </c>
      <c r="P127" s="79">
        <v>5.3811659192825101E-2</v>
      </c>
      <c r="Q127" s="79">
        <v>0.29147982062780298</v>
      </c>
      <c r="R127" s="79">
        <v>2.9955156950672599</v>
      </c>
      <c r="S127" s="79">
        <v>0.50672645739910305</v>
      </c>
      <c r="T127" s="79">
        <v>2.45291479820628</v>
      </c>
      <c r="U127" s="79">
        <v>34.098654708520201</v>
      </c>
      <c r="V127" s="79">
        <v>35.130044843049298</v>
      </c>
      <c r="W127" s="80" t="s">
        <v>136</v>
      </c>
      <c r="X127" s="81" t="s">
        <v>113</v>
      </c>
      <c r="Y127" s="82">
        <v>45704</v>
      </c>
      <c r="Z127" s="159"/>
      <c r="AA127" s="82" t="s">
        <v>129</v>
      </c>
      <c r="AB127" s="82" t="s">
        <v>547</v>
      </c>
    </row>
    <row r="128" spans="1:28" x14ac:dyDescent="0.35">
      <c r="A128" s="76" t="s">
        <v>548</v>
      </c>
      <c r="B128" s="76" t="s">
        <v>549</v>
      </c>
      <c r="C128" s="76" t="s">
        <v>550</v>
      </c>
      <c r="D128" s="76" t="s">
        <v>163</v>
      </c>
      <c r="E128" s="77">
        <v>78566</v>
      </c>
      <c r="F128" s="76" t="s">
        <v>256</v>
      </c>
      <c r="G128" s="76" t="s">
        <v>183</v>
      </c>
      <c r="H128" s="76" t="s">
        <v>112</v>
      </c>
      <c r="I128" s="78">
        <v>15.1293825893621</v>
      </c>
      <c r="J128" s="79">
        <v>991.13452914796403</v>
      </c>
      <c r="K128" s="79">
        <v>32.717488789237599</v>
      </c>
      <c r="L128" s="79">
        <v>3.7982062780268602</v>
      </c>
      <c r="M128" s="79">
        <v>6.2421524663677204</v>
      </c>
      <c r="N128" s="79">
        <v>127.457399103138</v>
      </c>
      <c r="O128" s="79">
        <v>904.86547085200095</v>
      </c>
      <c r="P128" s="79">
        <v>0.55156950672645799</v>
      </c>
      <c r="Q128" s="79">
        <v>1.01793721973094</v>
      </c>
      <c r="R128" s="79">
        <v>28.7174887892375</v>
      </c>
      <c r="S128" s="79">
        <v>32.452914798206201</v>
      </c>
      <c r="T128" s="79">
        <v>50.3542600896862</v>
      </c>
      <c r="U128" s="79">
        <v>922.36771300446298</v>
      </c>
      <c r="V128" s="79">
        <v>599.00448430491599</v>
      </c>
      <c r="W128" s="80">
        <v>650</v>
      </c>
      <c r="X128" s="81" t="s">
        <v>113</v>
      </c>
      <c r="Y128" s="82">
        <v>45743</v>
      </c>
      <c r="Z128" s="159"/>
      <c r="AA128" s="82" t="s">
        <v>114</v>
      </c>
      <c r="AB128" s="82" t="s">
        <v>202</v>
      </c>
    </row>
    <row r="129" spans="1:28" x14ac:dyDescent="0.35">
      <c r="A129" s="76" t="s">
        <v>551</v>
      </c>
      <c r="B129" s="76" t="s">
        <v>552</v>
      </c>
      <c r="C129" s="76" t="s">
        <v>553</v>
      </c>
      <c r="D129" s="76" t="s">
        <v>367</v>
      </c>
      <c r="E129" s="77">
        <v>51501</v>
      </c>
      <c r="F129" s="76" t="s">
        <v>207</v>
      </c>
      <c r="G129" s="76" t="s">
        <v>170</v>
      </c>
      <c r="H129" s="76" t="s">
        <v>112</v>
      </c>
      <c r="I129" s="83">
        <v>21.121580547112501</v>
      </c>
      <c r="J129" s="79">
        <v>2.5695067264574001</v>
      </c>
      <c r="K129" s="79">
        <v>4.9147982062780304</v>
      </c>
      <c r="L129" s="79">
        <v>11.502242152466399</v>
      </c>
      <c r="M129" s="79">
        <v>16.2062780269058</v>
      </c>
      <c r="N129" s="79">
        <v>30.013452914798201</v>
      </c>
      <c r="O129" s="79">
        <v>4.0493273542600896</v>
      </c>
      <c r="P129" s="79">
        <v>0.39461883408071802</v>
      </c>
      <c r="Q129" s="79">
        <v>0.73542600896860999</v>
      </c>
      <c r="R129" s="79">
        <v>7.2780269058295897</v>
      </c>
      <c r="S129" s="79">
        <v>2.3139013452914798</v>
      </c>
      <c r="T129" s="79">
        <v>1.17937219730942</v>
      </c>
      <c r="U129" s="79">
        <v>24.421524663677101</v>
      </c>
      <c r="V129" s="79">
        <v>29.367713004484301</v>
      </c>
      <c r="W129" s="84" t="s">
        <v>136</v>
      </c>
      <c r="X129" s="85" t="s">
        <v>113</v>
      </c>
      <c r="Y129" s="82">
        <v>45589</v>
      </c>
      <c r="Z129" s="159" t="s">
        <v>122</v>
      </c>
      <c r="AA129" s="82" t="s">
        <v>129</v>
      </c>
      <c r="AB129" s="86" t="s">
        <v>115</v>
      </c>
    </row>
    <row r="130" spans="1:28" x14ac:dyDescent="0.35">
      <c r="A130" s="76" t="s">
        <v>554</v>
      </c>
      <c r="B130" s="76" t="s">
        <v>555</v>
      </c>
      <c r="C130" s="76" t="s">
        <v>556</v>
      </c>
      <c r="D130" s="76" t="s">
        <v>163</v>
      </c>
      <c r="E130" s="77">
        <v>76009</v>
      </c>
      <c r="F130" s="76" t="s">
        <v>164</v>
      </c>
      <c r="G130" s="76" t="s">
        <v>111</v>
      </c>
      <c r="H130" s="76" t="s">
        <v>112</v>
      </c>
      <c r="I130" s="78">
        <v>21.059352261378201</v>
      </c>
      <c r="J130" s="79">
        <v>297.66816143498102</v>
      </c>
      <c r="K130" s="79">
        <v>92.524663677129894</v>
      </c>
      <c r="L130" s="79">
        <v>218.12556053811599</v>
      </c>
      <c r="M130" s="79">
        <v>132.06278026905801</v>
      </c>
      <c r="N130" s="79">
        <v>284.41704035874301</v>
      </c>
      <c r="O130" s="79">
        <v>391.48878923767302</v>
      </c>
      <c r="P130" s="79">
        <v>23.488789237668101</v>
      </c>
      <c r="Q130" s="79">
        <v>40.986547085201899</v>
      </c>
      <c r="R130" s="79">
        <v>94.242152466367699</v>
      </c>
      <c r="S130" s="79">
        <v>54.3408071748879</v>
      </c>
      <c r="T130" s="79">
        <v>42.058295964125598</v>
      </c>
      <c r="U130" s="79">
        <v>549.73991031390301</v>
      </c>
      <c r="V130" s="79">
        <v>451.21076233184198</v>
      </c>
      <c r="W130" s="80">
        <v>525</v>
      </c>
      <c r="X130" s="81" t="s">
        <v>113</v>
      </c>
      <c r="Y130" s="82">
        <v>45645</v>
      </c>
      <c r="Z130" s="159" t="s">
        <v>122</v>
      </c>
      <c r="AA130" s="82" t="s">
        <v>114</v>
      </c>
      <c r="AB130" s="82" t="s">
        <v>115</v>
      </c>
    </row>
    <row r="131" spans="1:28" x14ac:dyDescent="0.35">
      <c r="A131" s="76" t="s">
        <v>557</v>
      </c>
      <c r="B131" s="76" t="s">
        <v>558</v>
      </c>
      <c r="C131" s="76" t="s">
        <v>559</v>
      </c>
      <c r="D131" s="76" t="s">
        <v>200</v>
      </c>
      <c r="E131" s="77">
        <v>23901</v>
      </c>
      <c r="F131" s="76" t="s">
        <v>201</v>
      </c>
      <c r="G131" s="76" t="s">
        <v>111</v>
      </c>
      <c r="H131" s="76" t="s">
        <v>135</v>
      </c>
      <c r="I131" s="78">
        <v>50.684563758389302</v>
      </c>
      <c r="J131" s="79">
        <v>171.97309417040299</v>
      </c>
      <c r="K131" s="79">
        <v>79.847533632286996</v>
      </c>
      <c r="L131" s="79">
        <v>142.27802690582999</v>
      </c>
      <c r="M131" s="79">
        <v>139.98206278026899</v>
      </c>
      <c r="N131" s="79">
        <v>287.461883408071</v>
      </c>
      <c r="O131" s="79">
        <v>246.022421524663</v>
      </c>
      <c r="P131" s="79">
        <v>0.32735426008968599</v>
      </c>
      <c r="Q131" s="79">
        <v>0.269058295964126</v>
      </c>
      <c r="R131" s="79">
        <v>76.156950672645806</v>
      </c>
      <c r="S131" s="79">
        <v>32.565022421524702</v>
      </c>
      <c r="T131" s="79">
        <v>34.914798206278</v>
      </c>
      <c r="U131" s="79">
        <v>390.44394618834002</v>
      </c>
      <c r="V131" s="79">
        <v>333.51121076233102</v>
      </c>
      <c r="W131" s="80">
        <v>459</v>
      </c>
      <c r="X131" s="81" t="s">
        <v>113</v>
      </c>
      <c r="Y131" s="82">
        <v>45645</v>
      </c>
      <c r="Z131" s="159"/>
      <c r="AA131" s="82" t="s">
        <v>114</v>
      </c>
      <c r="AB131" s="82" t="s">
        <v>115</v>
      </c>
    </row>
    <row r="132" spans="1:28" x14ac:dyDescent="0.35">
      <c r="A132" s="76" t="s">
        <v>560</v>
      </c>
      <c r="B132" s="76" t="s">
        <v>561</v>
      </c>
      <c r="C132" s="76" t="s">
        <v>562</v>
      </c>
      <c r="D132" s="76" t="s">
        <v>417</v>
      </c>
      <c r="E132" s="77">
        <v>38501</v>
      </c>
      <c r="F132" s="76" t="s">
        <v>110</v>
      </c>
      <c r="G132" s="76" t="s">
        <v>170</v>
      </c>
      <c r="H132" s="76"/>
      <c r="I132" s="78">
        <v>1.74619289340102</v>
      </c>
      <c r="J132" s="79">
        <v>0.57399103139013496</v>
      </c>
      <c r="K132" s="79">
        <v>0.68609865470852105</v>
      </c>
      <c r="L132" s="79">
        <v>0.27802690582959699</v>
      </c>
      <c r="M132" s="79">
        <v>8.5201793721973104E-2</v>
      </c>
      <c r="N132" s="79">
        <v>0.88789237668161602</v>
      </c>
      <c r="O132" s="79">
        <v>0.73542600896861099</v>
      </c>
      <c r="P132" s="79">
        <v>0</v>
      </c>
      <c r="Q132" s="79">
        <v>0</v>
      </c>
      <c r="R132" s="79">
        <v>2.6905829596412599E-2</v>
      </c>
      <c r="S132" s="79">
        <v>2.6905829596412599E-2</v>
      </c>
      <c r="T132" s="79">
        <v>0</v>
      </c>
      <c r="U132" s="79">
        <v>1.5695067264574001</v>
      </c>
      <c r="V132" s="79">
        <v>0.82511210762331999</v>
      </c>
      <c r="W132" s="80" t="s">
        <v>136</v>
      </c>
      <c r="X132" s="81"/>
      <c r="Y132" s="82"/>
      <c r="Z132" s="159"/>
      <c r="AA132" s="82" t="s">
        <v>196</v>
      </c>
      <c r="AB132" s="82"/>
    </row>
    <row r="133" spans="1:28" x14ac:dyDescent="0.35">
      <c r="A133" s="76" t="s">
        <v>563</v>
      </c>
      <c r="B133" s="76" t="s">
        <v>564</v>
      </c>
      <c r="C133" s="76" t="s">
        <v>468</v>
      </c>
      <c r="D133" s="76" t="s">
        <v>133</v>
      </c>
      <c r="E133" s="77">
        <v>71202</v>
      </c>
      <c r="F133" s="76" t="s">
        <v>110</v>
      </c>
      <c r="G133" s="76" t="s">
        <v>111</v>
      </c>
      <c r="H133" s="76" t="s">
        <v>135</v>
      </c>
      <c r="I133" s="83">
        <v>41.749234433480801</v>
      </c>
      <c r="J133" s="79">
        <v>772.96860986546301</v>
      </c>
      <c r="K133" s="79">
        <v>47.269058295964101</v>
      </c>
      <c r="L133" s="79">
        <v>18.771300448430502</v>
      </c>
      <c r="M133" s="79">
        <v>13.9820627802691</v>
      </c>
      <c r="N133" s="79">
        <v>37.139013452914803</v>
      </c>
      <c r="O133" s="79">
        <v>55.421524663677197</v>
      </c>
      <c r="P133" s="79">
        <v>16.067264573991</v>
      </c>
      <c r="Q133" s="79">
        <v>744.36322869954301</v>
      </c>
      <c r="R133" s="79">
        <v>14.309417040358699</v>
      </c>
      <c r="S133" s="79">
        <v>8.7713004484304893</v>
      </c>
      <c r="T133" s="79">
        <v>16.224215246636799</v>
      </c>
      <c r="U133" s="79">
        <v>813.68609865469898</v>
      </c>
      <c r="V133" s="79">
        <v>338.96412556053798</v>
      </c>
      <c r="W133" s="84">
        <v>677</v>
      </c>
      <c r="X133" s="85" t="s">
        <v>113</v>
      </c>
      <c r="Y133" s="158">
        <v>45603</v>
      </c>
      <c r="Z133" s="159"/>
      <c r="AA133" s="158" t="s">
        <v>114</v>
      </c>
      <c r="AB133" s="159" t="s">
        <v>115</v>
      </c>
    </row>
    <row r="134" spans="1:28" x14ac:dyDescent="0.35">
      <c r="A134" s="76" t="s">
        <v>565</v>
      </c>
      <c r="B134" s="76" t="s">
        <v>566</v>
      </c>
      <c r="C134" s="76" t="s">
        <v>426</v>
      </c>
      <c r="D134" s="76" t="s">
        <v>163</v>
      </c>
      <c r="E134" s="77">
        <v>78046</v>
      </c>
      <c r="F134" s="76" t="s">
        <v>256</v>
      </c>
      <c r="G134" s="76" t="s">
        <v>484</v>
      </c>
      <c r="H134" s="76" t="s">
        <v>135</v>
      </c>
      <c r="I134" s="83">
        <v>34.253310696095099</v>
      </c>
      <c r="J134" s="79">
        <v>614.48430493273599</v>
      </c>
      <c r="K134" s="79">
        <v>10.5829596412556</v>
      </c>
      <c r="L134" s="79">
        <v>1.1076233183856501</v>
      </c>
      <c r="M134" s="79">
        <v>0.93273542600896797</v>
      </c>
      <c r="N134" s="79">
        <v>27.820627802690598</v>
      </c>
      <c r="O134" s="79">
        <v>599.12556053811898</v>
      </c>
      <c r="P134" s="79">
        <v>0</v>
      </c>
      <c r="Q134" s="79">
        <v>0.161434977578475</v>
      </c>
      <c r="R134" s="79">
        <v>2.36771300448431</v>
      </c>
      <c r="S134" s="79">
        <v>6.8968609865470798</v>
      </c>
      <c r="T134" s="79">
        <v>17.309417040358699</v>
      </c>
      <c r="U134" s="79">
        <v>600.533632286998</v>
      </c>
      <c r="V134" s="79">
        <v>370.18385650224201</v>
      </c>
      <c r="W134" s="84">
        <v>275</v>
      </c>
      <c r="X134" s="85" t="s">
        <v>113</v>
      </c>
      <c r="Y134" s="158">
        <v>45666</v>
      </c>
      <c r="Z134" s="159"/>
      <c r="AA134" s="158" t="s">
        <v>129</v>
      </c>
      <c r="AB134" s="159" t="s">
        <v>115</v>
      </c>
    </row>
    <row r="135" spans="1:28" x14ac:dyDescent="0.35">
      <c r="A135" s="76" t="s">
        <v>567</v>
      </c>
      <c r="B135" s="76" t="s">
        <v>568</v>
      </c>
      <c r="C135" s="76" t="s">
        <v>569</v>
      </c>
      <c r="D135" s="76" t="s">
        <v>133</v>
      </c>
      <c r="E135" s="77">
        <v>71334</v>
      </c>
      <c r="F135" s="76" t="s">
        <v>110</v>
      </c>
      <c r="G135" s="76" t="s">
        <v>111</v>
      </c>
      <c r="H135" s="76" t="s">
        <v>135</v>
      </c>
      <c r="I135" s="83">
        <v>84.895368782161199</v>
      </c>
      <c r="J135" s="79">
        <v>478.86547085201801</v>
      </c>
      <c r="K135" s="79">
        <v>73.349775784753405</v>
      </c>
      <c r="L135" s="79">
        <v>3.1165919282511201</v>
      </c>
      <c r="M135" s="79">
        <v>0.83856502242152497</v>
      </c>
      <c r="N135" s="79">
        <v>20.8161434977578</v>
      </c>
      <c r="O135" s="79">
        <v>535.04035874439205</v>
      </c>
      <c r="P135" s="79">
        <v>0</v>
      </c>
      <c r="Q135" s="79">
        <v>0.31390134529148001</v>
      </c>
      <c r="R135" s="79">
        <v>1.89686098654709</v>
      </c>
      <c r="S135" s="79">
        <v>2.7937219730941698</v>
      </c>
      <c r="T135" s="79">
        <v>7.5874439461883396</v>
      </c>
      <c r="U135" s="79">
        <v>543.89237668161104</v>
      </c>
      <c r="V135" s="79">
        <v>320.62780269058197</v>
      </c>
      <c r="W135" s="84">
        <v>361</v>
      </c>
      <c r="X135" s="85" t="s">
        <v>113</v>
      </c>
      <c r="Y135" s="158">
        <v>45617</v>
      </c>
      <c r="Z135" s="159"/>
      <c r="AA135" s="158" t="s">
        <v>114</v>
      </c>
      <c r="AB135" s="159" t="s">
        <v>115</v>
      </c>
    </row>
    <row r="136" spans="1:28" x14ac:dyDescent="0.35">
      <c r="A136" s="76" t="s">
        <v>570</v>
      </c>
      <c r="B136" s="76" t="s">
        <v>571</v>
      </c>
      <c r="C136" s="76" t="s">
        <v>572</v>
      </c>
      <c r="D136" s="76" t="s">
        <v>148</v>
      </c>
      <c r="E136" s="77">
        <v>30250</v>
      </c>
      <c r="F136" s="76" t="s">
        <v>127</v>
      </c>
      <c r="G136" s="76" t="s">
        <v>484</v>
      </c>
      <c r="H136" s="76" t="s">
        <v>112</v>
      </c>
      <c r="I136" s="83">
        <v>2.4097387173396698</v>
      </c>
      <c r="J136" s="79">
        <v>2.7623318385650202</v>
      </c>
      <c r="K136" s="79">
        <v>2.1748878923766801</v>
      </c>
      <c r="L136" s="79">
        <v>3.2690582959641201</v>
      </c>
      <c r="M136" s="79">
        <v>0.78923766816143603</v>
      </c>
      <c r="N136" s="79">
        <v>4.30044843049326</v>
      </c>
      <c r="O136" s="79">
        <v>4.6950672645739804</v>
      </c>
      <c r="P136" s="79">
        <v>0</v>
      </c>
      <c r="Q136" s="79">
        <v>0</v>
      </c>
      <c r="R136" s="79">
        <v>2.6905829596412599E-2</v>
      </c>
      <c r="S136" s="79">
        <v>4.9327354260089697E-2</v>
      </c>
      <c r="T136" s="79">
        <v>0</v>
      </c>
      <c r="U136" s="79">
        <v>8.9192825112107101</v>
      </c>
      <c r="V136" s="79">
        <v>7.1345291479820396</v>
      </c>
      <c r="W136" s="84" t="s">
        <v>136</v>
      </c>
      <c r="X136" s="85" t="s">
        <v>113</v>
      </c>
      <c r="Y136" s="158"/>
      <c r="Z136" s="162" t="s">
        <v>122</v>
      </c>
      <c r="AA136" s="158" t="s">
        <v>129</v>
      </c>
      <c r="AB136" s="159" t="s">
        <v>115</v>
      </c>
    </row>
    <row r="137" spans="1:28" x14ac:dyDescent="0.35">
      <c r="A137" s="76" t="s">
        <v>573</v>
      </c>
      <c r="B137" s="76" t="s">
        <v>574</v>
      </c>
      <c r="C137" s="76" t="s">
        <v>575</v>
      </c>
      <c r="D137" s="76" t="s">
        <v>576</v>
      </c>
      <c r="E137" s="77">
        <v>96950</v>
      </c>
      <c r="F137" s="76" t="s">
        <v>288</v>
      </c>
      <c r="G137" s="76" t="s">
        <v>170</v>
      </c>
      <c r="H137" s="76" t="s">
        <v>112</v>
      </c>
      <c r="I137" s="78">
        <v>35.357142857142897</v>
      </c>
      <c r="J137" s="79">
        <v>2.5605381165919301</v>
      </c>
      <c r="K137" s="79">
        <v>2.3049327354260098</v>
      </c>
      <c r="L137" s="79">
        <v>0.44394618834080701</v>
      </c>
      <c r="M137" s="79">
        <v>0</v>
      </c>
      <c r="N137" s="79">
        <v>2.8789237668161398</v>
      </c>
      <c r="O137" s="79">
        <v>1.9596412556053799</v>
      </c>
      <c r="P137" s="79">
        <v>0</v>
      </c>
      <c r="Q137" s="79">
        <v>0.47085201793721998</v>
      </c>
      <c r="R137" s="79">
        <v>1.71748878923767</v>
      </c>
      <c r="S137" s="79">
        <v>0.43946188340807202</v>
      </c>
      <c r="T137" s="79">
        <v>0</v>
      </c>
      <c r="U137" s="79">
        <v>3.152466367713</v>
      </c>
      <c r="V137" s="79">
        <v>4.3901345291479803</v>
      </c>
      <c r="W137" s="80" t="s">
        <v>136</v>
      </c>
      <c r="X137" s="81" t="s">
        <v>227</v>
      </c>
      <c r="Y137" s="158">
        <v>45758</v>
      </c>
      <c r="Z137" s="159"/>
      <c r="AA137" s="158" t="s">
        <v>228</v>
      </c>
      <c r="AB137" s="158" t="s">
        <v>289</v>
      </c>
    </row>
    <row r="138" spans="1:28" x14ac:dyDescent="0.35">
      <c r="A138" s="76" t="s">
        <v>577</v>
      </c>
      <c r="B138" s="76" t="s">
        <v>578</v>
      </c>
      <c r="C138" s="76" t="s">
        <v>579</v>
      </c>
      <c r="D138" s="76" t="s">
        <v>580</v>
      </c>
      <c r="E138" s="77">
        <v>84119</v>
      </c>
      <c r="F138" s="76" t="s">
        <v>372</v>
      </c>
      <c r="G138" s="76" t="s">
        <v>170</v>
      </c>
      <c r="H138" s="76" t="s">
        <v>112</v>
      </c>
      <c r="I138" s="83">
        <v>1.8013605442176901</v>
      </c>
      <c r="J138" s="79">
        <v>1.15246636771301</v>
      </c>
      <c r="K138" s="79">
        <v>4.2331838565022197</v>
      </c>
      <c r="L138" s="79">
        <v>0.46636771300448499</v>
      </c>
      <c r="M138" s="79">
        <v>0.10762331838564999</v>
      </c>
      <c r="N138" s="79">
        <v>3.8968609865470598</v>
      </c>
      <c r="O138" s="79">
        <v>1.5874439461883401</v>
      </c>
      <c r="P138" s="79">
        <v>0.21973094170403601</v>
      </c>
      <c r="Q138" s="79">
        <v>0.25560538116591902</v>
      </c>
      <c r="R138" s="79">
        <v>0.68161434977578605</v>
      </c>
      <c r="S138" s="79">
        <v>0.14349775784753399</v>
      </c>
      <c r="T138" s="79">
        <v>0.23766816143497799</v>
      </c>
      <c r="U138" s="79">
        <v>4.8968609865470496</v>
      </c>
      <c r="V138" s="79">
        <v>5.0179372197309</v>
      </c>
      <c r="W138" s="84" t="s">
        <v>136</v>
      </c>
      <c r="X138" s="85" t="s">
        <v>113</v>
      </c>
      <c r="Y138" s="158">
        <v>45562</v>
      </c>
      <c r="Z138" s="159" t="s">
        <v>122</v>
      </c>
      <c r="AA138" s="158" t="s">
        <v>129</v>
      </c>
      <c r="AB138" s="159" t="s">
        <v>115</v>
      </c>
    </row>
    <row r="139" spans="1:28" x14ac:dyDescent="0.35">
      <c r="A139" s="76" t="s">
        <v>581</v>
      </c>
      <c r="B139" s="76" t="s">
        <v>582</v>
      </c>
      <c r="C139" s="76" t="s">
        <v>583</v>
      </c>
      <c r="D139" s="76" t="s">
        <v>584</v>
      </c>
      <c r="E139" s="77">
        <v>965</v>
      </c>
      <c r="F139" s="76" t="s">
        <v>154</v>
      </c>
      <c r="G139" s="76" t="s">
        <v>134</v>
      </c>
      <c r="H139" s="76" t="s">
        <v>112</v>
      </c>
      <c r="I139" s="83">
        <v>2.8480138169257301</v>
      </c>
      <c r="J139" s="79">
        <v>5.9686098654708299</v>
      </c>
      <c r="K139" s="79">
        <v>0.51121076233183904</v>
      </c>
      <c r="L139" s="79">
        <v>1.00896860986547</v>
      </c>
      <c r="M139" s="79">
        <v>0.37219730941703999</v>
      </c>
      <c r="N139" s="79">
        <v>1.4080717488789201</v>
      </c>
      <c r="O139" s="79">
        <v>5.6233183856502</v>
      </c>
      <c r="P139" s="79">
        <v>8.0717488789237707E-2</v>
      </c>
      <c r="Q139" s="79">
        <v>0.74887892376681697</v>
      </c>
      <c r="R139" s="79">
        <v>7.1748878923766801E-2</v>
      </c>
      <c r="S139" s="79">
        <v>4.4843049327354299E-2</v>
      </c>
      <c r="T139" s="79">
        <v>9.8654708520179393E-2</v>
      </c>
      <c r="U139" s="79">
        <v>7.6457399103138703</v>
      </c>
      <c r="V139" s="79">
        <v>4.8251121076233003</v>
      </c>
      <c r="W139" s="84" t="s">
        <v>136</v>
      </c>
      <c r="X139" s="85"/>
      <c r="Y139" s="158"/>
      <c r="Z139" s="159"/>
      <c r="AA139" s="158"/>
      <c r="AB139" s="159"/>
    </row>
    <row r="140" spans="1:28" x14ac:dyDescent="0.35">
      <c r="A140" s="76" t="s">
        <v>585</v>
      </c>
      <c r="B140" s="76" t="s">
        <v>586</v>
      </c>
      <c r="C140" s="76" t="s">
        <v>587</v>
      </c>
      <c r="D140" s="76" t="s">
        <v>211</v>
      </c>
      <c r="E140" s="77">
        <v>85349</v>
      </c>
      <c r="F140" s="76" t="s">
        <v>390</v>
      </c>
      <c r="G140" s="76" t="s">
        <v>128</v>
      </c>
      <c r="H140" s="76" t="s">
        <v>112</v>
      </c>
      <c r="I140" s="78">
        <v>8.2178702570379407</v>
      </c>
      <c r="J140" s="79">
        <v>84.811659192825104</v>
      </c>
      <c r="K140" s="79">
        <v>27.116591928251101</v>
      </c>
      <c r="L140" s="79">
        <v>3.55605381165919</v>
      </c>
      <c r="M140" s="79">
        <v>7.8744394618834104</v>
      </c>
      <c r="N140" s="79">
        <v>15.067264573991</v>
      </c>
      <c r="O140" s="79">
        <v>83.367713004484301</v>
      </c>
      <c r="P140" s="79">
        <v>0.95067264573991095</v>
      </c>
      <c r="Q140" s="79">
        <v>23.973094170403598</v>
      </c>
      <c r="R140" s="79">
        <v>8.6278026905829606</v>
      </c>
      <c r="S140" s="79">
        <v>1.3991031390134501</v>
      </c>
      <c r="T140" s="79">
        <v>1.65919282511211</v>
      </c>
      <c r="U140" s="79">
        <v>111.67264573991</v>
      </c>
      <c r="V140" s="79">
        <v>96.224215246636604</v>
      </c>
      <c r="W140" s="80">
        <v>100</v>
      </c>
      <c r="X140" s="81" t="s">
        <v>113</v>
      </c>
      <c r="Y140" s="158">
        <v>45561</v>
      </c>
      <c r="Z140" s="159" t="s">
        <v>122</v>
      </c>
      <c r="AA140" s="158" t="s">
        <v>129</v>
      </c>
      <c r="AB140" s="158" t="s">
        <v>115</v>
      </c>
    </row>
    <row r="141" spans="1:28" x14ac:dyDescent="0.35">
      <c r="A141" s="76" t="s">
        <v>588</v>
      </c>
      <c r="B141" s="76" t="s">
        <v>589</v>
      </c>
      <c r="C141" s="76" t="s">
        <v>590</v>
      </c>
      <c r="D141" s="76" t="s">
        <v>465</v>
      </c>
      <c r="E141" s="77">
        <v>72901</v>
      </c>
      <c r="F141" s="76" t="s">
        <v>110</v>
      </c>
      <c r="G141" s="76" t="s">
        <v>170</v>
      </c>
      <c r="H141" s="76" t="s">
        <v>112</v>
      </c>
      <c r="I141" s="83">
        <v>1.8523489932885899</v>
      </c>
      <c r="J141" s="79">
        <v>0.52914798206278102</v>
      </c>
      <c r="K141" s="79">
        <v>0.29596412556053803</v>
      </c>
      <c r="L141" s="79">
        <v>0.269058295964126</v>
      </c>
      <c r="M141" s="79">
        <v>0.15246636771300401</v>
      </c>
      <c r="N141" s="79">
        <v>0.55605381165919299</v>
      </c>
      <c r="O141" s="79">
        <v>0.61883408071749002</v>
      </c>
      <c r="P141" s="79">
        <v>4.4843049327354299E-2</v>
      </c>
      <c r="Q141" s="79">
        <v>2.6905829596412599E-2</v>
      </c>
      <c r="R141" s="79">
        <v>1.34529147982063E-2</v>
      </c>
      <c r="S141" s="79">
        <v>0</v>
      </c>
      <c r="T141" s="79">
        <v>0</v>
      </c>
      <c r="U141" s="79">
        <v>1.2331838565022399</v>
      </c>
      <c r="V141" s="79">
        <v>0.91479820627802799</v>
      </c>
      <c r="W141" s="84" t="s">
        <v>136</v>
      </c>
      <c r="X141" s="85"/>
      <c r="Y141" s="158"/>
      <c r="Z141" s="159" t="s">
        <v>122</v>
      </c>
      <c r="AA141" s="158" t="s">
        <v>196</v>
      </c>
      <c r="AB141" s="159"/>
    </row>
    <row r="142" spans="1:28" x14ac:dyDescent="0.35">
      <c r="A142" s="76" t="s">
        <v>591</v>
      </c>
      <c r="B142" s="76" t="s">
        <v>592</v>
      </c>
      <c r="C142" s="76" t="s">
        <v>593</v>
      </c>
      <c r="D142" s="76" t="s">
        <v>187</v>
      </c>
      <c r="E142" s="77">
        <v>44883</v>
      </c>
      <c r="F142" s="76" t="s">
        <v>188</v>
      </c>
      <c r="G142" s="76" t="s">
        <v>128</v>
      </c>
      <c r="H142" s="76" t="s">
        <v>112</v>
      </c>
      <c r="I142" s="83">
        <v>40.7690288713911</v>
      </c>
      <c r="J142" s="79">
        <v>21.399103139013501</v>
      </c>
      <c r="K142" s="79">
        <v>11.035874439461899</v>
      </c>
      <c r="L142" s="79">
        <v>13.6412556053812</v>
      </c>
      <c r="M142" s="79">
        <v>14.8699551569507</v>
      </c>
      <c r="N142" s="79">
        <v>36.977578475336301</v>
      </c>
      <c r="O142" s="79">
        <v>19.520179372197301</v>
      </c>
      <c r="P142" s="79">
        <v>2.38565022421525</v>
      </c>
      <c r="Q142" s="79">
        <v>2.0627802690583001</v>
      </c>
      <c r="R142" s="79">
        <v>9.7578475336322903</v>
      </c>
      <c r="S142" s="79">
        <v>3.1793721973094198</v>
      </c>
      <c r="T142" s="79">
        <v>4.11210762331838</v>
      </c>
      <c r="U142" s="79">
        <v>43.896860986547097</v>
      </c>
      <c r="V142" s="79">
        <v>50.040358744394702</v>
      </c>
      <c r="W142" s="84" t="s">
        <v>136</v>
      </c>
      <c r="X142" s="85" t="s">
        <v>113</v>
      </c>
      <c r="Y142" s="158">
        <v>45596</v>
      </c>
      <c r="Z142" s="158"/>
      <c r="AA142" s="158" t="s">
        <v>129</v>
      </c>
      <c r="AB142" s="159" t="s">
        <v>115</v>
      </c>
    </row>
    <row r="143" spans="1:28" x14ac:dyDescent="0.35">
      <c r="A143" s="76" t="s">
        <v>594</v>
      </c>
      <c r="B143" s="76" t="s">
        <v>595</v>
      </c>
      <c r="C143" s="76" t="s">
        <v>596</v>
      </c>
      <c r="D143" s="76" t="s">
        <v>340</v>
      </c>
      <c r="E143" s="77">
        <v>55330</v>
      </c>
      <c r="F143" s="76" t="s">
        <v>207</v>
      </c>
      <c r="G143" s="76" t="s">
        <v>128</v>
      </c>
      <c r="H143" s="76" t="s">
        <v>112</v>
      </c>
      <c r="I143" s="78">
        <v>21.9335793357934</v>
      </c>
      <c r="J143" s="79">
        <v>7.7309417040358799</v>
      </c>
      <c r="K143" s="79">
        <v>10.6860986547085</v>
      </c>
      <c r="L143" s="79">
        <v>18.605381165919301</v>
      </c>
      <c r="M143" s="79">
        <v>4.7085201793721998</v>
      </c>
      <c r="N143" s="79">
        <v>21.919282511210799</v>
      </c>
      <c r="O143" s="79">
        <v>17.421524663677101</v>
      </c>
      <c r="P143" s="79">
        <v>1.12107623318386</v>
      </c>
      <c r="Q143" s="79">
        <v>1.2690582959641299</v>
      </c>
      <c r="R143" s="79">
        <v>8</v>
      </c>
      <c r="S143" s="79">
        <v>2.8878923766816098</v>
      </c>
      <c r="T143" s="79">
        <v>3.44394618834081</v>
      </c>
      <c r="U143" s="79">
        <v>27.399103139013398</v>
      </c>
      <c r="V143" s="79">
        <v>32.591928251121097</v>
      </c>
      <c r="W143" s="80" t="s">
        <v>136</v>
      </c>
      <c r="X143" s="81" t="s">
        <v>113</v>
      </c>
      <c r="Y143" s="158">
        <v>45414</v>
      </c>
      <c r="Z143" s="159" t="s">
        <v>122</v>
      </c>
      <c r="AA143" s="158" t="s">
        <v>129</v>
      </c>
      <c r="AB143" s="158" t="s">
        <v>115</v>
      </c>
    </row>
    <row r="144" spans="1:28" x14ac:dyDescent="0.35">
      <c r="A144" s="76" t="s">
        <v>597</v>
      </c>
      <c r="B144" s="76" t="s">
        <v>598</v>
      </c>
      <c r="C144" s="76" t="s">
        <v>599</v>
      </c>
      <c r="D144" s="76" t="s">
        <v>600</v>
      </c>
      <c r="E144" s="77">
        <v>25309</v>
      </c>
      <c r="F144" s="76" t="s">
        <v>249</v>
      </c>
      <c r="G144" s="76" t="s">
        <v>128</v>
      </c>
      <c r="H144" s="76" t="s">
        <v>112</v>
      </c>
      <c r="I144" s="83">
        <v>8.0552147239263796</v>
      </c>
      <c r="J144" s="79">
        <v>3.1076233183856501</v>
      </c>
      <c r="K144" s="79">
        <v>2.2780269058295999</v>
      </c>
      <c r="L144" s="79">
        <v>2.7488789237668101</v>
      </c>
      <c r="M144" s="79">
        <v>1.0627802690582999</v>
      </c>
      <c r="N144" s="79">
        <v>4.3901345291479803</v>
      </c>
      <c r="O144" s="79">
        <v>4.8071748878923701</v>
      </c>
      <c r="P144" s="79">
        <v>0</v>
      </c>
      <c r="Q144" s="79">
        <v>0</v>
      </c>
      <c r="R144" s="79">
        <v>0.61883408071748902</v>
      </c>
      <c r="S144" s="79">
        <v>0.46636771300448399</v>
      </c>
      <c r="T144" s="79">
        <v>0.65022421524663698</v>
      </c>
      <c r="U144" s="79">
        <v>7.46188340807175</v>
      </c>
      <c r="V144" s="79">
        <v>7.0448430493273504</v>
      </c>
      <c r="W144" s="84" t="s">
        <v>136</v>
      </c>
      <c r="X144" s="85" t="s">
        <v>113</v>
      </c>
      <c r="Y144" s="158">
        <v>45561</v>
      </c>
      <c r="Z144" s="159" t="s">
        <v>122</v>
      </c>
      <c r="AA144" s="158" t="s">
        <v>129</v>
      </c>
      <c r="AB144" s="159" t="s">
        <v>115</v>
      </c>
    </row>
    <row r="145" spans="1:28" x14ac:dyDescent="0.35">
      <c r="A145" s="76" t="s">
        <v>601</v>
      </c>
      <c r="B145" s="76" t="s">
        <v>602</v>
      </c>
      <c r="C145" s="76" t="s">
        <v>603</v>
      </c>
      <c r="D145" s="76" t="s">
        <v>133</v>
      </c>
      <c r="E145" s="77">
        <v>70515</v>
      </c>
      <c r="F145" s="76" t="s">
        <v>110</v>
      </c>
      <c r="G145" s="76" t="s">
        <v>111</v>
      </c>
      <c r="H145" s="76" t="s">
        <v>112</v>
      </c>
      <c r="I145" s="78">
        <v>37.7717639387023</v>
      </c>
      <c r="J145" s="79">
        <v>602.04035874439205</v>
      </c>
      <c r="K145" s="79">
        <v>104.654708520179</v>
      </c>
      <c r="L145" s="79">
        <v>111.81614349775801</v>
      </c>
      <c r="M145" s="79">
        <v>41.022421524663699</v>
      </c>
      <c r="N145" s="79">
        <v>3.2197309417040398</v>
      </c>
      <c r="O145" s="79">
        <v>4.5964125560538101</v>
      </c>
      <c r="P145" s="79">
        <v>125.17937219730899</v>
      </c>
      <c r="Q145" s="79">
        <v>726.53811659192502</v>
      </c>
      <c r="R145" s="79">
        <v>57.6457399103139</v>
      </c>
      <c r="S145" s="79">
        <v>27.5067264573991</v>
      </c>
      <c r="T145" s="79">
        <v>24.390134529148</v>
      </c>
      <c r="U145" s="79">
        <v>749.99103139013198</v>
      </c>
      <c r="V145" s="79">
        <v>492.05381165919198</v>
      </c>
      <c r="W145" s="80">
        <v>700</v>
      </c>
      <c r="X145" s="81" t="s">
        <v>113</v>
      </c>
      <c r="Y145" s="82">
        <v>45722</v>
      </c>
      <c r="Z145" s="159"/>
      <c r="AA145" s="82" t="s">
        <v>114</v>
      </c>
      <c r="AB145" s="82" t="s">
        <v>115</v>
      </c>
    </row>
    <row r="146" spans="1:28" x14ac:dyDescent="0.35">
      <c r="A146" s="76" t="s">
        <v>604</v>
      </c>
      <c r="B146" s="76" t="s">
        <v>605</v>
      </c>
      <c r="C146" s="76" t="s">
        <v>606</v>
      </c>
      <c r="D146" s="76" t="s">
        <v>163</v>
      </c>
      <c r="E146" s="77">
        <v>78061</v>
      </c>
      <c r="F146" s="76" t="s">
        <v>295</v>
      </c>
      <c r="G146" s="76" t="s">
        <v>121</v>
      </c>
      <c r="H146" s="76" t="s">
        <v>112</v>
      </c>
      <c r="I146" s="78">
        <v>54.892699490662103</v>
      </c>
      <c r="J146" s="79">
        <v>1258.7802690582801</v>
      </c>
      <c r="K146" s="79">
        <v>126.52017937219701</v>
      </c>
      <c r="L146" s="79">
        <v>196.780269058296</v>
      </c>
      <c r="M146" s="79">
        <v>76.040358744394595</v>
      </c>
      <c r="N146" s="79">
        <v>363.54708520179298</v>
      </c>
      <c r="O146" s="79">
        <v>1249.1434977578299</v>
      </c>
      <c r="P146" s="79">
        <v>24.1704035874439</v>
      </c>
      <c r="Q146" s="79">
        <v>21.260089686098599</v>
      </c>
      <c r="R146" s="79">
        <v>85.744394618834093</v>
      </c>
      <c r="S146" s="79">
        <v>77.434977578475298</v>
      </c>
      <c r="T146" s="79">
        <v>183.46636771300501</v>
      </c>
      <c r="U146" s="79">
        <v>1311.4753363228499</v>
      </c>
      <c r="V146" s="79">
        <v>1041.466367713</v>
      </c>
      <c r="W146" s="80">
        <v>1350</v>
      </c>
      <c r="X146" s="81" t="s">
        <v>113</v>
      </c>
      <c r="Y146" s="82">
        <v>45694</v>
      </c>
      <c r="Z146" s="159"/>
      <c r="AA146" s="82" t="s">
        <v>114</v>
      </c>
      <c r="AB146" s="82" t="s">
        <v>115</v>
      </c>
    </row>
    <row r="147" spans="1:28" x14ac:dyDescent="0.35">
      <c r="A147" s="76" t="s">
        <v>607</v>
      </c>
      <c r="B147" s="76" t="s">
        <v>608</v>
      </c>
      <c r="C147" s="76" t="s">
        <v>609</v>
      </c>
      <c r="D147" s="76" t="s">
        <v>192</v>
      </c>
      <c r="E147" s="77">
        <v>48060</v>
      </c>
      <c r="F147" s="76" t="s">
        <v>188</v>
      </c>
      <c r="G147" s="76" t="s">
        <v>128</v>
      </c>
      <c r="H147" s="76" t="s">
        <v>135</v>
      </c>
      <c r="I147" s="78">
        <v>43.289189189189202</v>
      </c>
      <c r="J147" s="79">
        <v>41.811659192825097</v>
      </c>
      <c r="K147" s="79">
        <v>12.52466367713</v>
      </c>
      <c r="L147" s="79">
        <v>9.8565022421524695</v>
      </c>
      <c r="M147" s="79">
        <v>5.6681614349775797</v>
      </c>
      <c r="N147" s="79">
        <v>20.260089686098699</v>
      </c>
      <c r="O147" s="79">
        <v>49.600896860986502</v>
      </c>
      <c r="P147" s="79">
        <v>0</v>
      </c>
      <c r="Q147" s="79">
        <v>0</v>
      </c>
      <c r="R147" s="79">
        <v>4.9910313901345296</v>
      </c>
      <c r="S147" s="79">
        <v>3.7174887892376698</v>
      </c>
      <c r="T147" s="79">
        <v>3.8026905829596398</v>
      </c>
      <c r="U147" s="79">
        <v>57.349775784753298</v>
      </c>
      <c r="V147" s="79">
        <v>55.004484304932703</v>
      </c>
      <c r="W147" s="80" t="s">
        <v>136</v>
      </c>
      <c r="X147" s="81" t="s">
        <v>113</v>
      </c>
      <c r="Y147" s="82">
        <v>45554</v>
      </c>
      <c r="Z147" s="159" t="s">
        <v>122</v>
      </c>
      <c r="AA147" s="82" t="s">
        <v>129</v>
      </c>
      <c r="AB147" s="82" t="s">
        <v>115</v>
      </c>
    </row>
    <row r="148" spans="1:28" x14ac:dyDescent="0.35">
      <c r="A148" s="76" t="s">
        <v>610</v>
      </c>
      <c r="B148" s="76" t="s">
        <v>611</v>
      </c>
      <c r="C148" s="76" t="s">
        <v>612</v>
      </c>
      <c r="D148" s="76" t="s">
        <v>360</v>
      </c>
      <c r="E148" s="77">
        <v>63670</v>
      </c>
      <c r="F148" s="76" t="s">
        <v>169</v>
      </c>
      <c r="G148" s="76" t="s">
        <v>170</v>
      </c>
      <c r="H148" s="76"/>
      <c r="I148" s="78">
        <v>13.360360360360399</v>
      </c>
      <c r="J148" s="79">
        <v>1.0627802690582999</v>
      </c>
      <c r="K148" s="79">
        <v>6.4977578475336299</v>
      </c>
      <c r="L148" s="79">
        <v>3.9865470852017899</v>
      </c>
      <c r="M148" s="79">
        <v>0.905829596412556</v>
      </c>
      <c r="N148" s="79">
        <v>4.5470852017937204</v>
      </c>
      <c r="O148" s="79">
        <v>6.9730941704035896</v>
      </c>
      <c r="P148" s="79">
        <v>0.15695067264574</v>
      </c>
      <c r="Q148" s="79">
        <v>0.77578475336322905</v>
      </c>
      <c r="R148" s="79">
        <v>1.0807174887892399</v>
      </c>
      <c r="S148" s="79">
        <v>0.452914798206278</v>
      </c>
      <c r="T148" s="79">
        <v>0.84304932735425997</v>
      </c>
      <c r="U148" s="79">
        <v>10.0762331838565</v>
      </c>
      <c r="V148" s="79">
        <v>6.9506726457399104</v>
      </c>
      <c r="W148" s="80" t="s">
        <v>136</v>
      </c>
      <c r="X148" s="81"/>
      <c r="Y148" s="82"/>
      <c r="Z148" s="159"/>
      <c r="AA148" s="82" t="s">
        <v>196</v>
      </c>
      <c r="AB148" s="82"/>
    </row>
    <row r="149" spans="1:28" x14ac:dyDescent="0.35">
      <c r="A149" s="76" t="s">
        <v>613</v>
      </c>
      <c r="B149" s="76" t="s">
        <v>614</v>
      </c>
      <c r="C149" s="76" t="s">
        <v>615</v>
      </c>
      <c r="D149" s="76" t="s">
        <v>148</v>
      </c>
      <c r="E149" s="77">
        <v>31815</v>
      </c>
      <c r="F149" s="76" t="s">
        <v>127</v>
      </c>
      <c r="G149" s="76" t="s">
        <v>111</v>
      </c>
      <c r="H149" s="76" t="s">
        <v>112</v>
      </c>
      <c r="I149" s="83">
        <v>52.333628057765999</v>
      </c>
      <c r="J149" s="79">
        <v>784.65470852017495</v>
      </c>
      <c r="K149" s="79">
        <v>253.13901345291501</v>
      </c>
      <c r="L149" s="79">
        <v>413.35426008968699</v>
      </c>
      <c r="M149" s="79">
        <v>326.21524663677098</v>
      </c>
      <c r="N149" s="79">
        <v>727.61883408071697</v>
      </c>
      <c r="O149" s="79">
        <v>835.44394618833405</v>
      </c>
      <c r="P149" s="79">
        <v>49.565022421524702</v>
      </c>
      <c r="Q149" s="79">
        <v>164.735426008969</v>
      </c>
      <c r="R149" s="79">
        <v>214.614349775785</v>
      </c>
      <c r="S149" s="79">
        <v>130.82959641255599</v>
      </c>
      <c r="T149" s="79">
        <v>107.506726457399</v>
      </c>
      <c r="U149" s="79">
        <v>1324.4125560538</v>
      </c>
      <c r="V149" s="79">
        <v>1150.1121076233101</v>
      </c>
      <c r="W149" s="84">
        <v>1600</v>
      </c>
      <c r="X149" s="85" t="s">
        <v>113</v>
      </c>
      <c r="Y149" s="82">
        <v>45736</v>
      </c>
      <c r="Z149" s="158"/>
      <c r="AA149" s="82" t="s">
        <v>114</v>
      </c>
      <c r="AB149" s="86" t="s">
        <v>115</v>
      </c>
    </row>
    <row r="150" spans="1:28" x14ac:dyDescent="0.35">
      <c r="A150" s="76" t="s">
        <v>616</v>
      </c>
      <c r="B150" s="76" t="s">
        <v>617</v>
      </c>
      <c r="C150" s="76" t="s">
        <v>618</v>
      </c>
      <c r="D150" s="76" t="s">
        <v>158</v>
      </c>
      <c r="E150" s="77">
        <v>3820</v>
      </c>
      <c r="F150" s="76" t="s">
        <v>159</v>
      </c>
      <c r="G150" s="76" t="s">
        <v>128</v>
      </c>
      <c r="H150" s="76" t="s">
        <v>112</v>
      </c>
      <c r="I150" s="78">
        <v>69.323987538940798</v>
      </c>
      <c r="J150" s="79">
        <v>6.8834080717488799</v>
      </c>
      <c r="K150" s="79">
        <v>0.82959641255605399</v>
      </c>
      <c r="L150" s="79">
        <v>48.730941704035899</v>
      </c>
      <c r="M150" s="79">
        <v>41.605381165919297</v>
      </c>
      <c r="N150" s="79">
        <v>45.174887892376702</v>
      </c>
      <c r="O150" s="79">
        <v>39.147982062780201</v>
      </c>
      <c r="P150" s="79">
        <v>6.4215246636771299</v>
      </c>
      <c r="Q150" s="79">
        <v>7.3049327354260098</v>
      </c>
      <c r="R150" s="79">
        <v>15.5874439461883</v>
      </c>
      <c r="S150" s="79">
        <v>6.7713004484304902</v>
      </c>
      <c r="T150" s="79">
        <v>7.6278026905829597</v>
      </c>
      <c r="U150" s="79">
        <v>68.062780269058294</v>
      </c>
      <c r="V150" s="79">
        <v>61.780269058296</v>
      </c>
      <c r="W150" s="80" t="s">
        <v>136</v>
      </c>
      <c r="X150" s="81" t="s">
        <v>113</v>
      </c>
      <c r="Y150" s="82">
        <v>45547</v>
      </c>
      <c r="Z150" s="159" t="s">
        <v>122</v>
      </c>
      <c r="AA150" s="82" t="s">
        <v>129</v>
      </c>
      <c r="AB150" s="82" t="s">
        <v>115</v>
      </c>
    </row>
    <row r="151" spans="1:28" x14ac:dyDescent="0.35">
      <c r="A151" s="76" t="s">
        <v>619</v>
      </c>
      <c r="B151" s="76" t="s">
        <v>620</v>
      </c>
      <c r="C151" s="76" t="s">
        <v>621</v>
      </c>
      <c r="D151" s="76" t="s">
        <v>163</v>
      </c>
      <c r="E151" s="77">
        <v>76574</v>
      </c>
      <c r="F151" s="76" t="s">
        <v>295</v>
      </c>
      <c r="G151" s="76" t="s">
        <v>111</v>
      </c>
      <c r="H151" s="76" t="s">
        <v>135</v>
      </c>
      <c r="I151" s="78">
        <v>58.152835820895497</v>
      </c>
      <c r="J151" s="79">
        <v>199.98654708520101</v>
      </c>
      <c r="K151" s="79">
        <v>39.4887892376682</v>
      </c>
      <c r="L151" s="79">
        <v>117.654708520179</v>
      </c>
      <c r="M151" s="79">
        <v>70.744394618834093</v>
      </c>
      <c r="N151" s="79">
        <v>235.44843049327301</v>
      </c>
      <c r="O151" s="79">
        <v>192.42600896860901</v>
      </c>
      <c r="P151" s="79">
        <v>0</v>
      </c>
      <c r="Q151" s="79">
        <v>0</v>
      </c>
      <c r="R151" s="79">
        <v>65.417040358744401</v>
      </c>
      <c r="S151" s="79">
        <v>57.0493273542601</v>
      </c>
      <c r="T151" s="79">
        <v>101.273542600897</v>
      </c>
      <c r="U151" s="79">
        <v>204.134529147981</v>
      </c>
      <c r="V151" s="79">
        <v>302.99103139013403</v>
      </c>
      <c r="W151" s="80">
        <v>461</v>
      </c>
      <c r="X151" s="81" t="s">
        <v>113</v>
      </c>
      <c r="Y151" s="82">
        <v>45645</v>
      </c>
      <c r="Z151" s="159" t="s">
        <v>122</v>
      </c>
      <c r="AA151" s="82" t="s">
        <v>114</v>
      </c>
      <c r="AB151" s="82" t="s">
        <v>115</v>
      </c>
    </row>
    <row r="152" spans="1:28" x14ac:dyDescent="0.35">
      <c r="A152" s="76" t="s">
        <v>622</v>
      </c>
      <c r="B152" s="76" t="s">
        <v>623</v>
      </c>
      <c r="C152" s="76" t="s">
        <v>624</v>
      </c>
      <c r="D152" s="76" t="s">
        <v>232</v>
      </c>
      <c r="E152" s="77">
        <v>87016</v>
      </c>
      <c r="F152" s="76" t="s">
        <v>233</v>
      </c>
      <c r="G152" s="76" t="s">
        <v>128</v>
      </c>
      <c r="H152" s="76" t="s">
        <v>135</v>
      </c>
      <c r="I152" s="78">
        <v>33.497291974396902</v>
      </c>
      <c r="J152" s="79">
        <v>362.85201793722098</v>
      </c>
      <c r="K152" s="79">
        <v>69.049327354260001</v>
      </c>
      <c r="L152" s="79">
        <v>6.2376681614349803</v>
      </c>
      <c r="M152" s="79">
        <v>3.3721973094170399</v>
      </c>
      <c r="N152" s="79">
        <v>64.973094170403598</v>
      </c>
      <c r="O152" s="79">
        <v>376.53811659193002</v>
      </c>
      <c r="P152" s="79">
        <v>0</v>
      </c>
      <c r="Q152" s="79">
        <v>0</v>
      </c>
      <c r="R152" s="79">
        <v>1.9013452914798199</v>
      </c>
      <c r="S152" s="79">
        <v>4.6995515695067303</v>
      </c>
      <c r="T152" s="79">
        <v>24.345291479820599</v>
      </c>
      <c r="U152" s="79">
        <v>410.56502242152698</v>
      </c>
      <c r="V152" s="79">
        <v>291.538116591929</v>
      </c>
      <c r="W152" s="84">
        <v>505</v>
      </c>
      <c r="X152" s="81" t="s">
        <v>113</v>
      </c>
      <c r="Y152" s="82">
        <v>45589</v>
      </c>
      <c r="Z152" s="159" t="s">
        <v>122</v>
      </c>
      <c r="AA152" s="82" t="s">
        <v>114</v>
      </c>
      <c r="AB152" s="82" t="s">
        <v>115</v>
      </c>
    </row>
    <row r="153" spans="1:28" x14ac:dyDescent="0.35">
      <c r="A153" s="76" t="s">
        <v>625</v>
      </c>
      <c r="B153" s="76" t="s">
        <v>626</v>
      </c>
      <c r="C153" s="76" t="s">
        <v>627</v>
      </c>
      <c r="D153" s="76" t="s">
        <v>237</v>
      </c>
      <c r="E153" s="77">
        <v>74103</v>
      </c>
      <c r="F153" s="76" t="s">
        <v>164</v>
      </c>
      <c r="G153" s="76" t="s">
        <v>128</v>
      </c>
      <c r="H153" s="76" t="s">
        <v>112</v>
      </c>
      <c r="I153" s="83">
        <v>4.7876712328767104</v>
      </c>
      <c r="J153" s="79">
        <v>18.668161434977499</v>
      </c>
      <c r="K153" s="79">
        <v>6.5515695067264499</v>
      </c>
      <c r="L153" s="79">
        <v>6.7040358744394499</v>
      </c>
      <c r="M153" s="79">
        <v>3.2780269058295999</v>
      </c>
      <c r="N153" s="79">
        <v>11.2959641255605</v>
      </c>
      <c r="O153" s="79">
        <v>19.8161434977578</v>
      </c>
      <c r="P153" s="79">
        <v>0.61434977578475303</v>
      </c>
      <c r="Q153" s="79">
        <v>3.4753363228699499</v>
      </c>
      <c r="R153" s="79">
        <v>0.457399103139014</v>
      </c>
      <c r="S153" s="79">
        <v>0.31390134529148001</v>
      </c>
      <c r="T153" s="79">
        <v>0.21524663677129999</v>
      </c>
      <c r="U153" s="79">
        <v>34.215246636771198</v>
      </c>
      <c r="V153" s="79">
        <v>13.2645739910313</v>
      </c>
      <c r="W153" s="84" t="s">
        <v>136</v>
      </c>
      <c r="X153" s="85" t="s">
        <v>113</v>
      </c>
      <c r="Y153" s="82">
        <v>45554</v>
      </c>
      <c r="Z153" s="159" t="s">
        <v>122</v>
      </c>
      <c r="AA153" s="82" t="s">
        <v>129</v>
      </c>
      <c r="AB153" s="86" t="s">
        <v>115</v>
      </c>
    </row>
    <row r="154" spans="1:28" x14ac:dyDescent="0.35">
      <c r="A154" s="76" t="s">
        <v>628</v>
      </c>
      <c r="B154" s="76" t="s">
        <v>629</v>
      </c>
      <c r="C154" s="76" t="s">
        <v>630</v>
      </c>
      <c r="D154" s="76" t="s">
        <v>266</v>
      </c>
      <c r="E154" s="77">
        <v>4578</v>
      </c>
      <c r="F154" s="76" t="s">
        <v>159</v>
      </c>
      <c r="G154" s="76" t="s">
        <v>170</v>
      </c>
      <c r="H154" s="76" t="s">
        <v>135</v>
      </c>
      <c r="I154" s="78">
        <v>34.6666666666667</v>
      </c>
      <c r="J154" s="79">
        <v>0</v>
      </c>
      <c r="K154" s="79">
        <v>0</v>
      </c>
      <c r="L154" s="79">
        <v>3.38565022421525</v>
      </c>
      <c r="M154" s="79">
        <v>3.6547085201793701</v>
      </c>
      <c r="N154" s="79">
        <v>3.47085201793722</v>
      </c>
      <c r="O154" s="79">
        <v>3.5695067264574001</v>
      </c>
      <c r="P154" s="79">
        <v>0</v>
      </c>
      <c r="Q154" s="79">
        <v>0</v>
      </c>
      <c r="R154" s="79">
        <v>1.9686098654708499</v>
      </c>
      <c r="S154" s="79">
        <v>0.40358744394618801</v>
      </c>
      <c r="T154" s="79">
        <v>0.33183856502242198</v>
      </c>
      <c r="U154" s="79">
        <v>4.3363228699551604</v>
      </c>
      <c r="V154" s="79">
        <v>3.7982062780269099</v>
      </c>
      <c r="W154" s="80" t="s">
        <v>136</v>
      </c>
      <c r="X154" s="81"/>
      <c r="Y154" s="82"/>
      <c r="Z154" s="159"/>
      <c r="AA154" s="82" t="s">
        <v>196</v>
      </c>
      <c r="AB154" s="82"/>
    </row>
    <row r="155" spans="1:28" x14ac:dyDescent="0.35">
      <c r="A155" s="76" t="s">
        <v>631</v>
      </c>
      <c r="B155" s="76" t="s">
        <v>632</v>
      </c>
      <c r="C155" s="76" t="s">
        <v>633</v>
      </c>
      <c r="D155" s="76" t="s">
        <v>153</v>
      </c>
      <c r="E155" s="77">
        <v>32433</v>
      </c>
      <c r="F155" s="76" t="s">
        <v>154</v>
      </c>
      <c r="G155" s="76" t="s">
        <v>170</v>
      </c>
      <c r="H155" s="76"/>
      <c r="I155" s="83">
        <v>1.63959390862944</v>
      </c>
      <c r="J155" s="79">
        <v>1.2690582959641299</v>
      </c>
      <c r="K155" s="79">
        <v>0.17488789237668201</v>
      </c>
      <c r="L155" s="79">
        <v>7.6233183856502199E-2</v>
      </c>
      <c r="M155" s="79">
        <v>9.4170403587443899E-2</v>
      </c>
      <c r="N155" s="79">
        <v>0.39013452914798202</v>
      </c>
      <c r="O155" s="79">
        <v>1.2197309417040401</v>
      </c>
      <c r="P155" s="79">
        <v>4.4843049327354303E-3</v>
      </c>
      <c r="Q155" s="79">
        <v>0</v>
      </c>
      <c r="R155" s="79">
        <v>1.79372197309417E-2</v>
      </c>
      <c r="S155" s="79">
        <v>0</v>
      </c>
      <c r="T155" s="79">
        <v>3.5874439461883401E-2</v>
      </c>
      <c r="U155" s="79">
        <v>1.5605381165919301</v>
      </c>
      <c r="V155" s="79">
        <v>0.46188340807174899</v>
      </c>
      <c r="W155" s="84" t="s">
        <v>136</v>
      </c>
      <c r="X155" s="85"/>
      <c r="Y155" s="82"/>
      <c r="Z155" s="159"/>
      <c r="AA155" s="82" t="s">
        <v>196</v>
      </c>
      <c r="AB155" s="86"/>
    </row>
    <row r="156" spans="1:28" x14ac:dyDescent="0.35">
      <c r="A156" s="76" t="s">
        <v>634</v>
      </c>
      <c r="B156" s="76" t="s">
        <v>635</v>
      </c>
      <c r="C156" s="76" t="s">
        <v>636</v>
      </c>
      <c r="D156" s="76" t="s">
        <v>465</v>
      </c>
      <c r="E156" s="77">
        <v>72701</v>
      </c>
      <c r="F156" s="76" t="s">
        <v>110</v>
      </c>
      <c r="G156" s="76" t="s">
        <v>170</v>
      </c>
      <c r="H156" s="76" t="s">
        <v>112</v>
      </c>
      <c r="I156" s="83">
        <v>1.67631103074141</v>
      </c>
      <c r="J156" s="79">
        <v>1.0448430493273599</v>
      </c>
      <c r="K156" s="79">
        <v>1.19730941704036</v>
      </c>
      <c r="L156" s="79">
        <v>1.4753363228699601</v>
      </c>
      <c r="M156" s="79">
        <v>0.43497757847533702</v>
      </c>
      <c r="N156" s="79">
        <v>1.5605381165919301</v>
      </c>
      <c r="O156" s="79">
        <v>2.3542600896860999</v>
      </c>
      <c r="P156" s="79">
        <v>0.10762331838564999</v>
      </c>
      <c r="Q156" s="79">
        <v>0.13004484304932701</v>
      </c>
      <c r="R156" s="79">
        <v>3.5874439461883401E-2</v>
      </c>
      <c r="S156" s="79">
        <v>1.79372197309417E-2</v>
      </c>
      <c r="T156" s="79">
        <v>3.1390134529148003E-2</v>
      </c>
      <c r="U156" s="79">
        <v>4.0672645739909896</v>
      </c>
      <c r="V156" s="79">
        <v>3.1659192825111901</v>
      </c>
      <c r="W156" s="84" t="s">
        <v>136</v>
      </c>
      <c r="X156" s="85" t="s">
        <v>113</v>
      </c>
      <c r="Y156" s="82">
        <v>45769</v>
      </c>
      <c r="Z156" s="159"/>
      <c r="AA156" s="82" t="s">
        <v>129</v>
      </c>
      <c r="AB156" s="86" t="s">
        <v>202</v>
      </c>
    </row>
    <row r="157" spans="1:28" x14ac:dyDescent="0.35">
      <c r="A157" s="76" t="s">
        <v>637</v>
      </c>
      <c r="B157" s="76" t="s">
        <v>638</v>
      </c>
      <c r="C157" s="76" t="s">
        <v>639</v>
      </c>
      <c r="D157" s="76" t="s">
        <v>371</v>
      </c>
      <c r="E157" s="77">
        <v>89506</v>
      </c>
      <c r="F157" s="76" t="s">
        <v>372</v>
      </c>
      <c r="G157" s="76" t="s">
        <v>170</v>
      </c>
      <c r="H157" s="76" t="s">
        <v>112</v>
      </c>
      <c r="I157" s="83">
        <v>8.5150602409638605</v>
      </c>
      <c r="J157" s="79">
        <v>0.74439461883408098</v>
      </c>
      <c r="K157" s="79">
        <v>2.3004484304932702</v>
      </c>
      <c r="L157" s="79">
        <v>4.2152466367713002</v>
      </c>
      <c r="M157" s="79">
        <v>3.4080717488789198</v>
      </c>
      <c r="N157" s="79">
        <v>7.8430493273542501</v>
      </c>
      <c r="O157" s="79">
        <v>2.2466367713004498</v>
      </c>
      <c r="P157" s="79">
        <v>0.43946188340807202</v>
      </c>
      <c r="Q157" s="79">
        <v>0.139013452914798</v>
      </c>
      <c r="R157" s="79">
        <v>1.7982062780269099</v>
      </c>
      <c r="S157" s="79">
        <v>0.15246636771300401</v>
      </c>
      <c r="T157" s="79">
        <v>0.452914798206278</v>
      </c>
      <c r="U157" s="79">
        <v>8.2645739910313694</v>
      </c>
      <c r="V157" s="79">
        <v>9.2690582959641201</v>
      </c>
      <c r="W157" s="84" t="s">
        <v>136</v>
      </c>
      <c r="X157" s="85" t="s">
        <v>113</v>
      </c>
      <c r="Y157" s="82">
        <v>45603</v>
      </c>
      <c r="Z157" s="159"/>
      <c r="AA157" s="82" t="s">
        <v>129</v>
      </c>
      <c r="AB157" s="86" t="s">
        <v>115</v>
      </c>
    </row>
    <row r="158" spans="1:28" x14ac:dyDescent="0.35">
      <c r="A158" s="76" t="s">
        <v>640</v>
      </c>
      <c r="B158" s="76" t="s">
        <v>641</v>
      </c>
      <c r="C158" s="76" t="s">
        <v>426</v>
      </c>
      <c r="D158" s="76" t="s">
        <v>163</v>
      </c>
      <c r="E158" s="77">
        <v>78041</v>
      </c>
      <c r="F158" s="76" t="s">
        <v>256</v>
      </c>
      <c r="G158" s="76" t="s">
        <v>111</v>
      </c>
      <c r="H158" s="76" t="s">
        <v>112</v>
      </c>
      <c r="I158" s="83">
        <v>28.815991237677999</v>
      </c>
      <c r="J158" s="79">
        <v>259.78923766816001</v>
      </c>
      <c r="K158" s="79">
        <v>5.2556053811659202</v>
      </c>
      <c r="L158" s="79">
        <v>32.6457399103139</v>
      </c>
      <c r="M158" s="79">
        <v>53.130044843049397</v>
      </c>
      <c r="N158" s="79">
        <v>39.071748878923799</v>
      </c>
      <c r="O158" s="79">
        <v>277.44394618834002</v>
      </c>
      <c r="P158" s="79">
        <v>4.8385650224215304</v>
      </c>
      <c r="Q158" s="79">
        <v>29.466367713004399</v>
      </c>
      <c r="R158" s="79">
        <v>16.080717488789201</v>
      </c>
      <c r="S158" s="79">
        <v>10.9237668161435</v>
      </c>
      <c r="T158" s="79">
        <v>11.0269058295964</v>
      </c>
      <c r="U158" s="79">
        <v>312.78923766816098</v>
      </c>
      <c r="V158" s="79">
        <v>201.08520179372101</v>
      </c>
      <c r="W158" s="84">
        <v>250</v>
      </c>
      <c r="X158" s="85" t="s">
        <v>113</v>
      </c>
      <c r="Y158" s="82">
        <v>45694</v>
      </c>
      <c r="Z158" s="158"/>
      <c r="AA158" s="82" t="s">
        <v>114</v>
      </c>
      <c r="AB158" s="86" t="s">
        <v>115</v>
      </c>
    </row>
    <row r="159" spans="1:28" x14ac:dyDescent="0.35">
      <c r="A159" s="76" t="s">
        <v>642</v>
      </c>
      <c r="B159" s="76" t="s">
        <v>643</v>
      </c>
      <c r="C159" s="76" t="s">
        <v>644</v>
      </c>
      <c r="D159" s="76" t="s">
        <v>133</v>
      </c>
      <c r="E159" s="77">
        <v>71483</v>
      </c>
      <c r="F159" s="76" t="s">
        <v>110</v>
      </c>
      <c r="G159" s="76" t="s">
        <v>111</v>
      </c>
      <c r="H159" s="76" t="s">
        <v>135</v>
      </c>
      <c r="I159" s="78">
        <v>71.043961864406796</v>
      </c>
      <c r="J159" s="79">
        <v>1002.60538116592</v>
      </c>
      <c r="K159" s="79">
        <v>219.076233183856</v>
      </c>
      <c r="L159" s="79">
        <v>204.50224215246601</v>
      </c>
      <c r="M159" s="79">
        <v>111.35426008968599</v>
      </c>
      <c r="N159" s="79">
        <v>317.42600896861001</v>
      </c>
      <c r="O159" s="79">
        <v>1219.3542600896899</v>
      </c>
      <c r="P159" s="79">
        <v>0.57847533632286996</v>
      </c>
      <c r="Q159" s="79">
        <v>0.179372197309417</v>
      </c>
      <c r="R159" s="79">
        <v>65.170403587444</v>
      </c>
      <c r="S159" s="79">
        <v>47.982062780269104</v>
      </c>
      <c r="T159" s="79">
        <v>45.730941704035899</v>
      </c>
      <c r="U159" s="79">
        <v>1378.6547085201901</v>
      </c>
      <c r="V159" s="79">
        <v>961.22869955156898</v>
      </c>
      <c r="W159" s="80">
        <v>946</v>
      </c>
      <c r="X159" s="81" t="s">
        <v>113</v>
      </c>
      <c r="Y159" s="82">
        <v>45673</v>
      </c>
      <c r="Z159" s="159"/>
      <c r="AA159" s="82" t="s">
        <v>114</v>
      </c>
      <c r="AB159" s="82" t="s">
        <v>115</v>
      </c>
    </row>
    <row r="160" spans="1:28" x14ac:dyDescent="0.35">
      <c r="A160" s="76" t="s">
        <v>645</v>
      </c>
      <c r="B160" s="76" t="s">
        <v>646</v>
      </c>
      <c r="C160" s="76" t="s">
        <v>647</v>
      </c>
      <c r="D160" s="76" t="s">
        <v>367</v>
      </c>
      <c r="E160" s="77">
        <v>51101</v>
      </c>
      <c r="F160" s="76" t="s">
        <v>207</v>
      </c>
      <c r="G160" s="76" t="s">
        <v>170</v>
      </c>
      <c r="H160" s="76" t="s">
        <v>112</v>
      </c>
      <c r="I160" s="83">
        <v>8.4189189189189193</v>
      </c>
      <c r="J160" s="79">
        <v>0.56950672645739897</v>
      </c>
      <c r="K160" s="79">
        <v>0.55605381165919299</v>
      </c>
      <c r="L160" s="79">
        <v>2.0762331838565</v>
      </c>
      <c r="M160" s="79">
        <v>1.99103139013453</v>
      </c>
      <c r="N160" s="79">
        <v>4.6098654708520197</v>
      </c>
      <c r="O160" s="79">
        <v>0.50672645739910305</v>
      </c>
      <c r="P160" s="79">
        <v>4.9327354260089697E-2</v>
      </c>
      <c r="Q160" s="79">
        <v>2.6905829596412599E-2</v>
      </c>
      <c r="R160" s="79">
        <v>1.3677130044843</v>
      </c>
      <c r="S160" s="79">
        <v>0.43049327354260097</v>
      </c>
      <c r="T160" s="79">
        <v>0.66816143497757896</v>
      </c>
      <c r="U160" s="79">
        <v>2.7264573991031398</v>
      </c>
      <c r="V160" s="79">
        <v>4.4349775784753396</v>
      </c>
      <c r="W160" s="84" t="s">
        <v>136</v>
      </c>
      <c r="X160" s="85" t="s">
        <v>227</v>
      </c>
      <c r="Y160" s="82">
        <v>45377</v>
      </c>
      <c r="Z160" s="159" t="s">
        <v>122</v>
      </c>
      <c r="AA160" s="82" t="s">
        <v>228</v>
      </c>
      <c r="AB160" s="86" t="s">
        <v>115</v>
      </c>
    </row>
    <row r="161" spans="1:28" x14ac:dyDescent="0.35">
      <c r="A161" s="76" t="s">
        <v>648</v>
      </c>
      <c r="B161" s="76" t="s">
        <v>649</v>
      </c>
      <c r="C161" s="76" t="s">
        <v>650</v>
      </c>
      <c r="D161" s="76" t="s">
        <v>651</v>
      </c>
      <c r="E161" s="77">
        <v>2863</v>
      </c>
      <c r="F161" s="76" t="s">
        <v>159</v>
      </c>
      <c r="G161" s="76" t="s">
        <v>170</v>
      </c>
      <c r="H161" s="76" t="s">
        <v>135</v>
      </c>
      <c r="I161" s="83">
        <v>47.918714555765597</v>
      </c>
      <c r="J161" s="79">
        <v>12.1614349775785</v>
      </c>
      <c r="K161" s="79">
        <v>3.0538116591928302</v>
      </c>
      <c r="L161" s="79">
        <v>47.394618834080703</v>
      </c>
      <c r="M161" s="79">
        <v>49.242152466367699</v>
      </c>
      <c r="N161" s="79">
        <v>58.4753363228699</v>
      </c>
      <c r="O161" s="79">
        <v>49.860986547085297</v>
      </c>
      <c r="P161" s="79">
        <v>1.65919282511211</v>
      </c>
      <c r="Q161" s="79">
        <v>1.85650224215247</v>
      </c>
      <c r="R161" s="79">
        <v>18.5605381165919</v>
      </c>
      <c r="S161" s="79">
        <v>1.9461883408071701</v>
      </c>
      <c r="T161" s="79">
        <v>2.152466367713</v>
      </c>
      <c r="U161" s="79">
        <v>89.192825112107599</v>
      </c>
      <c r="V161" s="79">
        <v>76.053811659192903</v>
      </c>
      <c r="W161" s="84" t="s">
        <v>136</v>
      </c>
      <c r="X161" s="85" t="s">
        <v>113</v>
      </c>
      <c r="Y161" s="82">
        <v>45554</v>
      </c>
      <c r="Z161" s="158" t="s">
        <v>122</v>
      </c>
      <c r="AA161" s="82" t="s">
        <v>129</v>
      </c>
      <c r="AB161" s="86" t="s">
        <v>115</v>
      </c>
    </row>
  </sheetData>
  <mergeCells count="13">
    <mergeCell ref="A1:D1"/>
    <mergeCell ref="A2:D2"/>
    <mergeCell ref="A3:D3"/>
    <mergeCell ref="E3:H3"/>
    <mergeCell ref="I3:L3"/>
    <mergeCell ref="Q3:T3"/>
    <mergeCell ref="U3:X3"/>
    <mergeCell ref="Y3:AB3"/>
    <mergeCell ref="J5:M5"/>
    <mergeCell ref="N5:Q5"/>
    <mergeCell ref="R5:U5"/>
    <mergeCell ref="W5:AB5"/>
    <mergeCell ref="M3:P3"/>
  </mergeCells>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F8A8D-A7A1-45D5-88F9-3CA690DCCFE3}">
  <sheetPr codeName="Sheet6"/>
  <dimension ref="A1:BD294"/>
  <sheetViews>
    <sheetView zoomScaleNormal="100" workbookViewId="0">
      <selection activeCell="A2" sqref="A2:H2"/>
    </sheetView>
  </sheetViews>
  <sheetFormatPr defaultRowHeight="15" x14ac:dyDescent="0.35"/>
  <cols>
    <col min="1" max="1" width="23.453125" customWidth="1"/>
    <col min="2" max="2" width="16.81640625" customWidth="1"/>
    <col min="3" max="3" width="37.1796875" bestFit="1" customWidth="1"/>
    <col min="4" max="4" width="34.81640625" customWidth="1"/>
    <col min="5" max="9" width="19.54296875" customWidth="1"/>
    <col min="10" max="10" width="15" customWidth="1"/>
    <col min="13" max="13" width="8.7265625" style="3"/>
  </cols>
  <sheetData>
    <row r="1" spans="1:56" ht="26.25" customHeight="1" thickBot="1" x14ac:dyDescent="0.4">
      <c r="A1" s="179" t="s">
        <v>652</v>
      </c>
      <c r="B1" s="180"/>
      <c r="C1" s="180"/>
      <c r="D1" s="180"/>
      <c r="E1" s="38"/>
      <c r="F1" s="38"/>
      <c r="G1" s="38"/>
      <c r="H1" s="37"/>
      <c r="I1" s="3"/>
      <c r="J1" s="3"/>
      <c r="K1" s="3"/>
      <c r="L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row>
    <row r="2" spans="1:56" ht="109.5" customHeight="1" thickBot="1" x14ac:dyDescent="0.4">
      <c r="A2" s="188" t="s">
        <v>653</v>
      </c>
      <c r="B2" s="189"/>
      <c r="C2" s="189"/>
      <c r="D2" s="189"/>
      <c r="E2" s="189"/>
      <c r="F2" s="189"/>
      <c r="G2" s="189"/>
      <c r="H2" s="190"/>
      <c r="I2" s="3"/>
      <c r="J2" s="3"/>
      <c r="K2" s="3"/>
      <c r="L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6" x14ac:dyDescent="0.35">
      <c r="I3" s="3"/>
      <c r="J3" s="3"/>
      <c r="K3" s="3"/>
      <c r="L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6" ht="15.5" thickBot="1" x14ac:dyDescent="0.4">
      <c r="A4" s="36"/>
      <c r="I4" s="3"/>
      <c r="J4" s="3"/>
      <c r="K4" s="3"/>
      <c r="L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6" ht="29.25" customHeight="1" thickBot="1" x14ac:dyDescent="0.4">
      <c r="A5" s="179" t="s">
        <v>654</v>
      </c>
      <c r="B5" s="180"/>
      <c r="C5" s="180"/>
      <c r="D5" s="181"/>
      <c r="I5" s="3"/>
      <c r="J5" s="3"/>
      <c r="K5" s="3"/>
      <c r="L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6" ht="48" customHeight="1" thickBot="1" x14ac:dyDescent="0.4">
      <c r="A6" s="33" t="s">
        <v>655</v>
      </c>
      <c r="B6" s="32" t="s">
        <v>656</v>
      </c>
      <c r="C6" s="32" t="s">
        <v>657</v>
      </c>
      <c r="D6" s="32" t="s">
        <v>658</v>
      </c>
      <c r="I6" s="3"/>
      <c r="J6" s="3"/>
      <c r="K6" s="3"/>
      <c r="L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6" ht="15.5" thickBot="1" x14ac:dyDescent="0.4">
      <c r="A7" s="30" t="s">
        <v>659</v>
      </c>
      <c r="B7" s="29">
        <v>41</v>
      </c>
      <c r="C7" s="29">
        <v>14.46</v>
      </c>
      <c r="D7" s="29">
        <v>19.63</v>
      </c>
      <c r="I7" s="3"/>
      <c r="J7" s="3"/>
      <c r="K7" s="3"/>
      <c r="L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spans="1:56" ht="15.5" thickBot="1" x14ac:dyDescent="0.4">
      <c r="A8" s="30" t="s">
        <v>660</v>
      </c>
      <c r="B8" s="29">
        <v>10</v>
      </c>
      <c r="C8" s="29">
        <v>26.3</v>
      </c>
      <c r="D8" s="29">
        <v>29.5</v>
      </c>
      <c r="I8" s="3"/>
      <c r="J8" s="3"/>
      <c r="K8" s="3"/>
      <c r="L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spans="1:56" ht="15.5" thickBot="1" x14ac:dyDescent="0.4">
      <c r="A9" s="30" t="s">
        <v>661</v>
      </c>
      <c r="B9" s="29">
        <v>231</v>
      </c>
      <c r="C9" s="29">
        <v>10.48</v>
      </c>
      <c r="D9" s="29">
        <v>12.6</v>
      </c>
      <c r="I9" s="3"/>
      <c r="J9" s="3"/>
      <c r="K9" s="3"/>
      <c r="L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45" customHeight="1" thickBot="1" x14ac:dyDescent="0.4">
      <c r="A10" s="31" t="s">
        <v>662</v>
      </c>
      <c r="B10" s="29">
        <v>12</v>
      </c>
      <c r="C10" s="29">
        <v>20.83</v>
      </c>
      <c r="D10" s="29">
        <v>25.5</v>
      </c>
      <c r="I10" s="3"/>
      <c r="J10" s="3"/>
      <c r="K10" s="3"/>
      <c r="L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spans="1:56" ht="15.5" thickBot="1" x14ac:dyDescent="0.4">
      <c r="A11" s="30" t="s">
        <v>663</v>
      </c>
      <c r="B11" s="29">
        <v>2</v>
      </c>
      <c r="C11" s="29">
        <v>11</v>
      </c>
      <c r="D11" s="29">
        <v>19.5</v>
      </c>
      <c r="I11" s="3"/>
      <c r="J11" s="3"/>
      <c r="K11" s="3"/>
      <c r="L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5.5" thickBot="1" x14ac:dyDescent="0.4">
      <c r="A12" s="27" t="s">
        <v>664</v>
      </c>
      <c r="B12" s="26">
        <v>296</v>
      </c>
      <c r="C12" s="26">
        <v>11.99</v>
      </c>
      <c r="D12" s="26">
        <v>14.72</v>
      </c>
      <c r="I12" s="3"/>
      <c r="J12" s="3"/>
      <c r="K12" s="3"/>
      <c r="L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x14ac:dyDescent="0.35">
      <c r="I13" s="3"/>
      <c r="J13" s="3"/>
      <c r="K13" s="3"/>
      <c r="L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x14ac:dyDescent="0.35">
      <c r="A14" s="191" t="s">
        <v>665</v>
      </c>
      <c r="B14" s="191"/>
      <c r="C14" s="191"/>
      <c r="D14" s="191"/>
      <c r="E14" s="191"/>
      <c r="F14" s="191"/>
      <c r="G14" s="191"/>
      <c r="H14" s="191"/>
      <c r="I14" s="3"/>
      <c r="J14" s="3"/>
      <c r="K14" s="3"/>
      <c r="L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spans="1:56" ht="15.5" thickBot="1" x14ac:dyDescent="0.4">
      <c r="A15" s="156"/>
      <c r="B15" s="156"/>
      <c r="C15" s="156"/>
      <c r="D15" s="156"/>
      <c r="E15" s="156"/>
      <c r="F15" s="156"/>
      <c r="G15" s="156"/>
      <c r="H15" s="156"/>
      <c r="I15" s="3"/>
      <c r="J15" s="3"/>
      <c r="K15" s="3"/>
      <c r="L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28.5" customHeight="1" thickBot="1" x14ac:dyDescent="0.4">
      <c r="A16" s="179" t="s">
        <v>666</v>
      </c>
      <c r="B16" s="180"/>
      <c r="C16" s="180"/>
      <c r="D16" s="181"/>
      <c r="I16" s="3"/>
      <c r="J16" s="3"/>
      <c r="K16" s="3"/>
      <c r="L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6" ht="45.75" customHeight="1" thickBot="1" x14ac:dyDescent="0.4">
      <c r="A17" s="33" t="s">
        <v>655</v>
      </c>
      <c r="B17" s="32" t="s">
        <v>656</v>
      </c>
      <c r="C17" s="32" t="s">
        <v>657</v>
      </c>
      <c r="D17" s="32" t="s">
        <v>658</v>
      </c>
      <c r="E17" s="35"/>
      <c r="F17" s="34"/>
      <c r="G17" s="34"/>
      <c r="H17" s="34"/>
      <c r="I17" s="3"/>
      <c r="J17" s="3"/>
      <c r="K17" s="3"/>
      <c r="L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6" ht="15.5" thickBot="1" x14ac:dyDescent="0.4">
      <c r="A18" s="30" t="s">
        <v>659</v>
      </c>
      <c r="B18" s="29">
        <v>52</v>
      </c>
      <c r="C18" s="28">
        <v>9.884615385</v>
      </c>
      <c r="D18" s="28">
        <v>11.42222222</v>
      </c>
      <c r="E18" s="154"/>
      <c r="F18" s="155"/>
      <c r="G18" s="155"/>
      <c r="H18" s="155"/>
      <c r="I18" s="3"/>
      <c r="J18" s="3"/>
      <c r="K18" s="3"/>
      <c r="L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6" ht="15.5" thickBot="1" x14ac:dyDescent="0.4">
      <c r="A19" s="30" t="s">
        <v>660</v>
      </c>
      <c r="B19" s="29">
        <v>5</v>
      </c>
      <c r="C19" s="28">
        <v>15.2</v>
      </c>
      <c r="D19" s="28">
        <v>15.2</v>
      </c>
      <c r="I19" s="3"/>
      <c r="J19" s="3"/>
      <c r="K19" s="3"/>
      <c r="L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6" ht="15.5" thickBot="1" x14ac:dyDescent="0.4">
      <c r="A20" s="30" t="s">
        <v>661</v>
      </c>
      <c r="B20" s="29">
        <v>111</v>
      </c>
      <c r="C20" s="28">
        <v>7.4864864860000004</v>
      </c>
      <c r="D20" s="28">
        <v>7.6944444440000002</v>
      </c>
      <c r="E20" s="35"/>
      <c r="F20" s="34"/>
      <c r="G20" s="34"/>
      <c r="H20" s="34"/>
      <c r="I20" s="3"/>
      <c r="J20" s="3"/>
      <c r="K20" s="3"/>
      <c r="L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6" ht="52.4" customHeight="1" thickBot="1" x14ac:dyDescent="0.4">
      <c r="A21" s="31" t="s">
        <v>662</v>
      </c>
      <c r="B21" s="29">
        <v>19</v>
      </c>
      <c r="C21" s="28">
        <v>7.0526315789999998</v>
      </c>
      <c r="D21" s="28">
        <v>7.4444444440000002</v>
      </c>
      <c r="E21" s="153"/>
      <c r="F21" s="153"/>
      <c r="G21" s="153"/>
      <c r="H21" s="153"/>
      <c r="I21" s="3"/>
      <c r="J21" s="3"/>
      <c r="K21" s="3"/>
      <c r="L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6" ht="15.5" thickBot="1" x14ac:dyDescent="0.4">
      <c r="A22" s="30" t="s">
        <v>663</v>
      </c>
      <c r="B22" s="29">
        <v>39</v>
      </c>
      <c r="C22" s="28">
        <v>17.410256409999999</v>
      </c>
      <c r="D22" s="28">
        <v>19.399999999999999</v>
      </c>
      <c r="E22" s="8"/>
      <c r="I22" s="3"/>
      <c r="J22" s="3"/>
      <c r="K22" s="3"/>
      <c r="L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6" ht="15.5" thickBot="1" x14ac:dyDescent="0.4">
      <c r="A23" s="27" t="s">
        <v>664</v>
      </c>
      <c r="B23" s="26">
        <v>226</v>
      </c>
      <c r="C23" s="25">
        <v>11.406797971999998</v>
      </c>
      <c r="D23" s="25">
        <v>12.232222221599999</v>
      </c>
      <c r="I23" s="3"/>
      <c r="J23" s="3"/>
      <c r="K23" s="3"/>
      <c r="L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6" x14ac:dyDescent="0.35">
      <c r="I24" s="3"/>
      <c r="J24" s="3"/>
      <c r="K24" s="3"/>
      <c r="L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6" x14ac:dyDescent="0.35">
      <c r="A25" s="191" t="s">
        <v>667</v>
      </c>
      <c r="B25" s="191"/>
      <c r="C25" s="191"/>
      <c r="D25" s="191"/>
      <c r="E25" s="191"/>
      <c r="F25" s="191"/>
      <c r="G25" s="191"/>
      <c r="H25" s="191"/>
      <c r="I25" s="3"/>
      <c r="J25" s="3"/>
      <c r="K25" s="3"/>
      <c r="L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6" x14ac:dyDescent="0.35">
      <c r="A26" s="156" t="s">
        <v>668</v>
      </c>
      <c r="B26" s="156"/>
      <c r="C26" s="156"/>
      <c r="D26" s="156"/>
      <c r="E26" s="156"/>
      <c r="F26" s="156"/>
      <c r="G26" s="156"/>
      <c r="H26" s="156"/>
      <c r="I26" s="3"/>
      <c r="J26" s="3"/>
      <c r="K26" s="3"/>
      <c r="L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56" ht="15.5" thickBot="1" x14ac:dyDescent="0.4">
      <c r="A27" s="156"/>
      <c r="B27" s="156"/>
      <c r="C27" s="156"/>
      <c r="D27" s="156"/>
      <c r="E27" s="156"/>
      <c r="F27" s="156"/>
      <c r="G27" s="156"/>
      <c r="H27" s="156"/>
      <c r="I27" s="3"/>
      <c r="J27" s="3"/>
      <c r="K27" s="3"/>
      <c r="L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spans="1:56" ht="26.25" customHeight="1" thickBot="1" x14ac:dyDescent="0.4">
      <c r="A28" s="179" t="s">
        <v>669</v>
      </c>
      <c r="B28" s="180"/>
      <c r="C28" s="180"/>
      <c r="D28" s="181"/>
      <c r="E28" s="156"/>
      <c r="F28" s="156"/>
      <c r="G28" s="156"/>
      <c r="H28" s="156"/>
      <c r="I28" s="3"/>
      <c r="J28" s="3"/>
      <c r="K28" s="3"/>
      <c r="L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spans="1:56" ht="48" customHeight="1" thickBot="1" x14ac:dyDescent="0.4">
      <c r="A29" s="33" t="s">
        <v>655</v>
      </c>
      <c r="B29" s="32" t="s">
        <v>656</v>
      </c>
      <c r="C29" s="32" t="s">
        <v>657</v>
      </c>
      <c r="D29" s="32" t="s">
        <v>658</v>
      </c>
      <c r="E29" s="156"/>
      <c r="F29" s="156"/>
      <c r="G29" s="156"/>
      <c r="H29" s="156"/>
      <c r="I29" s="3"/>
      <c r="J29" s="3"/>
      <c r="K29" s="3"/>
      <c r="L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row>
    <row r="30" spans="1:56" ht="15.5" thickBot="1" x14ac:dyDescent="0.4">
      <c r="A30" s="30" t="s">
        <v>659</v>
      </c>
      <c r="B30" s="29">
        <v>59</v>
      </c>
      <c r="C30" s="28">
        <v>11.78</v>
      </c>
      <c r="D30" s="28">
        <v>35</v>
      </c>
      <c r="E30" s="156"/>
      <c r="F30" s="156"/>
      <c r="G30" s="156"/>
      <c r="H30" s="156"/>
      <c r="I30" s="3"/>
      <c r="J30" s="3"/>
      <c r="K30" s="3"/>
      <c r="L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row>
    <row r="31" spans="1:56" ht="15.5" thickBot="1" x14ac:dyDescent="0.4">
      <c r="A31" s="30" t="s">
        <v>660</v>
      </c>
      <c r="B31" s="29">
        <v>13</v>
      </c>
      <c r="C31" s="28">
        <v>17.079999999999998</v>
      </c>
      <c r="D31" s="28">
        <v>64.540000000000006</v>
      </c>
      <c r="E31" s="156"/>
      <c r="F31" s="156"/>
      <c r="G31" s="156"/>
      <c r="H31" s="156"/>
      <c r="I31" s="3"/>
      <c r="J31" s="3"/>
      <c r="K31" s="3"/>
      <c r="L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row>
    <row r="32" spans="1:56" ht="15.5" thickBot="1" x14ac:dyDescent="0.4">
      <c r="A32" s="30" t="s">
        <v>661</v>
      </c>
      <c r="B32" s="29">
        <v>146</v>
      </c>
      <c r="C32" s="28">
        <v>10.210000000000001</v>
      </c>
      <c r="D32" s="28">
        <v>18.420000000000002</v>
      </c>
      <c r="E32" s="156"/>
      <c r="F32" s="156"/>
      <c r="G32" s="156"/>
      <c r="H32" s="156"/>
      <c r="I32" s="3"/>
      <c r="J32" s="3"/>
      <c r="K32" s="3"/>
      <c r="L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row>
    <row r="33" spans="1:56" ht="44.9" customHeight="1" thickBot="1" x14ac:dyDescent="0.4">
      <c r="A33" s="31" t="s">
        <v>662</v>
      </c>
      <c r="B33" s="29">
        <v>32</v>
      </c>
      <c r="C33" s="28">
        <v>4.91</v>
      </c>
      <c r="D33" s="28">
        <v>9.9700000000000006</v>
      </c>
      <c r="E33" s="156"/>
      <c r="F33" s="156"/>
      <c r="G33" s="156"/>
      <c r="H33" s="156"/>
      <c r="I33" s="3"/>
      <c r="J33" s="3"/>
      <c r="K33" s="3"/>
      <c r="L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spans="1:56" ht="15.5" thickBot="1" x14ac:dyDescent="0.4">
      <c r="A34" s="30" t="s">
        <v>663</v>
      </c>
      <c r="B34" s="29">
        <v>61</v>
      </c>
      <c r="C34" s="28">
        <v>50.8</v>
      </c>
      <c r="D34" s="28">
        <v>87.23</v>
      </c>
      <c r="E34" s="156"/>
      <c r="F34" s="156"/>
      <c r="G34" s="156"/>
      <c r="H34" s="156"/>
      <c r="I34" s="3"/>
      <c r="J34" s="3"/>
      <c r="K34" s="3"/>
      <c r="L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row>
    <row r="35" spans="1:56" ht="15.5" thickBot="1" x14ac:dyDescent="0.4">
      <c r="A35" s="27" t="s">
        <v>664</v>
      </c>
      <c r="B35" s="26">
        <v>311</v>
      </c>
      <c r="C35" s="25">
        <v>18.21</v>
      </c>
      <c r="D35" s="25">
        <v>36.119999999999997</v>
      </c>
      <c r="E35" s="156"/>
      <c r="F35" s="156"/>
      <c r="G35" s="156"/>
      <c r="H35" s="156"/>
      <c r="I35" s="3"/>
      <c r="J35" s="3"/>
      <c r="K35" s="3"/>
      <c r="L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row>
    <row r="36" spans="1:56" x14ac:dyDescent="0.35">
      <c r="I36" s="3"/>
      <c r="J36" s="3"/>
      <c r="K36" s="3"/>
      <c r="L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row>
    <row r="37" spans="1:56" x14ac:dyDescent="0.35">
      <c r="A37" s="24" t="s">
        <v>670</v>
      </c>
      <c r="B37" s="24"/>
      <c r="C37" s="24"/>
      <c r="D37" s="24"/>
      <c r="E37" s="24"/>
      <c r="I37" s="3"/>
      <c r="J37" s="3"/>
      <c r="K37" s="3"/>
      <c r="L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row>
    <row r="38" spans="1:56" x14ac:dyDescent="0.35">
      <c r="A38" s="24"/>
      <c r="B38" s="24"/>
      <c r="C38" s="24"/>
      <c r="D38" s="24"/>
      <c r="E38" s="24"/>
      <c r="I38" s="3"/>
      <c r="J38" s="3"/>
      <c r="K38" s="3"/>
      <c r="L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spans="1:56" ht="15.5" thickBot="1" x14ac:dyDescent="0.4">
      <c r="A39" s="24"/>
      <c r="B39" s="24"/>
      <c r="C39" s="24"/>
      <c r="D39" s="24"/>
      <c r="E39" s="24"/>
      <c r="I39" s="3"/>
      <c r="J39" s="3"/>
      <c r="K39" s="3"/>
      <c r="L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spans="1:56" ht="15.5" thickBot="1" x14ac:dyDescent="0.4">
      <c r="A40" s="179" t="s">
        <v>671</v>
      </c>
      <c r="B40" s="180"/>
      <c r="C40" s="180"/>
      <c r="D40" s="181"/>
      <c r="E40" s="24"/>
      <c r="I40" s="3"/>
      <c r="J40" s="3"/>
      <c r="K40" s="3"/>
      <c r="L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row>
    <row r="41" spans="1:56" ht="45" customHeight="1" thickBot="1" x14ac:dyDescent="0.4">
      <c r="A41" s="33" t="s">
        <v>655</v>
      </c>
      <c r="B41" s="32" t="s">
        <v>656</v>
      </c>
      <c r="C41" s="32" t="s">
        <v>657</v>
      </c>
      <c r="D41" s="32" t="s">
        <v>658</v>
      </c>
      <c r="E41" s="24"/>
      <c r="I41" s="3"/>
      <c r="J41" s="3"/>
      <c r="K41" s="3"/>
      <c r="L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spans="1:56" ht="15.5" thickBot="1" x14ac:dyDescent="0.4">
      <c r="A42" s="30" t="s">
        <v>659</v>
      </c>
      <c r="B42" s="29">
        <v>96</v>
      </c>
      <c r="C42" s="28">
        <v>14.614583333333334</v>
      </c>
      <c r="D42" s="28">
        <v>32.385416666666664</v>
      </c>
      <c r="E42" s="24"/>
      <c r="I42" s="3"/>
      <c r="J42" s="3"/>
      <c r="K42" s="3"/>
      <c r="L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spans="1:56" ht="15.5" thickBot="1" x14ac:dyDescent="0.4">
      <c r="A43" s="30" t="s">
        <v>660</v>
      </c>
      <c r="B43" s="29">
        <v>5</v>
      </c>
      <c r="C43" s="28">
        <v>29</v>
      </c>
      <c r="D43" s="28">
        <v>57.6</v>
      </c>
      <c r="E43" s="24"/>
      <c r="I43" s="3"/>
      <c r="J43" s="3"/>
      <c r="K43" s="3"/>
      <c r="L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ht="15.5" thickBot="1" x14ac:dyDescent="0.4">
      <c r="A44" s="30" t="s">
        <v>661</v>
      </c>
      <c r="B44" s="29">
        <v>200</v>
      </c>
      <c r="C44" s="28">
        <v>12.205</v>
      </c>
      <c r="D44" s="28">
        <v>17.045000000000002</v>
      </c>
      <c r="E44" s="24"/>
      <c r="I44" s="3"/>
      <c r="J44" s="3"/>
      <c r="K44" s="3"/>
      <c r="L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spans="1:56" ht="29.5" thickBot="1" x14ac:dyDescent="0.4">
      <c r="A45" s="31" t="s">
        <v>662</v>
      </c>
      <c r="B45" s="29">
        <v>19</v>
      </c>
      <c r="C45" s="28">
        <v>4.1052631578947372</v>
      </c>
      <c r="D45" s="28">
        <v>26</v>
      </c>
      <c r="E45" s="24"/>
      <c r="I45" s="3"/>
      <c r="J45" s="3"/>
      <c r="K45" s="3"/>
      <c r="L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15.5" thickBot="1" x14ac:dyDescent="0.4">
      <c r="A46" s="30" t="s">
        <v>663</v>
      </c>
      <c r="B46" s="29">
        <v>57</v>
      </c>
      <c r="C46" s="28">
        <v>43.210526315789473</v>
      </c>
      <c r="D46" s="28">
        <v>73.578947368421055</v>
      </c>
      <c r="E46" s="24"/>
      <c r="I46" s="3"/>
      <c r="J46" s="3"/>
      <c r="K46" s="3"/>
      <c r="L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5.5" thickBot="1" x14ac:dyDescent="0.4">
      <c r="A47" s="27" t="s">
        <v>664</v>
      </c>
      <c r="B47" s="26">
        <v>377</v>
      </c>
      <c r="C47" s="25">
        <v>17.320954907161802</v>
      </c>
      <c r="D47" s="25">
        <v>30.488063660477454</v>
      </c>
      <c r="E47" s="24"/>
      <c r="I47" s="3"/>
      <c r="J47" s="3"/>
      <c r="K47" s="3"/>
      <c r="L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spans="1:56" x14ac:dyDescent="0.35">
      <c r="E48" s="24"/>
      <c r="I48" s="3"/>
      <c r="J48" s="3"/>
      <c r="K48" s="3"/>
      <c r="L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spans="1:56" x14ac:dyDescent="0.35">
      <c r="A49" s="24" t="s">
        <v>672</v>
      </c>
      <c r="B49" s="24"/>
      <c r="C49" s="24"/>
      <c r="D49" s="24"/>
      <c r="E49" s="24"/>
      <c r="I49" s="3"/>
      <c r="J49" s="3"/>
      <c r="K49" s="3"/>
      <c r="L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spans="1:56" x14ac:dyDescent="0.35">
      <c r="A50" s="24"/>
      <c r="B50" s="24"/>
      <c r="C50" s="24"/>
      <c r="D50" s="24"/>
      <c r="E50" s="24"/>
      <c r="I50" s="3"/>
      <c r="J50" s="3"/>
      <c r="K50" s="3"/>
      <c r="L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spans="1:56" ht="15.5" thickBot="1" x14ac:dyDescent="0.4">
      <c r="A51" s="24"/>
      <c r="B51" s="24"/>
      <c r="C51" s="24"/>
      <c r="D51" s="24"/>
      <c r="E51" s="24"/>
      <c r="I51" s="3"/>
      <c r="J51" s="3"/>
      <c r="K51" s="3"/>
      <c r="L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spans="1:56" ht="15.5" thickBot="1" x14ac:dyDescent="0.4">
      <c r="A52" s="179" t="s">
        <v>673</v>
      </c>
      <c r="B52" s="180"/>
      <c r="C52" s="180"/>
      <c r="D52" s="181"/>
      <c r="E52" s="24"/>
      <c r="I52" s="3"/>
      <c r="J52" s="3"/>
      <c r="K52" s="3"/>
      <c r="L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spans="1:56" ht="29.5" thickBot="1" x14ac:dyDescent="0.4">
      <c r="A53" s="33" t="s">
        <v>655</v>
      </c>
      <c r="B53" s="32" t="s">
        <v>656</v>
      </c>
      <c r="C53" s="32" t="s">
        <v>657</v>
      </c>
      <c r="D53" s="32" t="s">
        <v>658</v>
      </c>
      <c r="E53" s="24"/>
      <c r="I53" s="3"/>
      <c r="J53" s="3"/>
      <c r="K53" s="3"/>
      <c r="L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spans="1:56" ht="15.5" thickBot="1" x14ac:dyDescent="0.4">
      <c r="A54" s="30" t="s">
        <v>659</v>
      </c>
      <c r="B54" s="29">
        <v>110</v>
      </c>
      <c r="C54" s="29">
        <v>14</v>
      </c>
      <c r="D54" s="28">
        <v>34.390909090909091</v>
      </c>
      <c r="E54" s="24"/>
      <c r="I54" s="3"/>
      <c r="J54" s="3"/>
      <c r="K54" s="3"/>
      <c r="L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6" ht="15.5" thickBot="1" x14ac:dyDescent="0.4">
      <c r="A55" s="30" t="s">
        <v>660</v>
      </c>
      <c r="B55" s="29">
        <v>13</v>
      </c>
      <c r="C55" s="28">
        <v>20.46153846153846</v>
      </c>
      <c r="D55" s="29">
        <v>31</v>
      </c>
      <c r="E55" s="24"/>
      <c r="I55" s="3"/>
      <c r="J55" s="3"/>
      <c r="K55" s="3"/>
      <c r="L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spans="1:56" ht="15.5" thickBot="1" x14ac:dyDescent="0.4">
      <c r="A56" s="30" t="s">
        <v>661</v>
      </c>
      <c r="B56" s="29">
        <v>178</v>
      </c>
      <c r="C56" s="28">
        <v>10.258426966292134</v>
      </c>
      <c r="D56" s="28">
        <v>18.713483146067414</v>
      </c>
      <c r="E56" s="24"/>
      <c r="I56" s="3"/>
      <c r="J56" s="3"/>
      <c r="K56" s="3"/>
      <c r="L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spans="1:56" ht="29.5" thickBot="1" x14ac:dyDescent="0.4">
      <c r="A57" s="31" t="s">
        <v>662</v>
      </c>
      <c r="B57" s="29">
        <v>17</v>
      </c>
      <c r="C57" s="28">
        <v>8.0588235294117645</v>
      </c>
      <c r="D57" s="28">
        <v>15.647058823529411</v>
      </c>
      <c r="E57" s="24"/>
      <c r="I57" s="3"/>
      <c r="J57" s="3"/>
      <c r="K57" s="3"/>
      <c r="L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spans="1:56" ht="15.5" thickBot="1" x14ac:dyDescent="0.4">
      <c r="A58" s="30" t="s">
        <v>663</v>
      </c>
      <c r="B58" s="29">
        <v>55</v>
      </c>
      <c r="C58" s="28">
        <v>62.18181818181818</v>
      </c>
      <c r="D58" s="28">
        <v>90.618181818181824</v>
      </c>
      <c r="E58" s="24"/>
      <c r="I58" s="3"/>
      <c r="J58" s="3"/>
      <c r="K58" s="3"/>
      <c r="L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spans="1:56" ht="15.5" thickBot="1" x14ac:dyDescent="0.4">
      <c r="A59" s="27" t="s">
        <v>664</v>
      </c>
      <c r="B59" s="26">
        <v>373</v>
      </c>
      <c r="C59" s="25">
        <v>19.273458445040216</v>
      </c>
      <c r="D59" s="25">
        <v>34.227882037533512</v>
      </c>
      <c r="E59" s="24"/>
      <c r="I59" s="3"/>
      <c r="J59" s="3"/>
      <c r="K59" s="3"/>
      <c r="L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spans="1:56" x14ac:dyDescent="0.35">
      <c r="E60" s="24"/>
      <c r="I60" s="3"/>
      <c r="J60" s="3"/>
      <c r="K60" s="3"/>
      <c r="L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spans="1:56" x14ac:dyDescent="0.35">
      <c r="A61" s="24" t="s">
        <v>674</v>
      </c>
      <c r="B61" s="24"/>
      <c r="C61" s="24"/>
      <c r="D61" s="24"/>
      <c r="E61" s="24"/>
      <c r="I61" s="3"/>
      <c r="J61" s="3"/>
      <c r="K61" s="3"/>
      <c r="L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spans="1:56" x14ac:dyDescent="0.35">
      <c r="A62" s="24"/>
      <c r="B62" s="24"/>
      <c r="C62" s="24"/>
      <c r="D62" s="24"/>
      <c r="E62" s="24"/>
      <c r="I62" s="3"/>
      <c r="J62" s="3"/>
      <c r="K62" s="3"/>
      <c r="L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6" ht="15.5" thickBot="1" x14ac:dyDescent="0.4">
      <c r="A63" s="24"/>
      <c r="B63" s="24"/>
      <c r="C63" s="24"/>
      <c r="D63" s="24"/>
      <c r="E63" s="24"/>
      <c r="I63" s="3"/>
      <c r="J63" s="3"/>
      <c r="K63" s="3"/>
      <c r="L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spans="1:56" ht="15.5" thickBot="1" x14ac:dyDescent="0.4">
      <c r="A64" s="179" t="s">
        <v>675</v>
      </c>
      <c r="B64" s="180"/>
      <c r="C64" s="180"/>
      <c r="D64" s="181"/>
      <c r="E64" s="24"/>
      <c r="I64" s="3"/>
      <c r="J64" s="3"/>
      <c r="K64" s="3"/>
      <c r="L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spans="1:56" ht="29.5" thickBot="1" x14ac:dyDescent="0.4">
      <c r="A65" s="33" t="s">
        <v>655</v>
      </c>
      <c r="B65" s="32" t="s">
        <v>656</v>
      </c>
      <c r="C65" s="32" t="s">
        <v>657</v>
      </c>
      <c r="D65" s="32" t="s">
        <v>658</v>
      </c>
      <c r="E65" s="24"/>
      <c r="I65" s="3"/>
      <c r="J65" s="3"/>
      <c r="K65" s="3"/>
      <c r="L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6" ht="15.5" thickBot="1" x14ac:dyDescent="0.4">
      <c r="A66" s="30" t="s">
        <v>659</v>
      </c>
      <c r="B66" s="29">
        <v>125</v>
      </c>
      <c r="C66" s="28">
        <v>14.151999999999999</v>
      </c>
      <c r="D66" s="28">
        <v>37.479999999999997</v>
      </c>
      <c r="E66" s="24"/>
      <c r="I66" s="3"/>
      <c r="J66" s="3"/>
      <c r="K66" s="3"/>
      <c r="L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spans="1:56" ht="15.5" thickBot="1" x14ac:dyDescent="0.4">
      <c r="A67" s="30" t="s">
        <v>660</v>
      </c>
      <c r="B67" s="29">
        <v>26</v>
      </c>
      <c r="C67" s="28">
        <v>15.76923076923077</v>
      </c>
      <c r="D67" s="28">
        <v>36.538461538461497</v>
      </c>
      <c r="E67" s="24"/>
      <c r="I67" s="3"/>
      <c r="J67" s="3"/>
      <c r="K67" s="3"/>
      <c r="L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spans="1:56" ht="15.5" thickBot="1" x14ac:dyDescent="0.4">
      <c r="A68" s="30" t="s">
        <v>661</v>
      </c>
      <c r="B68" s="29">
        <v>184</v>
      </c>
      <c r="C68" s="28">
        <v>11.804347826086957</v>
      </c>
      <c r="D68" s="28">
        <v>17.815217391304348</v>
      </c>
      <c r="E68" s="24"/>
      <c r="I68" s="3"/>
      <c r="J68" s="3"/>
      <c r="K68" s="3"/>
      <c r="L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spans="1:56" ht="29.5" thickBot="1" x14ac:dyDescent="0.4">
      <c r="A69" s="31" t="s">
        <v>662</v>
      </c>
      <c r="B69" s="29">
        <v>23</v>
      </c>
      <c r="C69" s="28">
        <v>14.478260869565217</v>
      </c>
      <c r="D69" s="28">
        <v>33.478260869565219</v>
      </c>
      <c r="E69" s="24"/>
      <c r="I69" s="3"/>
      <c r="J69" s="3"/>
      <c r="K69" s="3"/>
      <c r="L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spans="1:56" ht="15.5" thickBot="1" x14ac:dyDescent="0.4">
      <c r="A70" s="30" t="s">
        <v>663</v>
      </c>
      <c r="B70" s="29">
        <v>60</v>
      </c>
      <c r="C70" s="28">
        <v>68.38333333333334</v>
      </c>
      <c r="D70" s="28">
        <v>118.1</v>
      </c>
      <c r="E70" s="24"/>
      <c r="I70" s="3"/>
      <c r="J70" s="3"/>
      <c r="K70" s="3"/>
      <c r="L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spans="1:56" ht="15.5" thickBot="1" x14ac:dyDescent="0.4">
      <c r="A71" s="27" t="s">
        <v>664</v>
      </c>
      <c r="B71" s="26">
        <v>418</v>
      </c>
      <c r="C71" s="25">
        <v>21.02153110047847</v>
      </c>
      <c r="D71" s="25">
        <v>40.117224880382778</v>
      </c>
      <c r="E71" s="24"/>
      <c r="I71" s="3"/>
      <c r="J71" s="3"/>
      <c r="K71" s="3"/>
      <c r="L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spans="1:56" x14ac:dyDescent="0.35">
      <c r="A72" s="24"/>
      <c r="B72" s="24"/>
      <c r="C72" s="24"/>
      <c r="D72" s="24"/>
      <c r="E72" s="24"/>
      <c r="I72" s="3"/>
      <c r="J72" s="3"/>
      <c r="K72" s="3"/>
      <c r="L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spans="1:56" x14ac:dyDescent="0.35">
      <c r="A73" s="24" t="s">
        <v>676</v>
      </c>
      <c r="B73" s="24"/>
      <c r="C73" s="24"/>
      <c r="D73" s="24"/>
      <c r="E73" s="24"/>
      <c r="I73" s="3"/>
      <c r="J73" s="3"/>
      <c r="K73" s="3"/>
      <c r="L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spans="1:56" x14ac:dyDescent="0.35">
      <c r="A74" s="24"/>
      <c r="B74" s="24"/>
      <c r="C74" s="24"/>
      <c r="D74" s="24"/>
      <c r="E74" s="24"/>
      <c r="I74" s="3"/>
      <c r="J74" s="3"/>
      <c r="K74" s="3"/>
      <c r="L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spans="1:56" ht="15.5" thickBot="1" x14ac:dyDescent="0.4">
      <c r="A75" s="24"/>
      <c r="B75" s="24"/>
      <c r="C75" s="24"/>
      <c r="D75" s="24"/>
      <c r="E75" s="24"/>
      <c r="I75" s="3"/>
      <c r="J75" s="3"/>
      <c r="K75" s="3"/>
      <c r="L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spans="1:56" ht="15.5" thickBot="1" x14ac:dyDescent="0.4">
      <c r="A76" s="179" t="s">
        <v>677</v>
      </c>
      <c r="B76" s="180"/>
      <c r="C76" s="180"/>
      <c r="D76" s="181"/>
      <c r="E76" s="24"/>
      <c r="I76" s="3"/>
      <c r="J76" s="3"/>
      <c r="K76" s="3"/>
      <c r="L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spans="1:56" ht="29.5" thickBot="1" x14ac:dyDescent="0.4">
      <c r="A77" s="33" t="s">
        <v>655</v>
      </c>
      <c r="B77" s="32" t="s">
        <v>656</v>
      </c>
      <c r="C77" s="32" t="s">
        <v>657</v>
      </c>
      <c r="D77" s="32" t="s">
        <v>658</v>
      </c>
      <c r="E77" s="24"/>
      <c r="I77" s="3"/>
      <c r="J77" s="3"/>
      <c r="K77" s="3"/>
      <c r="L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spans="1:56" ht="15.5" thickBot="1" x14ac:dyDescent="0.4">
      <c r="A78" s="30" t="s">
        <v>659</v>
      </c>
      <c r="B78" s="29">
        <v>126</v>
      </c>
      <c r="C78" s="28">
        <v>13.365079365079366</v>
      </c>
      <c r="D78" s="28">
        <v>43.261904761904759</v>
      </c>
      <c r="E78" s="24"/>
      <c r="I78" s="3"/>
      <c r="J78" s="3"/>
      <c r="K78" s="3"/>
      <c r="L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spans="1:56" ht="15.5" thickBot="1" x14ac:dyDescent="0.4">
      <c r="A79" s="30" t="s">
        <v>660</v>
      </c>
      <c r="B79" s="29">
        <v>12</v>
      </c>
      <c r="C79" s="28">
        <v>15.916666666666666</v>
      </c>
      <c r="D79" s="28">
        <v>19.416666666666668</v>
      </c>
      <c r="E79" s="24"/>
      <c r="I79" s="3"/>
      <c r="J79" s="3"/>
      <c r="K79" s="3"/>
      <c r="L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spans="1:56" ht="15.5" thickBot="1" x14ac:dyDescent="0.4">
      <c r="A80" s="30" t="s">
        <v>661</v>
      </c>
      <c r="B80" s="29">
        <v>95</v>
      </c>
      <c r="C80" s="28">
        <v>14.684210526315789</v>
      </c>
      <c r="D80" s="28">
        <v>24.821052631578947</v>
      </c>
      <c r="E80" s="24"/>
      <c r="I80" s="3"/>
      <c r="J80" s="3"/>
      <c r="K80" s="3"/>
      <c r="L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spans="1:56" ht="29.5" thickBot="1" x14ac:dyDescent="0.4">
      <c r="A81" s="31" t="s">
        <v>662</v>
      </c>
      <c r="B81" s="29">
        <v>40</v>
      </c>
      <c r="C81" s="28">
        <v>7.85</v>
      </c>
      <c r="D81" s="28">
        <v>44.274999999999999</v>
      </c>
      <c r="E81" s="24"/>
      <c r="I81" s="3"/>
      <c r="J81" s="3"/>
      <c r="K81" s="3"/>
      <c r="L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spans="1:56" ht="15.5" thickBot="1" x14ac:dyDescent="0.4">
      <c r="A82" s="30" t="s">
        <v>663</v>
      </c>
      <c r="B82" s="29">
        <v>78</v>
      </c>
      <c r="C82" s="28">
        <v>53.756410256410255</v>
      </c>
      <c r="D82" s="28">
        <v>94.974358974358978</v>
      </c>
      <c r="E82" s="24"/>
      <c r="I82" s="3"/>
      <c r="J82" s="3"/>
      <c r="K82" s="3"/>
      <c r="L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spans="1:56" ht="15.5" thickBot="1" x14ac:dyDescent="0.4">
      <c r="A83" s="27" t="s">
        <v>664</v>
      </c>
      <c r="B83" s="26">
        <v>351</v>
      </c>
      <c r="C83" s="25">
        <v>22.156695156695157</v>
      </c>
      <c r="D83" s="25">
        <v>49.06267806267806</v>
      </c>
      <c r="E83" s="24"/>
      <c r="I83" s="3"/>
      <c r="J83" s="3"/>
      <c r="K83" s="3"/>
      <c r="L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spans="1:56" x14ac:dyDescent="0.35">
      <c r="A84" s="24"/>
      <c r="B84" s="24"/>
      <c r="C84" s="24"/>
      <c r="D84" s="24"/>
      <c r="E84" s="24"/>
      <c r="I84" s="3"/>
      <c r="J84" s="3"/>
      <c r="K84" s="3"/>
      <c r="L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6" x14ac:dyDescent="0.35">
      <c r="A85" s="24" t="s">
        <v>678</v>
      </c>
      <c r="B85" s="24"/>
      <c r="C85" s="24"/>
      <c r="D85" s="24"/>
      <c r="E85" s="24"/>
      <c r="I85" s="3"/>
      <c r="J85" s="3"/>
      <c r="K85" s="3"/>
      <c r="L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spans="1:56" x14ac:dyDescent="0.35">
      <c r="A86" s="24"/>
      <c r="B86" s="24"/>
      <c r="C86" s="24"/>
      <c r="D86" s="24"/>
      <c r="E86" s="24"/>
      <c r="I86" s="3"/>
      <c r="J86" s="3"/>
      <c r="K86" s="3"/>
      <c r="L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spans="1:56" ht="15.5" thickBot="1" x14ac:dyDescent="0.4">
      <c r="A87" s="24"/>
      <c r="B87" s="24"/>
      <c r="C87" s="24"/>
      <c r="D87" s="24"/>
      <c r="E87" s="24"/>
      <c r="I87" s="3"/>
      <c r="J87" s="3"/>
      <c r="K87" s="3"/>
      <c r="L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spans="1:56" ht="15.5" thickBot="1" x14ac:dyDescent="0.4">
      <c r="A88" s="179" t="s">
        <v>679</v>
      </c>
      <c r="B88" s="180"/>
      <c r="C88" s="180"/>
      <c r="D88" s="181"/>
      <c r="E88" s="24"/>
      <c r="I88" s="3"/>
      <c r="J88" s="3"/>
      <c r="K88" s="3"/>
      <c r="L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spans="1:56" ht="29.5" thickBot="1" x14ac:dyDescent="0.4">
      <c r="A89" s="33" t="s">
        <v>655</v>
      </c>
      <c r="B89" s="32" t="s">
        <v>656</v>
      </c>
      <c r="C89" s="32" t="s">
        <v>657</v>
      </c>
      <c r="D89" s="32" t="s">
        <v>658</v>
      </c>
      <c r="E89" s="24"/>
      <c r="I89" s="3"/>
      <c r="J89" s="3"/>
      <c r="K89" s="3"/>
      <c r="L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spans="1:56" ht="15.5" thickBot="1" x14ac:dyDescent="0.4">
      <c r="A90" s="30" t="s">
        <v>659</v>
      </c>
      <c r="B90" s="29">
        <v>131</v>
      </c>
      <c r="C90" s="28">
        <v>13.557251908396946</v>
      </c>
      <c r="D90" s="28">
        <v>39.541984732824424</v>
      </c>
      <c r="E90" s="24"/>
      <c r="I90" s="3"/>
      <c r="J90" s="3"/>
      <c r="K90" s="3"/>
      <c r="L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spans="1:56" ht="15.5" thickBot="1" x14ac:dyDescent="0.4">
      <c r="A91" s="30" t="s">
        <v>660</v>
      </c>
      <c r="B91" s="29">
        <v>9</v>
      </c>
      <c r="C91" s="28">
        <v>19.666666666666668</v>
      </c>
      <c r="D91" s="28">
        <v>45.555555555555557</v>
      </c>
      <c r="E91" s="24"/>
      <c r="I91" s="3"/>
      <c r="J91" s="3"/>
      <c r="K91" s="3"/>
      <c r="L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spans="1:56" ht="15.5" thickBot="1" x14ac:dyDescent="0.4">
      <c r="A92" s="30" t="s">
        <v>661</v>
      </c>
      <c r="B92" s="29">
        <v>231</v>
      </c>
      <c r="C92" s="28">
        <v>11.103896103896103</v>
      </c>
      <c r="D92" s="28">
        <v>19.826839826839826</v>
      </c>
      <c r="E92" s="24"/>
      <c r="I92" s="3"/>
      <c r="J92" s="3"/>
      <c r="K92" s="3"/>
      <c r="L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spans="1:56" ht="29.5" thickBot="1" x14ac:dyDescent="0.4">
      <c r="A93" s="31" t="s">
        <v>662</v>
      </c>
      <c r="B93" s="29">
        <v>46</v>
      </c>
      <c r="C93" s="28">
        <v>7.1956521739130439</v>
      </c>
      <c r="D93" s="28">
        <v>28.195652173913043</v>
      </c>
      <c r="E93" s="24"/>
      <c r="I93" s="3"/>
      <c r="J93" s="3"/>
      <c r="K93" s="3"/>
      <c r="L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spans="1:56" ht="15.5" thickBot="1" x14ac:dyDescent="0.4">
      <c r="A94" s="30" t="s">
        <v>663</v>
      </c>
      <c r="B94" s="29">
        <v>80</v>
      </c>
      <c r="C94" s="28">
        <v>65.037499999999994</v>
      </c>
      <c r="D94" s="28">
        <v>105.7625</v>
      </c>
      <c r="E94" s="24"/>
      <c r="I94" s="3"/>
      <c r="J94" s="3"/>
      <c r="K94" s="3"/>
      <c r="L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spans="1:56" ht="15.5" thickBot="1" x14ac:dyDescent="0.4">
      <c r="A95" s="27" t="s">
        <v>664</v>
      </c>
      <c r="B95" s="26">
        <v>497</v>
      </c>
      <c r="C95" s="25">
        <v>20.225352112676056</v>
      </c>
      <c r="D95" s="25">
        <v>40.096579476861166</v>
      </c>
      <c r="E95" s="24"/>
      <c r="I95" s="3"/>
      <c r="J95" s="3"/>
      <c r="K95" s="3"/>
      <c r="L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spans="1:56" x14ac:dyDescent="0.35">
      <c r="A96" s="24"/>
      <c r="B96" s="24"/>
      <c r="C96" s="24"/>
      <c r="D96" s="24"/>
      <c r="E96" s="24"/>
      <c r="I96" s="3"/>
      <c r="J96" s="3"/>
      <c r="K96" s="3"/>
      <c r="L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spans="1:56" x14ac:dyDescent="0.35">
      <c r="A97" s="24" t="s">
        <v>680</v>
      </c>
      <c r="B97" s="24"/>
      <c r="C97" s="24"/>
      <c r="D97" s="24"/>
      <c r="E97" s="24"/>
      <c r="I97" s="3"/>
      <c r="J97" s="3"/>
      <c r="K97" s="3"/>
      <c r="L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spans="1:56" x14ac:dyDescent="0.35">
      <c r="A98" s="24"/>
      <c r="B98" s="24"/>
      <c r="C98" s="24"/>
      <c r="D98" s="24"/>
      <c r="E98" s="24"/>
      <c r="I98" s="3"/>
      <c r="J98" s="3"/>
      <c r="K98" s="3"/>
      <c r="L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spans="1:56" ht="15.5" thickBot="1" x14ac:dyDescent="0.4">
      <c r="A99" s="24"/>
      <c r="B99" s="24"/>
      <c r="C99" s="24"/>
      <c r="D99" s="24"/>
      <c r="E99" s="24"/>
      <c r="I99" s="3"/>
      <c r="J99" s="3"/>
      <c r="K99" s="3"/>
      <c r="L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spans="1:56" ht="15.5" thickBot="1" x14ac:dyDescent="0.4">
      <c r="A100" s="179" t="s">
        <v>681</v>
      </c>
      <c r="B100" s="180"/>
      <c r="C100" s="180"/>
      <c r="D100" s="181"/>
      <c r="E100" s="24"/>
      <c r="I100" s="3"/>
      <c r="J100" s="3"/>
      <c r="K100" s="3"/>
      <c r="L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spans="1:56" ht="29.5" thickBot="1" x14ac:dyDescent="0.4">
      <c r="A101" s="33" t="s">
        <v>655</v>
      </c>
      <c r="B101" s="32" t="s">
        <v>656</v>
      </c>
      <c r="C101" s="32" t="s">
        <v>657</v>
      </c>
      <c r="D101" s="32" t="s">
        <v>658</v>
      </c>
      <c r="E101" s="24"/>
      <c r="I101" s="3"/>
      <c r="J101" s="3"/>
      <c r="K101" s="3"/>
      <c r="L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spans="1:56" ht="15.5" thickBot="1" x14ac:dyDescent="0.4">
      <c r="A102" s="30" t="s">
        <v>659</v>
      </c>
      <c r="B102" s="29">
        <v>140</v>
      </c>
      <c r="C102" s="28">
        <v>30.09054034391535</v>
      </c>
      <c r="D102" s="28">
        <v>52.017708746693103</v>
      </c>
      <c r="E102" s="24"/>
      <c r="I102" s="3"/>
      <c r="J102" s="3"/>
      <c r="K102" s="3"/>
      <c r="L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spans="1:56" ht="15.5" thickBot="1" x14ac:dyDescent="0.4">
      <c r="A103" s="30" t="s">
        <v>660</v>
      </c>
      <c r="B103" s="29">
        <v>13</v>
      </c>
      <c r="C103" s="28">
        <v>84.17749821937322</v>
      </c>
      <c r="D103" s="28">
        <v>136.59158030626779</v>
      </c>
      <c r="E103" s="24"/>
      <c r="I103" s="3"/>
      <c r="J103" s="3"/>
      <c r="K103" s="3"/>
      <c r="L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spans="1:56" ht="15.5" thickBot="1" x14ac:dyDescent="0.4">
      <c r="A104" s="30" t="s">
        <v>682</v>
      </c>
      <c r="B104" s="29">
        <v>96</v>
      </c>
      <c r="C104" s="28">
        <v>13.575856119791666</v>
      </c>
      <c r="D104" s="28">
        <v>19.428074966242285</v>
      </c>
      <c r="E104" s="24"/>
      <c r="I104" s="3"/>
      <c r="J104" s="3"/>
      <c r="K104" s="3"/>
      <c r="L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spans="1:56" ht="29.5" thickBot="1" x14ac:dyDescent="0.4">
      <c r="A105" s="31" t="s">
        <v>662</v>
      </c>
      <c r="B105" s="29">
        <v>51</v>
      </c>
      <c r="C105" s="28">
        <v>20.052869462599855</v>
      </c>
      <c r="D105" s="28">
        <v>34.352804330065361</v>
      </c>
      <c r="E105" s="24"/>
      <c r="I105" s="3"/>
      <c r="J105" s="3"/>
      <c r="K105" s="3"/>
      <c r="L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spans="1:56" ht="15.5" thickBot="1" x14ac:dyDescent="0.4">
      <c r="A106" s="30" t="s">
        <v>663</v>
      </c>
      <c r="B106" s="29">
        <v>91</v>
      </c>
      <c r="C106" s="28">
        <v>117.87915801790803</v>
      </c>
      <c r="D106" s="28">
        <v>145.73506817256822</v>
      </c>
      <c r="E106" s="24"/>
      <c r="I106" s="3"/>
      <c r="J106" s="3"/>
      <c r="K106" s="3"/>
      <c r="L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spans="1:56" ht="15.5" thickBot="1" x14ac:dyDescent="0.4">
      <c r="A107" s="27" t="s">
        <v>664</v>
      </c>
      <c r="B107" s="26">
        <v>391</v>
      </c>
      <c r="C107" s="25">
        <v>46.956432313867566</v>
      </c>
      <c r="D107" s="25">
        <v>66.335419922800014</v>
      </c>
      <c r="E107" s="24"/>
      <c r="I107" s="3"/>
      <c r="J107" s="3"/>
      <c r="K107" s="3"/>
      <c r="L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spans="1:56" x14ac:dyDescent="0.35">
      <c r="A108" s="24"/>
      <c r="B108" s="24"/>
      <c r="C108" s="24"/>
      <c r="D108" s="24"/>
      <c r="E108" s="24"/>
      <c r="I108" s="3"/>
      <c r="J108" s="3"/>
      <c r="K108" s="3"/>
      <c r="L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spans="1:56" x14ac:dyDescent="0.35">
      <c r="A109" s="24" t="s">
        <v>683</v>
      </c>
      <c r="B109" s="24"/>
      <c r="C109" s="24"/>
      <c r="D109" s="24"/>
      <c r="E109" s="24"/>
      <c r="I109" s="3"/>
      <c r="J109" s="3"/>
      <c r="K109" s="3"/>
      <c r="L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spans="1:56" x14ac:dyDescent="0.35">
      <c r="A110" s="24"/>
      <c r="B110" s="24"/>
      <c r="C110" s="24"/>
      <c r="D110" s="24"/>
      <c r="E110" s="24"/>
      <c r="I110" s="3"/>
      <c r="J110" s="3"/>
      <c r="K110" s="3"/>
      <c r="L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spans="1:56" ht="15.5" thickBot="1" x14ac:dyDescent="0.4">
      <c r="A111" s="24"/>
      <c r="B111" s="24"/>
      <c r="C111" s="24"/>
      <c r="D111" s="24"/>
      <c r="E111" s="24"/>
      <c r="I111" s="3"/>
      <c r="J111" s="3"/>
      <c r="K111" s="3"/>
      <c r="L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1:56" ht="15.5" thickBot="1" x14ac:dyDescent="0.4">
      <c r="A112" s="179" t="s">
        <v>684</v>
      </c>
      <c r="B112" s="180"/>
      <c r="C112" s="180"/>
      <c r="D112" s="181"/>
      <c r="E112" s="24"/>
      <c r="I112" s="3"/>
      <c r="J112" s="3"/>
      <c r="K112" s="3"/>
      <c r="L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1:56" ht="29.5" thickBot="1" x14ac:dyDescent="0.4">
      <c r="A113" s="33" t="s">
        <v>655</v>
      </c>
      <c r="B113" s="32" t="s">
        <v>656</v>
      </c>
      <c r="C113" s="32" t="s">
        <v>657</v>
      </c>
      <c r="D113" s="32" t="s">
        <v>658</v>
      </c>
      <c r="E113" s="24"/>
      <c r="I113" s="3"/>
      <c r="J113" s="3"/>
      <c r="K113" s="3"/>
      <c r="L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1:56" ht="15.5" thickBot="1" x14ac:dyDescent="0.4">
      <c r="A114" s="30" t="s">
        <v>659</v>
      </c>
      <c r="B114" s="29">
        <v>167</v>
      </c>
      <c r="C114" s="28">
        <v>30.496791417165674</v>
      </c>
      <c r="D114" s="28">
        <v>43.280074573076057</v>
      </c>
      <c r="E114" s="24"/>
      <c r="I114" s="3"/>
      <c r="J114" s="3"/>
      <c r="K114" s="3"/>
      <c r="L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1:56" ht="15.5" thickBot="1" x14ac:dyDescent="0.4">
      <c r="A115" s="30" t="s">
        <v>660</v>
      </c>
      <c r="B115" s="29">
        <v>28</v>
      </c>
      <c r="C115" s="28">
        <v>53.039998346560843</v>
      </c>
      <c r="D115" s="28">
        <v>79.322636408730162</v>
      </c>
      <c r="E115" s="24"/>
      <c r="I115" s="3"/>
      <c r="J115" s="3"/>
      <c r="K115" s="3"/>
      <c r="L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spans="1:56" ht="15.5" thickBot="1" x14ac:dyDescent="0.4">
      <c r="A116" s="30" t="s">
        <v>682</v>
      </c>
      <c r="B116" s="29">
        <v>76</v>
      </c>
      <c r="C116" s="28">
        <v>17.020504385964916</v>
      </c>
      <c r="D116" s="28">
        <v>22.364155854044846</v>
      </c>
      <c r="E116" s="24"/>
      <c r="I116" s="3"/>
      <c r="J116" s="3"/>
      <c r="K116" s="3"/>
      <c r="L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spans="1:56" ht="29.5" thickBot="1" x14ac:dyDescent="0.4">
      <c r="A117" s="31" t="s">
        <v>662</v>
      </c>
      <c r="B117" s="29">
        <v>63</v>
      </c>
      <c r="C117" s="28">
        <v>24.704727917401531</v>
      </c>
      <c r="D117" s="28">
        <v>37.624253380364486</v>
      </c>
      <c r="E117" s="24"/>
      <c r="I117" s="3"/>
      <c r="J117" s="3"/>
      <c r="K117" s="3"/>
      <c r="L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spans="1:56" ht="15.5" thickBot="1" x14ac:dyDescent="0.4">
      <c r="A118" s="30" t="s">
        <v>663</v>
      </c>
      <c r="B118" s="29">
        <v>112</v>
      </c>
      <c r="C118" s="28">
        <v>86.869546647652129</v>
      </c>
      <c r="D118" s="28">
        <v>97.625310019841308</v>
      </c>
      <c r="E118" s="24"/>
      <c r="I118" s="3"/>
      <c r="J118" s="3"/>
      <c r="K118" s="3"/>
      <c r="L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spans="1:56" ht="15.5" thickBot="1" x14ac:dyDescent="0.4">
      <c r="A119" s="27" t="s">
        <v>664</v>
      </c>
      <c r="B119" s="26">
        <v>446</v>
      </c>
      <c r="C119" s="25">
        <v>42.953877885733277</v>
      </c>
      <c r="D119" s="25">
        <v>54.82700628529318</v>
      </c>
      <c r="E119" s="24"/>
      <c r="I119" s="3"/>
      <c r="J119" s="3"/>
      <c r="K119" s="3"/>
      <c r="L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x14ac:dyDescent="0.35">
      <c r="A120" s="24"/>
      <c r="B120" s="24"/>
      <c r="C120" s="24"/>
      <c r="D120" s="24"/>
      <c r="E120" s="24"/>
      <c r="I120" s="3"/>
      <c r="J120" s="3"/>
      <c r="K120" s="3"/>
      <c r="L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x14ac:dyDescent="0.35">
      <c r="A121" s="24" t="s">
        <v>685</v>
      </c>
      <c r="B121" s="24"/>
      <c r="C121" s="24"/>
      <c r="D121" s="24"/>
      <c r="E121" s="24"/>
      <c r="I121" s="3"/>
      <c r="J121" s="3"/>
      <c r="K121" s="3"/>
      <c r="L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x14ac:dyDescent="0.35">
      <c r="A122" s="24"/>
      <c r="B122" s="24"/>
      <c r="D122" s="24"/>
      <c r="E122" s="24"/>
      <c r="I122" s="3"/>
      <c r="J122" s="3"/>
      <c r="K122" s="3"/>
      <c r="L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ht="15.5" thickBot="1" x14ac:dyDescent="0.4">
      <c r="A123" s="24"/>
      <c r="B123" s="24"/>
      <c r="C123" s="24"/>
      <c r="D123" s="24"/>
      <c r="E123" s="24"/>
      <c r="I123" s="3"/>
      <c r="J123" s="3"/>
      <c r="K123" s="3"/>
      <c r="L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ht="15.5" thickBot="1" x14ac:dyDescent="0.4">
      <c r="A124" s="179" t="s">
        <v>686</v>
      </c>
      <c r="B124" s="180"/>
      <c r="C124" s="180"/>
      <c r="D124" s="181"/>
      <c r="E124" s="24"/>
      <c r="I124" s="3"/>
      <c r="J124" s="3"/>
      <c r="K124" s="3"/>
      <c r="L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ht="29.5" thickBot="1" x14ac:dyDescent="0.4">
      <c r="A125" s="33" t="s">
        <v>655</v>
      </c>
      <c r="B125" s="32" t="s">
        <v>656</v>
      </c>
      <c r="C125" s="32" t="s">
        <v>657</v>
      </c>
      <c r="D125" s="32" t="s">
        <v>658</v>
      </c>
      <c r="E125" s="24"/>
      <c r="I125" s="3"/>
      <c r="J125" s="3"/>
      <c r="K125" s="3"/>
      <c r="L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ht="15.5" thickBot="1" x14ac:dyDescent="0.4">
      <c r="A126" s="30" t="s">
        <v>659</v>
      </c>
      <c r="B126" s="29">
        <v>227</v>
      </c>
      <c r="C126" s="28">
        <v>26.80917018477729</v>
      </c>
      <c r="D126" s="28">
        <v>30.277023044499728</v>
      </c>
      <c r="E126" s="24"/>
      <c r="I126" s="3"/>
      <c r="J126" s="3"/>
      <c r="K126" s="3"/>
      <c r="L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ht="15.5" thickBot="1" x14ac:dyDescent="0.4">
      <c r="A127" s="30" t="s">
        <v>660</v>
      </c>
      <c r="B127" s="29">
        <v>30</v>
      </c>
      <c r="C127" s="28">
        <v>54.698950617283955</v>
      </c>
      <c r="D127" s="28">
        <v>56.585121328224787</v>
      </c>
      <c r="E127" s="24"/>
      <c r="I127" s="3"/>
      <c r="J127" s="3"/>
      <c r="K127" s="3"/>
      <c r="L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ht="15.5" thickBot="1" x14ac:dyDescent="0.4">
      <c r="A128" s="30" t="s">
        <v>682</v>
      </c>
      <c r="B128" s="29">
        <v>104</v>
      </c>
      <c r="C128" s="28">
        <v>17.958786725427352</v>
      </c>
      <c r="D128" s="28">
        <v>18.677138194444446</v>
      </c>
      <c r="E128" s="24"/>
      <c r="I128" s="3"/>
      <c r="J128" s="3"/>
      <c r="K128" s="3"/>
      <c r="L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ht="29.5" thickBot="1" x14ac:dyDescent="0.4">
      <c r="A129" s="31" t="s">
        <v>662</v>
      </c>
      <c r="B129" s="29">
        <v>71</v>
      </c>
      <c r="C129" s="28">
        <v>26.996334441836201</v>
      </c>
      <c r="D129" s="28">
        <v>28.608055901050303</v>
      </c>
      <c r="E129" s="24"/>
      <c r="I129" s="3"/>
      <c r="J129" s="3"/>
      <c r="K129" s="3"/>
      <c r="L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ht="15.5" thickBot="1" x14ac:dyDescent="0.4">
      <c r="A130" s="30" t="s">
        <v>663</v>
      </c>
      <c r="B130" s="29">
        <v>113</v>
      </c>
      <c r="C130" s="28">
        <v>78.685321923139981</v>
      </c>
      <c r="D130" s="28">
        <v>88.914413773148169</v>
      </c>
      <c r="E130" s="24"/>
      <c r="I130" s="3"/>
      <c r="J130" s="3"/>
      <c r="K130" s="3"/>
      <c r="L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ht="15.5" thickBot="1" x14ac:dyDescent="0.4">
      <c r="A131" s="27" t="s">
        <v>664</v>
      </c>
      <c r="B131" s="26">
        <v>545</v>
      </c>
      <c r="C131" s="25">
        <v>37.435862555215763</v>
      </c>
      <c r="D131" s="25">
        <v>43.502228342414924</v>
      </c>
      <c r="E131" s="24"/>
      <c r="I131" s="3"/>
      <c r="J131" s="3"/>
      <c r="K131" s="3"/>
      <c r="L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x14ac:dyDescent="0.35">
      <c r="A132" s="24"/>
      <c r="B132" s="24"/>
      <c r="C132" s="24"/>
      <c r="D132" s="24"/>
      <c r="E132" s="24"/>
      <c r="I132" s="3"/>
      <c r="J132" s="3"/>
      <c r="K132" s="3"/>
      <c r="L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x14ac:dyDescent="0.35">
      <c r="A133" s="24" t="s">
        <v>687</v>
      </c>
      <c r="B133" s="24"/>
      <c r="C133" s="24"/>
      <c r="D133" s="24"/>
      <c r="E133" s="24"/>
      <c r="I133" s="3"/>
      <c r="J133" s="3"/>
      <c r="K133" s="3"/>
      <c r="L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x14ac:dyDescent="0.35">
      <c r="A134" s="24"/>
      <c r="B134" s="24"/>
      <c r="C134" s="24"/>
      <c r="D134" s="24"/>
      <c r="E134" s="24"/>
      <c r="I134" s="3"/>
      <c r="J134" s="3"/>
      <c r="K134" s="3"/>
      <c r="L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ht="15.5" thickBot="1" x14ac:dyDescent="0.4"/>
    <row r="136" spans="1:56" ht="15.5" thickBot="1" x14ac:dyDescent="0.4">
      <c r="A136" s="179" t="s">
        <v>688</v>
      </c>
      <c r="B136" s="180"/>
      <c r="C136" s="180"/>
      <c r="D136" s="181"/>
      <c r="E136" s="24"/>
      <c r="I136" s="3"/>
      <c r="J136" s="3"/>
      <c r="K136" s="3"/>
      <c r="L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ht="29.5" thickBot="1" x14ac:dyDescent="0.4">
      <c r="A137" s="33" t="s">
        <v>655</v>
      </c>
      <c r="B137" s="32" t="s">
        <v>656</v>
      </c>
      <c r="C137" s="32" t="s">
        <v>657</v>
      </c>
      <c r="D137" s="32" t="s">
        <v>658</v>
      </c>
      <c r="E137" s="24"/>
      <c r="I137" s="3"/>
      <c r="J137" s="3"/>
      <c r="K137" s="3"/>
      <c r="L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ht="15.5" thickBot="1" x14ac:dyDescent="0.4">
      <c r="A138" s="30" t="s">
        <v>659</v>
      </c>
      <c r="B138" s="29">
        <v>217</v>
      </c>
      <c r="C138" s="28">
        <v>29.896837344256692</v>
      </c>
      <c r="D138" s="28">
        <v>37.285136228182196</v>
      </c>
      <c r="E138" s="24"/>
      <c r="I138" s="3"/>
      <c r="J138" s="3"/>
      <c r="K138" s="3"/>
      <c r="L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ht="15.5" thickBot="1" x14ac:dyDescent="0.4">
      <c r="A139" s="30" t="s">
        <v>660</v>
      </c>
      <c r="B139" s="29">
        <v>32</v>
      </c>
      <c r="C139" s="28">
        <v>55.759871961805551</v>
      </c>
      <c r="D139" s="28">
        <v>71.372636111111106</v>
      </c>
      <c r="E139" s="24"/>
      <c r="I139" s="3"/>
      <c r="J139" s="3"/>
      <c r="K139" s="3"/>
      <c r="L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ht="15.5" thickBot="1" x14ac:dyDescent="0.4">
      <c r="A140" s="30" t="s">
        <v>682</v>
      </c>
      <c r="B140" s="29">
        <v>61</v>
      </c>
      <c r="C140" s="28">
        <v>17.079201388888894</v>
      </c>
      <c r="D140" s="28">
        <v>19.657194051362691</v>
      </c>
      <c r="E140" s="24"/>
      <c r="I140" s="3"/>
      <c r="J140" s="3"/>
      <c r="K140" s="3"/>
      <c r="L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ht="29.5" thickBot="1" x14ac:dyDescent="0.4">
      <c r="A141" s="31" t="s">
        <v>662</v>
      </c>
      <c r="B141" s="29">
        <v>69</v>
      </c>
      <c r="C141" s="28">
        <v>38.828809883252809</v>
      </c>
      <c r="D141" s="28">
        <v>44.653131365740727</v>
      </c>
      <c r="E141" s="24"/>
      <c r="I141" s="3"/>
      <c r="J141" s="3"/>
      <c r="K141" s="3"/>
      <c r="L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ht="15.5" thickBot="1" x14ac:dyDescent="0.4">
      <c r="A142" s="30" t="s">
        <v>663</v>
      </c>
      <c r="B142" s="29">
        <v>96</v>
      </c>
      <c r="C142" s="28">
        <v>84.002954764660487</v>
      </c>
      <c r="D142" s="28">
        <v>90.609928734914689</v>
      </c>
      <c r="E142" s="24"/>
      <c r="I142" s="3"/>
      <c r="J142" s="3"/>
      <c r="K142" s="3"/>
      <c r="L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ht="15.5" thickBot="1" x14ac:dyDescent="0.4">
      <c r="A143" s="27" t="s">
        <v>664</v>
      </c>
      <c r="B143" s="26">
        <v>475</v>
      </c>
      <c r="C143" s="25">
        <v>42.225752485380141</v>
      </c>
      <c r="D143" s="25">
        <v>50.018035986422859</v>
      </c>
      <c r="E143" s="24"/>
      <c r="I143" s="3"/>
      <c r="J143" s="3"/>
      <c r="K143" s="3"/>
      <c r="L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x14ac:dyDescent="0.35">
      <c r="A144" s="24"/>
      <c r="B144" s="24"/>
      <c r="C144" s="24"/>
      <c r="D144" s="24"/>
      <c r="E144" s="24"/>
      <c r="I144" s="3"/>
      <c r="J144" s="3"/>
      <c r="K144" s="3"/>
      <c r="L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x14ac:dyDescent="0.35">
      <c r="A145" s="24" t="s">
        <v>689</v>
      </c>
      <c r="B145" s="24"/>
      <c r="C145" s="24"/>
      <c r="D145" s="24"/>
      <c r="E145" s="24"/>
      <c r="I145" s="3"/>
      <c r="J145" s="3"/>
      <c r="K145" s="3"/>
      <c r="L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spans="1:56" x14ac:dyDescent="0.35">
      <c r="A146" s="24"/>
      <c r="B146" s="24"/>
      <c r="C146" s="24"/>
      <c r="D146" s="24"/>
      <c r="E146" s="24"/>
      <c r="I146" s="3"/>
      <c r="J146" s="3"/>
      <c r="K146" s="3"/>
      <c r="L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spans="1:56" ht="15.5" thickBot="1" x14ac:dyDescent="0.4">
      <c r="A147" s="24"/>
      <c r="B147" s="24"/>
      <c r="C147" s="24"/>
      <c r="D147" s="24"/>
      <c r="E147" s="24"/>
      <c r="I147" s="3"/>
      <c r="J147" s="3"/>
      <c r="K147" s="3"/>
      <c r="L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ht="15.5" thickBot="1" x14ac:dyDescent="0.4">
      <c r="A148" s="179" t="s">
        <v>690</v>
      </c>
      <c r="B148" s="180"/>
      <c r="C148" s="180"/>
      <c r="D148" s="181"/>
      <c r="E148" s="24"/>
      <c r="I148" s="3"/>
      <c r="J148" s="3"/>
      <c r="K148" s="3"/>
      <c r="L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ht="29.5" thickBot="1" x14ac:dyDescent="0.4">
      <c r="A149" s="33" t="s">
        <v>655</v>
      </c>
      <c r="B149" s="32" t="s">
        <v>656</v>
      </c>
      <c r="C149" s="32" t="s">
        <v>657</v>
      </c>
      <c r="D149" s="32" t="s">
        <v>658</v>
      </c>
      <c r="E149" s="24"/>
      <c r="I149" s="3"/>
      <c r="J149" s="3"/>
      <c r="K149" s="3"/>
      <c r="L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ht="15.5" thickBot="1" x14ac:dyDescent="0.4">
      <c r="A150" s="30" t="s">
        <v>659</v>
      </c>
      <c r="B150" s="29">
        <v>170</v>
      </c>
      <c r="C150" s="28">
        <v>33.082036492374733</v>
      </c>
      <c r="D150" s="28">
        <v>41.05070221681536</v>
      </c>
      <c r="E150" s="24"/>
      <c r="I150" s="3"/>
      <c r="J150" s="3"/>
      <c r="K150" s="3"/>
      <c r="L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ht="15.5" thickBot="1" x14ac:dyDescent="0.4">
      <c r="A151" s="30" t="s">
        <v>660</v>
      </c>
      <c r="B151" s="29">
        <v>40</v>
      </c>
      <c r="C151" s="28">
        <v>55.915337094907407</v>
      </c>
      <c r="D151" s="28">
        <v>60.449013075575579</v>
      </c>
      <c r="E151" s="24"/>
      <c r="I151" s="3"/>
      <c r="J151" s="3"/>
      <c r="K151" s="3"/>
      <c r="L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ht="15.5" thickBot="1" x14ac:dyDescent="0.4">
      <c r="A152" s="30" t="s">
        <v>682</v>
      </c>
      <c r="B152" s="29">
        <v>90</v>
      </c>
      <c r="C152" s="28">
        <v>8.4658746141975278</v>
      </c>
      <c r="D152" s="28">
        <v>9.179864039491294</v>
      </c>
      <c r="E152" s="24"/>
      <c r="I152" s="3"/>
      <c r="J152" s="3"/>
      <c r="K152" s="3"/>
      <c r="L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ht="29.5" thickBot="1" x14ac:dyDescent="0.4">
      <c r="A153" s="31" t="s">
        <v>662</v>
      </c>
      <c r="B153" s="29">
        <v>85</v>
      </c>
      <c r="C153" s="28">
        <v>34.169700435729844</v>
      </c>
      <c r="D153" s="28">
        <v>39.248980230230224</v>
      </c>
      <c r="E153" s="24"/>
      <c r="I153" s="3"/>
      <c r="J153" s="3"/>
      <c r="K153" s="3"/>
      <c r="L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ht="15.5" thickBot="1" x14ac:dyDescent="0.4">
      <c r="A154" s="30" t="s">
        <v>663</v>
      </c>
      <c r="B154" s="29">
        <v>105</v>
      </c>
      <c r="C154" s="28">
        <v>68.099399250440896</v>
      </c>
      <c r="D154" s="28">
        <v>76.068477886130793</v>
      </c>
      <c r="E154" s="24"/>
      <c r="I154" s="3"/>
      <c r="J154" s="3"/>
      <c r="K154" s="3"/>
      <c r="L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ht="15.5" thickBot="1" x14ac:dyDescent="0.4">
      <c r="A155" s="27" t="s">
        <v>664</v>
      </c>
      <c r="B155" s="26">
        <v>490</v>
      </c>
      <c r="C155" s="25">
        <v>38.117040532879855</v>
      </c>
      <c r="D155" s="25">
        <v>43.946705555555596</v>
      </c>
      <c r="E155" s="24"/>
      <c r="I155" s="3"/>
      <c r="J155" s="3"/>
      <c r="K155" s="3"/>
      <c r="L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x14ac:dyDescent="0.35">
      <c r="A156" s="24"/>
      <c r="B156" s="24"/>
      <c r="C156" s="24"/>
      <c r="D156" s="24"/>
      <c r="E156" s="24"/>
      <c r="I156" s="3"/>
      <c r="J156" s="3"/>
      <c r="K156" s="3"/>
      <c r="L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x14ac:dyDescent="0.35">
      <c r="A157" s="24" t="s">
        <v>691</v>
      </c>
      <c r="B157" s="24"/>
      <c r="C157" s="24"/>
      <c r="D157" s="24"/>
      <c r="E157" s="24"/>
      <c r="I157" s="3"/>
      <c r="J157" s="3"/>
      <c r="K157" s="3"/>
      <c r="L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9" spans="1:56" x14ac:dyDescent="0.35">
      <c r="A159" s="24"/>
      <c r="B159" s="24"/>
      <c r="C159" s="24"/>
      <c r="D159" s="24"/>
      <c r="E159" s="24"/>
      <c r="I159" s="3"/>
      <c r="J159" s="3"/>
      <c r="K159" s="3"/>
      <c r="L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x14ac:dyDescent="0.35">
      <c r="A160" s="184" t="s">
        <v>692</v>
      </c>
      <c r="B160" s="185"/>
      <c r="C160" s="185"/>
      <c r="D160" s="185"/>
      <c r="E160" s="185"/>
      <c r="F160" s="185"/>
      <c r="G160" s="185"/>
      <c r="H160" s="185"/>
      <c r="I160" s="3"/>
      <c r="J160" s="3"/>
      <c r="K160" s="3"/>
      <c r="L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ht="15.65" customHeight="1" x14ac:dyDescent="0.35">
      <c r="A161" s="186" t="s">
        <v>693</v>
      </c>
      <c r="B161" s="187"/>
      <c r="C161" s="187"/>
      <c r="D161" s="187"/>
      <c r="E161" s="187"/>
      <c r="F161" s="187"/>
      <c r="G161" s="187"/>
      <c r="H161" s="187"/>
      <c r="I161" s="3"/>
      <c r="J161" s="3"/>
      <c r="K161" s="3"/>
      <c r="L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x14ac:dyDescent="0.35">
      <c r="I162" s="3"/>
      <c r="J162" s="3"/>
      <c r="K162" s="3"/>
      <c r="L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x14ac:dyDescent="0.35">
      <c r="A163" s="184" t="s">
        <v>694</v>
      </c>
      <c r="B163" s="185"/>
      <c r="C163" s="185"/>
      <c r="D163" s="185"/>
      <c r="E163" s="185"/>
      <c r="F163" s="185"/>
      <c r="G163" s="185"/>
      <c r="H163" s="185"/>
      <c r="I163" s="3"/>
      <c r="J163" s="3"/>
      <c r="K163" s="3"/>
      <c r="L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x14ac:dyDescent="0.35">
      <c r="A164" s="182" t="s">
        <v>695</v>
      </c>
      <c r="B164" s="183"/>
      <c r="C164" s="183"/>
      <c r="D164" s="183"/>
      <c r="E164" s="183"/>
      <c r="F164" s="183"/>
      <c r="G164" s="183"/>
      <c r="H164" s="183"/>
      <c r="I164" s="3"/>
      <c r="J164" s="3"/>
      <c r="K164" s="3"/>
      <c r="L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x14ac:dyDescent="0.35">
      <c r="A165" s="153"/>
      <c r="B165" s="153"/>
      <c r="C165" s="153"/>
      <c r="D165" s="153"/>
      <c r="E165" s="153"/>
      <c r="F165" s="153"/>
      <c r="G165" s="153"/>
      <c r="H165" s="153"/>
      <c r="I165" s="3"/>
      <c r="J165" s="3"/>
      <c r="K165" s="3"/>
      <c r="L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x14ac:dyDescent="0.35">
      <c r="A166" s="153"/>
      <c r="B166" s="153"/>
      <c r="C166" s="153"/>
      <c r="D166" s="153"/>
      <c r="E166" s="153"/>
      <c r="F166" s="153"/>
      <c r="G166" s="153"/>
      <c r="H166" s="153"/>
      <c r="I166" s="3"/>
      <c r="J166" s="3"/>
      <c r="K166" s="3"/>
      <c r="L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x14ac:dyDescent="0.35">
      <c r="A167" s="153"/>
      <c r="B167" s="153"/>
      <c r="C167" s="153"/>
      <c r="D167" s="153"/>
      <c r="E167" s="153"/>
      <c r="F167" s="153"/>
      <c r="G167" s="153"/>
      <c r="H167" s="153"/>
      <c r="I167" s="3"/>
      <c r="J167" s="3"/>
      <c r="K167" s="3"/>
      <c r="L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x14ac:dyDescent="0.35">
      <c r="A168" s="16"/>
      <c r="B168" s="16"/>
      <c r="C168" s="16"/>
      <c r="D168" s="16"/>
      <c r="E168" s="153"/>
      <c r="F168" s="153"/>
      <c r="G168" s="153"/>
      <c r="H168" s="153"/>
      <c r="I168" s="3"/>
      <c r="J168" s="3"/>
      <c r="K168" s="3"/>
      <c r="L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x14ac:dyDescent="0.35">
      <c r="A169" s="16"/>
      <c r="B169" s="16"/>
      <c r="C169" s="16"/>
      <c r="D169" s="16"/>
      <c r="E169" s="153"/>
      <c r="F169" s="153"/>
      <c r="G169" s="153"/>
      <c r="H169" s="153"/>
      <c r="I169" s="3"/>
      <c r="J169" s="3"/>
      <c r="K169" s="3"/>
      <c r="L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x14ac:dyDescent="0.35">
      <c r="A170" s="16"/>
      <c r="B170" s="16"/>
      <c r="C170" s="16"/>
      <c r="D170" s="16"/>
      <c r="E170" s="153"/>
      <c r="F170" s="153"/>
      <c r="G170" s="153"/>
      <c r="H170" s="153"/>
      <c r="I170" s="3"/>
      <c r="J170" s="3"/>
      <c r="K170" s="3"/>
      <c r="L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x14ac:dyDescent="0.35">
      <c r="A171" s="16"/>
      <c r="B171" s="16"/>
      <c r="C171" s="16"/>
      <c r="D171" s="16"/>
      <c r="E171" s="153"/>
      <c r="F171" s="153"/>
      <c r="G171" s="153"/>
      <c r="H171" s="153"/>
      <c r="I171" s="3"/>
      <c r="J171" s="3"/>
      <c r="K171" s="3"/>
      <c r="L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row>
    <row r="172" spans="1:56" x14ac:dyDescent="0.35">
      <c r="A172" s="16"/>
      <c r="B172" s="16"/>
      <c r="C172" s="16"/>
      <c r="D172" s="16"/>
      <c r="E172" s="153"/>
      <c r="F172" s="153"/>
      <c r="G172" s="153"/>
      <c r="H172" s="153"/>
      <c r="I172" s="3"/>
      <c r="J172" s="3"/>
      <c r="K172" s="3"/>
      <c r="L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spans="1:56" x14ac:dyDescent="0.35">
      <c r="A173" s="16"/>
      <c r="B173" s="16"/>
      <c r="C173" s="16"/>
      <c r="D173" s="16"/>
      <c r="E173" s="153"/>
      <c r="F173" s="153"/>
      <c r="G173" s="153"/>
      <c r="H173" s="153"/>
      <c r="I173" s="3"/>
      <c r="J173" s="3"/>
      <c r="K173" s="3"/>
      <c r="L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row>
    <row r="174" spans="1:56" x14ac:dyDescent="0.35">
      <c r="A174" s="16"/>
      <c r="B174" s="16"/>
      <c r="C174" s="16"/>
      <c r="D174" s="16"/>
      <c r="E174" s="153"/>
      <c r="F174" s="153"/>
      <c r="G174" s="153"/>
      <c r="H174" s="153"/>
      <c r="I174" s="3"/>
      <c r="J174" s="3"/>
      <c r="K174" s="3"/>
      <c r="L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row>
    <row r="175" spans="1:56" x14ac:dyDescent="0.35">
      <c r="A175" s="16"/>
      <c r="B175" s="16"/>
      <c r="C175" s="16"/>
      <c r="D175" s="16"/>
      <c r="E175" s="153"/>
      <c r="F175" s="153"/>
      <c r="G175" s="153"/>
      <c r="H175" s="153"/>
      <c r="I175" s="3"/>
      <c r="J175" s="3"/>
      <c r="K175" s="3"/>
      <c r="L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row>
    <row r="176" spans="1:56" x14ac:dyDescent="0.35">
      <c r="A176" s="16"/>
      <c r="B176" s="16"/>
      <c r="C176" s="16"/>
      <c r="D176" s="16"/>
      <c r="E176" s="153"/>
      <c r="F176" s="153"/>
      <c r="G176" s="153"/>
      <c r="H176" s="153"/>
      <c r="I176" s="3"/>
      <c r="J176" s="3"/>
      <c r="K176" s="3"/>
      <c r="L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row>
    <row r="177" spans="1:56" x14ac:dyDescent="0.35">
      <c r="A177" s="16"/>
      <c r="B177" s="16"/>
      <c r="C177" s="16"/>
      <c r="D177" s="16"/>
      <c r="E177" s="153"/>
      <c r="F177" s="153"/>
      <c r="G177" s="153"/>
      <c r="H177" s="153"/>
      <c r="I177" s="3"/>
      <c r="J177" s="3"/>
      <c r="K177" s="3"/>
      <c r="L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row>
    <row r="178" spans="1:56" x14ac:dyDescent="0.35">
      <c r="A178" s="16"/>
      <c r="B178" s="16"/>
      <c r="C178" s="16"/>
      <c r="D178" s="16"/>
      <c r="E178" s="153"/>
      <c r="F178" s="153"/>
      <c r="G178" s="153"/>
      <c r="H178" s="153"/>
      <c r="I178" s="3"/>
      <c r="J178" s="3"/>
      <c r="K178" s="3"/>
      <c r="L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row>
    <row r="179" spans="1:56" x14ac:dyDescent="0.35">
      <c r="A179" s="16"/>
      <c r="B179" s="16"/>
      <c r="C179" s="16"/>
      <c r="D179" s="16"/>
      <c r="E179" s="153"/>
      <c r="F179" s="153"/>
      <c r="G179" s="153"/>
      <c r="H179" s="153"/>
      <c r="I179" s="3"/>
      <c r="J179" s="3"/>
      <c r="K179" s="3"/>
      <c r="L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row>
    <row r="180" spans="1:56" x14ac:dyDescent="0.35">
      <c r="A180" s="16"/>
      <c r="B180" s="16"/>
      <c r="C180" s="16"/>
      <c r="D180" s="16"/>
      <c r="E180" s="153"/>
      <c r="F180" s="153"/>
      <c r="G180" s="153"/>
      <c r="H180" s="153"/>
      <c r="I180" s="3"/>
      <c r="J180" s="3"/>
      <c r="K180" s="3"/>
      <c r="L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row>
    <row r="181" spans="1:56" x14ac:dyDescent="0.35">
      <c r="A181" s="16"/>
      <c r="B181" s="16"/>
      <c r="C181" s="16"/>
      <c r="D181" s="16"/>
      <c r="E181" s="153"/>
      <c r="F181" s="153"/>
      <c r="G181" s="153"/>
      <c r="H181" s="153"/>
      <c r="I181" s="3"/>
      <c r="J181" s="3"/>
      <c r="K181" s="3"/>
      <c r="L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row>
    <row r="182" spans="1:56" x14ac:dyDescent="0.35">
      <c r="A182" s="16"/>
      <c r="B182" s="16"/>
      <c r="C182" s="16"/>
      <c r="D182" s="16"/>
      <c r="E182" s="153"/>
      <c r="F182" s="153"/>
      <c r="G182" s="153"/>
      <c r="H182" s="153"/>
      <c r="I182" s="3"/>
      <c r="J182" s="3"/>
      <c r="K182" s="3"/>
      <c r="L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row>
    <row r="183" spans="1:56" x14ac:dyDescent="0.35">
      <c r="A183" s="16"/>
      <c r="B183" s="16"/>
      <c r="C183" s="16"/>
      <c r="D183" s="16"/>
      <c r="E183" s="153"/>
      <c r="F183" s="153"/>
      <c r="G183" s="153"/>
      <c r="H183" s="153"/>
      <c r="I183" s="3"/>
      <c r="J183" s="3"/>
      <c r="K183" s="3"/>
      <c r="L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row>
    <row r="184" spans="1:56" x14ac:dyDescent="0.35">
      <c r="A184" s="16"/>
      <c r="B184" s="16"/>
      <c r="C184" s="16"/>
      <c r="D184" s="16"/>
      <c r="E184" s="153"/>
      <c r="F184" s="153"/>
      <c r="G184" s="153"/>
      <c r="H184" s="153"/>
      <c r="I184" s="3"/>
      <c r="J184" s="3"/>
      <c r="K184" s="3"/>
      <c r="L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row>
    <row r="185" spans="1:56" x14ac:dyDescent="0.35">
      <c r="A185" s="16"/>
      <c r="B185" s="16"/>
      <c r="C185" s="16"/>
      <c r="D185" s="16"/>
      <c r="E185" s="153"/>
      <c r="F185" s="153"/>
      <c r="G185" s="153"/>
      <c r="H185" s="153"/>
      <c r="I185" s="3"/>
      <c r="J185" s="3"/>
      <c r="K185" s="3"/>
      <c r="L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row>
    <row r="186" spans="1:56" x14ac:dyDescent="0.35">
      <c r="A186" s="16"/>
      <c r="B186" s="16"/>
      <c r="C186" s="16"/>
      <c r="D186" s="16"/>
      <c r="E186" s="153"/>
      <c r="F186" s="153"/>
      <c r="G186" s="153"/>
      <c r="H186" s="153"/>
      <c r="I186" s="3"/>
      <c r="J186" s="3"/>
      <c r="K186" s="3"/>
      <c r="L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row>
    <row r="187" spans="1:56" x14ac:dyDescent="0.35">
      <c r="A187" s="16"/>
      <c r="B187" s="16"/>
      <c r="C187" s="16"/>
      <c r="D187" s="16"/>
      <c r="E187" s="153"/>
      <c r="F187" s="153"/>
      <c r="G187" s="153"/>
      <c r="H187" s="153"/>
      <c r="I187" s="3"/>
      <c r="J187" s="3"/>
      <c r="K187" s="3"/>
      <c r="L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row>
    <row r="188" spans="1:56" x14ac:dyDescent="0.35">
      <c r="A188" s="16"/>
      <c r="B188" s="16"/>
      <c r="C188" s="16"/>
      <c r="D188" s="16"/>
      <c r="E188" s="153"/>
      <c r="F188" s="153"/>
      <c r="G188" s="153"/>
      <c r="H188" s="153"/>
      <c r="I188" s="3"/>
      <c r="J188" s="3"/>
      <c r="K188" s="3"/>
      <c r="L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row>
    <row r="189" spans="1:56" x14ac:dyDescent="0.35">
      <c r="A189" s="16"/>
      <c r="B189" s="16"/>
      <c r="C189" s="16"/>
      <c r="D189" s="16"/>
      <c r="E189" s="153"/>
      <c r="F189" s="153"/>
      <c r="G189" s="153"/>
      <c r="H189" s="153"/>
      <c r="I189" s="3"/>
      <c r="J189" s="3"/>
      <c r="K189" s="3"/>
      <c r="L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row>
    <row r="190" spans="1:56" x14ac:dyDescent="0.35">
      <c r="A190" s="16"/>
      <c r="B190" s="16"/>
      <c r="C190" s="16"/>
      <c r="D190" s="16"/>
      <c r="E190" s="153"/>
      <c r="F190" s="153"/>
      <c r="G190" s="153"/>
      <c r="H190" s="153"/>
      <c r="I190" s="3"/>
      <c r="J190" s="3"/>
      <c r="K190" s="3"/>
      <c r="L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row>
    <row r="191" spans="1:56" x14ac:dyDescent="0.35">
      <c r="A191" s="16"/>
      <c r="B191" s="16"/>
      <c r="C191" s="16"/>
      <c r="D191" s="16"/>
      <c r="E191" s="153"/>
      <c r="F191" s="153"/>
      <c r="G191" s="153"/>
      <c r="H191" s="153"/>
      <c r="I191" s="3"/>
      <c r="J191" s="3"/>
      <c r="K191" s="3"/>
      <c r="L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row>
    <row r="192" spans="1:56" x14ac:dyDescent="0.35">
      <c r="A192" s="16"/>
      <c r="B192" s="16"/>
      <c r="C192" s="16"/>
      <c r="D192" s="16"/>
      <c r="E192" s="153"/>
      <c r="F192" s="153"/>
      <c r="G192" s="153"/>
      <c r="H192" s="153"/>
      <c r="I192" s="3"/>
      <c r="J192" s="3"/>
      <c r="K192" s="3"/>
      <c r="L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row>
    <row r="193" spans="1:56" x14ac:dyDescent="0.35">
      <c r="A193" s="16"/>
      <c r="B193" s="16"/>
      <c r="C193" s="16"/>
      <c r="D193" s="16"/>
      <c r="E193" s="153"/>
      <c r="F193" s="153"/>
      <c r="G193" s="153"/>
      <c r="H193" s="153"/>
      <c r="I193" s="3"/>
      <c r="J193" s="3"/>
      <c r="K193" s="3"/>
      <c r="L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row>
    <row r="194" spans="1:56" x14ac:dyDescent="0.35">
      <c r="A194" s="16"/>
      <c r="B194" s="16"/>
      <c r="C194" s="16"/>
      <c r="D194" s="16"/>
      <c r="E194" s="153"/>
      <c r="F194" s="153"/>
      <c r="G194" s="153"/>
      <c r="H194" s="153"/>
      <c r="I194" s="3"/>
      <c r="J194" s="3"/>
      <c r="K194" s="3"/>
      <c r="L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row>
    <row r="195" spans="1:56" x14ac:dyDescent="0.35">
      <c r="A195" s="16"/>
      <c r="B195" s="16"/>
      <c r="C195" s="16"/>
      <c r="D195" s="16"/>
      <c r="E195" s="153"/>
      <c r="F195" s="153"/>
      <c r="G195" s="153"/>
      <c r="H195" s="153"/>
      <c r="I195" s="3"/>
      <c r="J195" s="3"/>
      <c r="K195" s="3"/>
      <c r="L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row>
    <row r="196" spans="1:56" x14ac:dyDescent="0.35">
      <c r="A196" s="16"/>
      <c r="B196" s="16"/>
      <c r="C196" s="16"/>
      <c r="D196" s="16"/>
      <c r="E196" s="153"/>
      <c r="F196" s="153"/>
      <c r="G196" s="153"/>
      <c r="H196" s="153"/>
      <c r="I196" s="3"/>
      <c r="J196" s="3"/>
      <c r="K196" s="3"/>
      <c r="L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row>
    <row r="197" spans="1:56" x14ac:dyDescent="0.35">
      <c r="A197" s="16"/>
      <c r="B197" s="16"/>
      <c r="C197" s="16"/>
      <c r="D197" s="16"/>
      <c r="E197" s="153"/>
      <c r="F197" s="153"/>
      <c r="G197" s="153"/>
      <c r="H197" s="153"/>
      <c r="I197" s="3"/>
      <c r="J197" s="3"/>
      <c r="K197" s="3"/>
      <c r="L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row>
    <row r="198" spans="1:56" x14ac:dyDescent="0.35">
      <c r="A198" s="16"/>
      <c r="B198" s="16"/>
      <c r="C198" s="16"/>
      <c r="D198" s="16"/>
      <c r="E198" s="153"/>
      <c r="F198" s="153"/>
      <c r="G198" s="153"/>
      <c r="H198" s="153"/>
      <c r="I198" s="3"/>
      <c r="J198" s="3"/>
      <c r="K198" s="3"/>
      <c r="L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row>
    <row r="199" spans="1:56" x14ac:dyDescent="0.35">
      <c r="A199" s="16"/>
      <c r="B199" s="16"/>
      <c r="C199" s="16"/>
      <c r="D199" s="16"/>
      <c r="E199" s="153"/>
      <c r="F199" s="153"/>
      <c r="G199" s="153"/>
      <c r="H199" s="153"/>
      <c r="I199" s="3"/>
      <c r="J199" s="3"/>
      <c r="K199" s="3"/>
      <c r="L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row>
    <row r="200" spans="1:56" x14ac:dyDescent="0.35">
      <c r="A200" s="16"/>
      <c r="B200" s="16"/>
      <c r="C200" s="16"/>
      <c r="D200" s="16"/>
      <c r="E200" s="153"/>
      <c r="F200" s="153"/>
      <c r="G200" s="153"/>
      <c r="H200" s="153"/>
      <c r="I200" s="3"/>
      <c r="J200" s="3"/>
      <c r="K200" s="3"/>
      <c r="L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row>
    <row r="201" spans="1:56" x14ac:dyDescent="0.35">
      <c r="A201" s="16"/>
      <c r="B201" s="16"/>
      <c r="C201" s="16"/>
      <c r="D201" s="16"/>
      <c r="E201" s="153"/>
      <c r="F201" s="153"/>
      <c r="G201" s="153"/>
      <c r="H201" s="153"/>
      <c r="I201" s="3"/>
      <c r="J201" s="3"/>
      <c r="K201" s="3"/>
      <c r="L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row>
    <row r="202" spans="1:56" x14ac:dyDescent="0.35">
      <c r="A202" s="16"/>
      <c r="B202" s="16"/>
      <c r="C202" s="16"/>
      <c r="D202" s="16"/>
      <c r="E202" s="153"/>
      <c r="F202" s="153"/>
      <c r="G202" s="153"/>
      <c r="H202" s="153"/>
      <c r="I202" s="3"/>
      <c r="J202" s="3"/>
      <c r="K202" s="3"/>
      <c r="L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row>
    <row r="203" spans="1:56" x14ac:dyDescent="0.35">
      <c r="A203" s="16"/>
      <c r="B203" s="16"/>
      <c r="C203" s="16"/>
      <c r="D203" s="16"/>
      <c r="E203" s="153"/>
      <c r="F203" s="153"/>
      <c r="G203" s="153"/>
      <c r="H203" s="153"/>
      <c r="I203" s="3"/>
      <c r="J203" s="3"/>
      <c r="K203" s="3"/>
      <c r="L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row>
    <row r="204" spans="1:56" x14ac:dyDescent="0.35">
      <c r="A204" s="16"/>
      <c r="B204" s="16"/>
      <c r="C204" s="16"/>
      <c r="D204" s="16"/>
      <c r="E204" s="153"/>
      <c r="F204" s="153"/>
      <c r="G204" s="153"/>
      <c r="H204" s="153"/>
      <c r="I204" s="3"/>
      <c r="J204" s="3"/>
      <c r="K204" s="3"/>
      <c r="L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row>
    <row r="205" spans="1:56" x14ac:dyDescent="0.35">
      <c r="A205" s="16"/>
      <c r="B205" s="16"/>
      <c r="C205" s="16"/>
      <c r="D205" s="16"/>
      <c r="E205" s="153"/>
      <c r="F205" s="153"/>
      <c r="G205" s="153"/>
      <c r="H205" s="153"/>
      <c r="I205" s="3"/>
      <c r="J205" s="3"/>
      <c r="K205" s="3"/>
      <c r="L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row>
    <row r="206" spans="1:56" x14ac:dyDescent="0.35">
      <c r="A206" s="16"/>
      <c r="B206" s="16"/>
      <c r="C206" s="16"/>
      <c r="D206" s="16"/>
      <c r="E206" s="153"/>
      <c r="F206" s="153"/>
      <c r="G206" s="153"/>
      <c r="H206" s="153"/>
      <c r="I206" s="3"/>
      <c r="J206" s="3"/>
      <c r="K206" s="3"/>
      <c r="L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row>
    <row r="207" spans="1:56" x14ac:dyDescent="0.35">
      <c r="A207" s="16"/>
      <c r="B207" s="16"/>
      <c r="C207" s="16"/>
      <c r="D207" s="16"/>
      <c r="E207" s="153"/>
      <c r="F207" s="153"/>
      <c r="G207" s="153"/>
      <c r="H207" s="153"/>
      <c r="I207" s="3"/>
      <c r="J207" s="3"/>
      <c r="K207" s="3"/>
      <c r="L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row>
    <row r="208" spans="1:56" x14ac:dyDescent="0.35">
      <c r="A208" s="16"/>
      <c r="B208" s="16"/>
      <c r="C208" s="16"/>
      <c r="D208" s="16"/>
      <c r="E208" s="153"/>
      <c r="F208" s="153"/>
      <c r="G208" s="153"/>
      <c r="H208" s="153"/>
      <c r="I208" s="3"/>
      <c r="J208" s="3"/>
      <c r="K208" s="3"/>
      <c r="L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row>
    <row r="209" spans="1:56" x14ac:dyDescent="0.35">
      <c r="A209" s="16"/>
      <c r="B209" s="16"/>
      <c r="C209" s="16"/>
      <c r="D209" s="16"/>
      <c r="E209" s="153"/>
      <c r="F209" s="153"/>
      <c r="G209" s="153"/>
      <c r="H209" s="153"/>
      <c r="I209" s="3"/>
      <c r="J209" s="3"/>
      <c r="K209" s="3"/>
      <c r="L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row>
    <row r="210" spans="1:56" x14ac:dyDescent="0.35">
      <c r="A210" s="16"/>
      <c r="B210" s="16"/>
      <c r="C210" s="16"/>
      <c r="D210" s="16"/>
      <c r="E210" s="153"/>
      <c r="F210" s="153"/>
      <c r="G210" s="153"/>
      <c r="H210" s="153"/>
      <c r="I210" s="3"/>
      <c r="J210" s="3"/>
      <c r="K210" s="3"/>
      <c r="L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row>
    <row r="211" spans="1:56" x14ac:dyDescent="0.35">
      <c r="A211" s="16"/>
      <c r="B211" s="16"/>
      <c r="C211" s="16"/>
      <c r="D211" s="16"/>
      <c r="E211" s="153"/>
      <c r="F211" s="153"/>
      <c r="G211" s="153"/>
      <c r="H211" s="153"/>
      <c r="I211" s="3"/>
      <c r="J211" s="3"/>
      <c r="K211" s="3"/>
      <c r="L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row>
    <row r="212" spans="1:56" x14ac:dyDescent="0.35">
      <c r="A212" s="16"/>
      <c r="B212" s="16"/>
      <c r="C212" s="16"/>
      <c r="D212" s="16"/>
      <c r="E212" s="153"/>
      <c r="F212" s="153"/>
      <c r="G212" s="153"/>
      <c r="H212" s="153"/>
      <c r="I212" s="3"/>
      <c r="J212" s="3"/>
      <c r="K212" s="3"/>
      <c r="L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row>
    <row r="213" spans="1:56" x14ac:dyDescent="0.35">
      <c r="A213" s="16"/>
      <c r="B213" s="16"/>
      <c r="C213" s="16"/>
      <c r="D213" s="16"/>
      <c r="E213" s="153"/>
      <c r="F213" s="153"/>
      <c r="G213" s="153"/>
      <c r="H213" s="153"/>
      <c r="I213" s="3"/>
      <c r="J213" s="3"/>
      <c r="K213" s="3"/>
      <c r="L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row>
    <row r="214" spans="1:56" x14ac:dyDescent="0.35">
      <c r="A214" s="16"/>
      <c r="B214" s="16"/>
      <c r="C214" s="16"/>
      <c r="D214" s="16"/>
      <c r="E214" s="153"/>
      <c r="F214" s="153"/>
      <c r="G214" s="153"/>
      <c r="H214" s="153"/>
      <c r="I214" s="3"/>
      <c r="J214" s="3"/>
      <c r="K214" s="3"/>
      <c r="L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row>
    <row r="215" spans="1:56" x14ac:dyDescent="0.35">
      <c r="A215" s="16"/>
      <c r="B215" s="16"/>
      <c r="C215" s="16"/>
      <c r="D215" s="16"/>
      <c r="E215" s="153"/>
      <c r="F215" s="153"/>
      <c r="G215" s="153"/>
      <c r="H215" s="153"/>
      <c r="I215" s="3"/>
      <c r="J215" s="3"/>
      <c r="K215" s="3"/>
      <c r="L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row>
    <row r="216" spans="1:56" x14ac:dyDescent="0.35">
      <c r="A216" s="16"/>
      <c r="B216" s="16"/>
      <c r="C216" s="16"/>
      <c r="D216" s="16"/>
      <c r="E216" s="153"/>
      <c r="F216" s="153"/>
      <c r="G216" s="153"/>
      <c r="H216" s="153"/>
      <c r="I216" s="3"/>
      <c r="J216" s="3"/>
      <c r="K216" s="3"/>
      <c r="L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row>
    <row r="217" spans="1:56" x14ac:dyDescent="0.35">
      <c r="A217" s="16"/>
      <c r="B217" s="16"/>
      <c r="C217" s="16"/>
      <c r="D217" s="16"/>
      <c r="E217" s="153"/>
      <c r="F217" s="153"/>
      <c r="G217" s="153"/>
      <c r="H217" s="153"/>
      <c r="I217" s="3"/>
      <c r="J217" s="3"/>
      <c r="K217" s="3"/>
      <c r="L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row>
    <row r="218" spans="1:56" x14ac:dyDescent="0.35">
      <c r="A218" s="16"/>
      <c r="B218" s="16"/>
      <c r="C218" s="16"/>
      <c r="D218" s="16"/>
      <c r="E218" s="153"/>
      <c r="F218" s="153"/>
      <c r="G218" s="153"/>
      <c r="H218" s="153"/>
      <c r="I218" s="3"/>
      <c r="J218" s="3"/>
      <c r="K218" s="3"/>
      <c r="L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row>
    <row r="219" spans="1:56" x14ac:dyDescent="0.35">
      <c r="A219" s="16"/>
      <c r="B219" s="16"/>
      <c r="C219" s="16"/>
      <c r="D219" s="16"/>
      <c r="E219" s="153"/>
      <c r="F219" s="153"/>
      <c r="G219" s="153"/>
      <c r="H219" s="153"/>
      <c r="I219" s="3"/>
      <c r="J219" s="3"/>
      <c r="K219" s="3"/>
      <c r="L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row>
    <row r="220" spans="1:56" x14ac:dyDescent="0.35">
      <c r="A220" s="16"/>
      <c r="B220" s="16"/>
      <c r="C220" s="16"/>
      <c r="D220" s="16"/>
      <c r="E220" s="153"/>
      <c r="F220" s="153"/>
      <c r="G220" s="153"/>
      <c r="H220" s="153"/>
      <c r="I220" s="3"/>
      <c r="J220" s="3"/>
      <c r="K220" s="3"/>
      <c r="L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row>
    <row r="221" spans="1:56" x14ac:dyDescent="0.35">
      <c r="A221" s="16"/>
      <c r="B221" s="16"/>
      <c r="C221" s="16"/>
      <c r="D221" s="16"/>
      <c r="E221" s="153"/>
      <c r="F221" s="153"/>
      <c r="G221" s="153"/>
      <c r="H221" s="153"/>
      <c r="I221" s="3"/>
      <c r="J221" s="3"/>
      <c r="K221" s="3"/>
      <c r="L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row>
    <row r="222" spans="1:56" x14ac:dyDescent="0.35">
      <c r="A222" s="16"/>
      <c r="B222" s="16"/>
      <c r="C222" s="16"/>
      <c r="D222" s="16"/>
      <c r="E222" s="153"/>
      <c r="F222" s="153"/>
      <c r="G222" s="153"/>
      <c r="H222" s="153"/>
      <c r="I222" s="3"/>
      <c r="J222" s="3"/>
      <c r="K222" s="3"/>
      <c r="L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row>
    <row r="223" spans="1:56" x14ac:dyDescent="0.35">
      <c r="A223" s="16"/>
      <c r="B223" s="16"/>
      <c r="C223" s="16"/>
      <c r="D223" s="16"/>
      <c r="E223" s="153"/>
      <c r="F223" s="153"/>
      <c r="G223" s="153"/>
      <c r="H223" s="153"/>
      <c r="I223" s="3"/>
      <c r="J223" s="3"/>
      <c r="K223" s="3"/>
      <c r="L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row>
    <row r="224" spans="1:56" x14ac:dyDescent="0.35">
      <c r="A224" s="16"/>
      <c r="B224" s="16"/>
      <c r="C224" s="16"/>
      <c r="D224" s="16"/>
      <c r="E224" s="153"/>
      <c r="F224" s="153"/>
      <c r="G224" s="153"/>
      <c r="H224" s="153"/>
      <c r="I224" s="3"/>
      <c r="J224" s="3"/>
      <c r="K224" s="3"/>
      <c r="L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row>
    <row r="225" spans="1:56" x14ac:dyDescent="0.35">
      <c r="A225" s="16"/>
      <c r="B225" s="16"/>
      <c r="C225" s="16"/>
      <c r="D225" s="16"/>
      <c r="E225" s="153"/>
      <c r="F225" s="153"/>
      <c r="G225" s="153"/>
      <c r="H225" s="153"/>
      <c r="I225" s="3"/>
      <c r="J225" s="3"/>
      <c r="K225" s="3"/>
      <c r="L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row>
    <row r="226" spans="1:56" x14ac:dyDescent="0.35">
      <c r="A226" s="16"/>
      <c r="B226" s="16"/>
      <c r="C226" s="16"/>
      <c r="D226" s="16"/>
      <c r="E226" s="153"/>
      <c r="F226" s="153"/>
      <c r="G226" s="153"/>
      <c r="H226" s="153"/>
      <c r="I226" s="3"/>
      <c r="J226" s="3"/>
      <c r="K226" s="3"/>
      <c r="L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row>
    <row r="227" spans="1:56" x14ac:dyDescent="0.35">
      <c r="A227" s="16"/>
      <c r="B227" s="16"/>
      <c r="C227" s="16"/>
      <c r="D227" s="16"/>
      <c r="E227" s="153"/>
      <c r="F227" s="153"/>
      <c r="G227" s="153"/>
      <c r="H227" s="153"/>
      <c r="I227" s="3"/>
      <c r="J227" s="3"/>
      <c r="K227" s="3"/>
      <c r="L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row>
    <row r="228" spans="1:56" x14ac:dyDescent="0.35">
      <c r="A228" s="16"/>
      <c r="B228" s="16"/>
      <c r="C228" s="16"/>
      <c r="D228" s="16"/>
      <c r="E228" s="153"/>
      <c r="F228" s="153"/>
      <c r="G228" s="153"/>
      <c r="H228" s="153"/>
      <c r="I228" s="3"/>
      <c r="J228" s="3"/>
      <c r="K228" s="3"/>
      <c r="L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row>
    <row r="229" spans="1:56" x14ac:dyDescent="0.35">
      <c r="A229" s="16"/>
      <c r="B229" s="16"/>
      <c r="C229" s="16"/>
      <c r="D229" s="16"/>
      <c r="E229" s="153"/>
      <c r="F229" s="153"/>
      <c r="G229" s="153"/>
      <c r="H229" s="153"/>
      <c r="I229" s="3"/>
      <c r="J229" s="3"/>
      <c r="K229" s="3"/>
      <c r="L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row>
    <row r="230" spans="1:56" x14ac:dyDescent="0.35">
      <c r="A230" s="16"/>
      <c r="B230" s="16"/>
      <c r="C230" s="16"/>
      <c r="D230" s="16"/>
      <c r="E230" s="153"/>
      <c r="F230" s="153"/>
      <c r="G230" s="153"/>
      <c r="H230" s="153"/>
      <c r="I230" s="3"/>
      <c r="J230" s="3"/>
      <c r="K230" s="3"/>
      <c r="L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row>
    <row r="231" spans="1:56" x14ac:dyDescent="0.35">
      <c r="A231" s="16"/>
      <c r="B231" s="16"/>
      <c r="C231" s="16"/>
      <c r="D231" s="16"/>
      <c r="E231" s="153"/>
      <c r="F231" s="153"/>
      <c r="G231" s="153"/>
      <c r="H231" s="153"/>
      <c r="I231" s="3"/>
      <c r="J231" s="3"/>
      <c r="K231" s="3"/>
      <c r="L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row>
    <row r="232" spans="1:56" x14ac:dyDescent="0.35">
      <c r="A232" s="16"/>
      <c r="B232" s="16"/>
      <c r="C232" s="16"/>
      <c r="D232" s="16"/>
      <c r="E232" s="153"/>
      <c r="F232" s="153"/>
      <c r="G232" s="153"/>
      <c r="H232" s="153"/>
      <c r="I232" s="3"/>
      <c r="J232" s="3"/>
      <c r="K232" s="3"/>
      <c r="L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row>
    <row r="233" spans="1:56" x14ac:dyDescent="0.35">
      <c r="A233" s="16"/>
      <c r="B233" s="16"/>
      <c r="C233" s="16"/>
      <c r="D233" s="16"/>
      <c r="E233" s="153"/>
      <c r="F233" s="153"/>
      <c r="G233" s="153"/>
      <c r="H233" s="153"/>
      <c r="I233" s="3"/>
      <c r="J233" s="3"/>
      <c r="K233" s="3"/>
      <c r="L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row>
    <row r="234" spans="1:56" x14ac:dyDescent="0.35">
      <c r="A234" s="16"/>
      <c r="B234" s="16"/>
      <c r="C234" s="16"/>
      <c r="D234" s="16"/>
      <c r="E234" s="153"/>
      <c r="F234" s="153"/>
      <c r="G234" s="153"/>
      <c r="H234" s="153"/>
      <c r="I234" s="3"/>
      <c r="J234" s="3"/>
      <c r="K234" s="3"/>
      <c r="L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row>
    <row r="235" spans="1:56" x14ac:dyDescent="0.35">
      <c r="A235" s="16"/>
      <c r="B235" s="16"/>
      <c r="C235" s="16"/>
      <c r="D235" s="16"/>
      <c r="E235" s="153"/>
      <c r="F235" s="153"/>
      <c r="G235" s="153"/>
      <c r="H235" s="153"/>
      <c r="I235" s="3"/>
      <c r="J235" s="3"/>
      <c r="K235" s="3"/>
      <c r="L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row>
    <row r="236" spans="1:56" x14ac:dyDescent="0.35">
      <c r="A236" s="16"/>
      <c r="B236" s="16"/>
      <c r="C236" s="16"/>
      <c r="D236" s="16"/>
      <c r="E236" s="153"/>
      <c r="F236" s="153"/>
      <c r="G236" s="153"/>
      <c r="H236" s="153"/>
      <c r="I236" s="3"/>
      <c r="J236" s="3"/>
      <c r="K236" s="3"/>
      <c r="L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row>
    <row r="237" spans="1:56" x14ac:dyDescent="0.35">
      <c r="A237" s="16"/>
      <c r="B237" s="16"/>
      <c r="C237" s="16"/>
      <c r="D237" s="16"/>
      <c r="E237" s="153"/>
      <c r="F237" s="153"/>
      <c r="G237" s="153"/>
      <c r="H237" s="153"/>
      <c r="I237" s="3"/>
      <c r="J237" s="3"/>
      <c r="K237" s="3"/>
      <c r="L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row>
    <row r="238" spans="1:56" x14ac:dyDescent="0.35">
      <c r="A238" s="16"/>
      <c r="B238" s="16"/>
      <c r="C238" s="16"/>
      <c r="D238" s="16"/>
      <c r="E238" s="153"/>
      <c r="F238" s="153"/>
      <c r="G238" s="153"/>
      <c r="H238" s="153"/>
      <c r="I238" s="3"/>
      <c r="J238" s="3"/>
      <c r="K238" s="3"/>
      <c r="L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row>
    <row r="239" spans="1:56" x14ac:dyDescent="0.35">
      <c r="A239" s="16"/>
      <c r="B239" s="16"/>
      <c r="C239" s="16"/>
      <c r="D239" s="16"/>
      <c r="E239" s="153"/>
      <c r="F239" s="153"/>
      <c r="G239" s="153"/>
      <c r="H239" s="153"/>
      <c r="I239" s="3"/>
      <c r="J239" s="3"/>
      <c r="K239" s="3"/>
      <c r="L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row>
    <row r="240" spans="1:56" x14ac:dyDescent="0.35">
      <c r="A240" s="16"/>
      <c r="B240" s="16"/>
      <c r="C240" s="16"/>
      <c r="D240" s="16"/>
      <c r="E240" s="153"/>
      <c r="F240" s="153"/>
      <c r="G240" s="153"/>
      <c r="H240" s="153"/>
      <c r="I240" s="3"/>
      <c r="J240" s="3"/>
      <c r="K240" s="3"/>
      <c r="L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row>
    <row r="241" spans="1:56" x14ac:dyDescent="0.35">
      <c r="A241" s="16"/>
      <c r="B241" s="16"/>
      <c r="C241" s="16"/>
      <c r="D241" s="16"/>
      <c r="E241" s="153"/>
      <c r="F241" s="153"/>
      <c r="G241" s="153"/>
      <c r="H241" s="153"/>
      <c r="I241" s="3"/>
      <c r="J241" s="3"/>
      <c r="K241" s="3"/>
      <c r="L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row>
    <row r="242" spans="1:56" x14ac:dyDescent="0.35">
      <c r="A242" s="16"/>
      <c r="B242" s="16"/>
      <c r="C242" s="16"/>
      <c r="D242" s="16"/>
      <c r="E242" s="153"/>
      <c r="F242" s="153"/>
      <c r="G242" s="153"/>
      <c r="H242" s="153"/>
      <c r="I242" s="3"/>
      <c r="J242" s="3"/>
      <c r="K242" s="3"/>
      <c r="L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row>
    <row r="243" spans="1:56" x14ac:dyDescent="0.35">
      <c r="A243" s="16"/>
      <c r="B243" s="16"/>
      <c r="C243" s="16"/>
      <c r="D243" s="16"/>
      <c r="E243" s="153"/>
      <c r="F243" s="153"/>
      <c r="G243" s="153"/>
      <c r="H243" s="153"/>
      <c r="I243" s="3"/>
      <c r="J243" s="3"/>
      <c r="K243" s="3"/>
      <c r="L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row>
    <row r="244" spans="1:56" x14ac:dyDescent="0.35">
      <c r="A244" s="16"/>
      <c r="B244" s="16"/>
      <c r="C244" s="16"/>
      <c r="D244" s="16"/>
      <c r="E244" s="153"/>
      <c r="F244" s="153"/>
      <c r="G244" s="153"/>
      <c r="H244" s="153"/>
      <c r="I244" s="3"/>
      <c r="J244" s="3"/>
      <c r="K244" s="3"/>
      <c r="L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row>
    <row r="245" spans="1:56" x14ac:dyDescent="0.35">
      <c r="A245" s="16"/>
      <c r="B245" s="16"/>
      <c r="C245" s="16"/>
      <c r="D245" s="16"/>
      <c r="E245" s="153"/>
      <c r="F245" s="153"/>
      <c r="G245" s="153"/>
      <c r="H245" s="153"/>
      <c r="I245" s="3"/>
      <c r="J245" s="3"/>
      <c r="K245" s="3"/>
      <c r="L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row>
    <row r="246" spans="1:56" x14ac:dyDescent="0.35">
      <c r="A246" s="16"/>
      <c r="B246" s="16"/>
      <c r="C246" s="16"/>
      <c r="D246" s="16"/>
      <c r="E246" s="153"/>
      <c r="F246" s="153"/>
      <c r="G246" s="153"/>
      <c r="H246" s="153"/>
      <c r="I246" s="3"/>
      <c r="J246" s="3"/>
      <c r="K246" s="3"/>
      <c r="L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row>
    <row r="247" spans="1:56" x14ac:dyDescent="0.35">
      <c r="A247" s="16"/>
      <c r="B247" s="16"/>
      <c r="C247" s="16"/>
      <c r="D247" s="16"/>
      <c r="E247" s="153"/>
      <c r="F247" s="153"/>
      <c r="G247" s="153"/>
      <c r="H247" s="153"/>
      <c r="I247" s="3"/>
      <c r="J247" s="3"/>
      <c r="K247" s="3"/>
      <c r="L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row>
    <row r="248" spans="1:56" x14ac:dyDescent="0.35">
      <c r="A248" s="16"/>
      <c r="B248" s="16"/>
      <c r="C248" s="16"/>
      <c r="D248" s="16"/>
      <c r="E248" s="153"/>
      <c r="F248" s="153"/>
      <c r="G248" s="153"/>
      <c r="H248" s="153"/>
      <c r="I248" s="3"/>
      <c r="J248" s="3"/>
      <c r="K248" s="3"/>
      <c r="L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row>
    <row r="249" spans="1:56" x14ac:dyDescent="0.35">
      <c r="A249" s="16"/>
      <c r="B249" s="16"/>
      <c r="C249" s="16"/>
      <c r="D249" s="16"/>
      <c r="E249" s="153"/>
      <c r="F249" s="153"/>
      <c r="G249" s="153"/>
      <c r="H249" s="153"/>
      <c r="I249" s="3"/>
      <c r="J249" s="3"/>
      <c r="K249" s="3"/>
      <c r="L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row>
    <row r="250" spans="1:56" x14ac:dyDescent="0.35">
      <c r="A250" s="16"/>
      <c r="B250" s="16"/>
      <c r="C250" s="16"/>
      <c r="D250" s="16"/>
      <c r="E250" s="153"/>
      <c r="F250" s="153"/>
      <c r="G250" s="153"/>
      <c r="H250" s="153"/>
      <c r="I250" s="3"/>
      <c r="J250" s="3"/>
      <c r="K250" s="3"/>
      <c r="L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row>
    <row r="251" spans="1:56" x14ac:dyDescent="0.35">
      <c r="A251" s="16"/>
      <c r="B251" s="16"/>
      <c r="C251" s="16"/>
      <c r="D251" s="16"/>
      <c r="E251" s="153"/>
      <c r="F251" s="153"/>
      <c r="G251" s="153"/>
      <c r="H251" s="153"/>
      <c r="I251" s="3"/>
      <c r="J251" s="3"/>
      <c r="K251" s="3"/>
      <c r="L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row>
    <row r="252" spans="1:56" x14ac:dyDescent="0.35">
      <c r="A252" s="16"/>
      <c r="B252" s="16"/>
      <c r="C252" s="16"/>
      <c r="D252" s="16"/>
      <c r="E252" s="153"/>
      <c r="F252" s="153"/>
      <c r="G252" s="153"/>
      <c r="H252" s="153"/>
      <c r="I252" s="3"/>
      <c r="J252" s="3"/>
      <c r="K252" s="3"/>
      <c r="L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row>
    <row r="253" spans="1:56" x14ac:dyDescent="0.35">
      <c r="A253" s="16"/>
      <c r="B253" s="16"/>
      <c r="C253" s="16"/>
      <c r="D253" s="16"/>
      <c r="E253" s="153"/>
      <c r="F253" s="153"/>
      <c r="G253" s="153"/>
      <c r="H253" s="153"/>
      <c r="I253" s="3"/>
      <c r="J253" s="3"/>
      <c r="K253" s="3"/>
      <c r="L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row>
    <row r="254" spans="1:56" x14ac:dyDescent="0.35">
      <c r="A254" s="16"/>
      <c r="B254" s="16"/>
      <c r="C254" s="16"/>
      <c r="D254" s="16"/>
      <c r="E254" s="153"/>
      <c r="F254" s="153"/>
      <c r="G254" s="153"/>
      <c r="H254" s="153"/>
      <c r="I254" s="3"/>
      <c r="J254" s="3"/>
      <c r="K254" s="3"/>
      <c r="L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row>
    <row r="255" spans="1:56" x14ac:dyDescent="0.35">
      <c r="A255" s="16"/>
      <c r="B255" s="16"/>
      <c r="C255" s="16"/>
      <c r="D255" s="16"/>
      <c r="E255" s="153"/>
      <c r="F255" s="153"/>
      <c r="G255" s="153"/>
      <c r="H255" s="153"/>
      <c r="I255" s="3"/>
      <c r="J255" s="3"/>
      <c r="K255" s="3"/>
      <c r="L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row>
    <row r="256" spans="1:56" x14ac:dyDescent="0.35">
      <c r="A256" s="16"/>
      <c r="B256" s="16"/>
      <c r="C256" s="16"/>
      <c r="D256" s="16"/>
      <c r="E256" s="153"/>
      <c r="F256" s="153"/>
      <c r="G256" s="153"/>
      <c r="H256" s="153"/>
      <c r="I256" s="3"/>
      <c r="J256" s="3"/>
      <c r="K256" s="3"/>
      <c r="L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row>
    <row r="257" spans="1:56" x14ac:dyDescent="0.35">
      <c r="A257" s="16"/>
      <c r="B257" s="16"/>
      <c r="C257" s="16"/>
      <c r="D257" s="16"/>
      <c r="E257" s="153"/>
      <c r="F257" s="153"/>
      <c r="G257" s="153"/>
      <c r="H257" s="153"/>
      <c r="I257" s="3"/>
      <c r="J257" s="3"/>
      <c r="K257" s="3"/>
      <c r="L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row>
    <row r="258" spans="1:56" x14ac:dyDescent="0.35">
      <c r="A258" s="16"/>
      <c r="B258" s="16"/>
      <c r="C258" s="16"/>
      <c r="D258" s="16"/>
      <c r="E258" s="153"/>
      <c r="F258" s="153"/>
      <c r="G258" s="153"/>
      <c r="H258" s="153"/>
      <c r="I258" s="3"/>
      <c r="J258" s="3"/>
      <c r="K258" s="3"/>
      <c r="L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row>
    <row r="259" spans="1:56" x14ac:dyDescent="0.35">
      <c r="A259" s="16"/>
      <c r="B259" s="16"/>
      <c r="C259" s="16"/>
      <c r="D259" s="16"/>
      <c r="E259" s="153"/>
      <c r="F259" s="153"/>
      <c r="G259" s="153"/>
      <c r="H259" s="153"/>
      <c r="I259" s="3"/>
      <c r="J259" s="3"/>
      <c r="K259" s="3"/>
      <c r="L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row>
    <row r="260" spans="1:56" x14ac:dyDescent="0.35">
      <c r="A260" s="16"/>
      <c r="B260" s="16"/>
      <c r="C260" s="16"/>
      <c r="D260" s="16"/>
      <c r="E260" s="153"/>
      <c r="F260" s="153"/>
      <c r="G260" s="153"/>
      <c r="H260" s="153"/>
      <c r="I260" s="3"/>
      <c r="J260" s="3"/>
      <c r="K260" s="3"/>
      <c r="L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row>
    <row r="261" spans="1:56" x14ac:dyDescent="0.35">
      <c r="A261" s="16"/>
      <c r="B261" s="16"/>
      <c r="C261" s="16"/>
      <c r="D261" s="16"/>
      <c r="E261" s="153"/>
      <c r="F261" s="153"/>
      <c r="G261" s="153"/>
      <c r="H261" s="153"/>
      <c r="I261" s="3"/>
      <c r="J261" s="3"/>
      <c r="K261" s="3"/>
      <c r="L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row>
    <row r="262" spans="1:56" x14ac:dyDescent="0.35">
      <c r="A262" s="16"/>
      <c r="B262" s="16"/>
      <c r="C262" s="16"/>
      <c r="D262" s="16"/>
      <c r="E262" s="153"/>
      <c r="F262" s="153"/>
      <c r="G262" s="153"/>
      <c r="H262" s="153"/>
      <c r="M262"/>
    </row>
    <row r="263" spans="1:56" x14ac:dyDescent="0.35">
      <c r="A263" s="16"/>
      <c r="B263" s="16"/>
      <c r="C263" s="16"/>
      <c r="D263" s="16"/>
      <c r="E263" s="153"/>
      <c r="F263" s="153"/>
      <c r="G263" s="153"/>
      <c r="H263" s="153"/>
      <c r="M263"/>
    </row>
    <row r="264" spans="1:56" x14ac:dyDescent="0.35">
      <c r="A264" s="16"/>
      <c r="B264" s="16"/>
      <c r="C264" s="16"/>
      <c r="D264" s="16"/>
      <c r="E264" s="153"/>
      <c r="F264" s="153"/>
      <c r="G264" s="153"/>
      <c r="H264" s="153"/>
    </row>
    <row r="265" spans="1:56" x14ac:dyDescent="0.35">
      <c r="A265" s="16"/>
      <c r="B265" s="16"/>
      <c r="C265" s="16"/>
      <c r="D265" s="16"/>
      <c r="E265" s="153"/>
      <c r="F265" s="153"/>
      <c r="G265" s="153"/>
      <c r="H265" s="153"/>
    </row>
    <row r="266" spans="1:56" x14ac:dyDescent="0.35">
      <c r="A266" s="16"/>
      <c r="B266" s="16"/>
      <c r="C266" s="16"/>
      <c r="D266" s="16"/>
      <c r="E266" s="153"/>
      <c r="F266" s="153"/>
      <c r="G266" s="153"/>
      <c r="H266" s="153"/>
    </row>
    <row r="267" spans="1:56" x14ac:dyDescent="0.35">
      <c r="A267" s="16"/>
      <c r="B267" s="16"/>
      <c r="C267" s="16"/>
      <c r="D267" s="16"/>
      <c r="E267" s="153"/>
      <c r="F267" s="153"/>
      <c r="G267" s="153"/>
      <c r="H267" s="153"/>
    </row>
    <row r="268" spans="1:56" x14ac:dyDescent="0.35">
      <c r="A268" s="16"/>
      <c r="B268" s="16"/>
      <c r="C268" s="16"/>
      <c r="D268" s="16"/>
      <c r="E268" s="153"/>
      <c r="F268" s="153"/>
      <c r="G268" s="153"/>
      <c r="H268" s="153"/>
    </row>
    <row r="269" spans="1:56" x14ac:dyDescent="0.35">
      <c r="A269" s="16"/>
      <c r="B269" s="16"/>
      <c r="C269" s="16"/>
      <c r="D269" s="16"/>
      <c r="E269" s="153"/>
      <c r="F269" s="153"/>
      <c r="G269" s="153"/>
      <c r="H269" s="153"/>
    </row>
    <row r="270" spans="1:56" x14ac:dyDescent="0.35">
      <c r="A270" s="16"/>
      <c r="B270" s="16"/>
      <c r="C270" s="16"/>
      <c r="D270" s="16"/>
      <c r="E270" s="153"/>
      <c r="F270" s="153"/>
      <c r="G270" s="153"/>
      <c r="H270" s="153"/>
    </row>
    <row r="271" spans="1:56" x14ac:dyDescent="0.35">
      <c r="A271" s="16"/>
      <c r="B271" s="16"/>
      <c r="C271" s="16"/>
      <c r="D271" s="16"/>
      <c r="E271" s="153"/>
      <c r="F271" s="153"/>
      <c r="G271" s="153"/>
      <c r="H271" s="153"/>
    </row>
    <row r="272" spans="1:56" x14ac:dyDescent="0.35">
      <c r="A272" s="16"/>
      <c r="B272" s="16"/>
      <c r="C272" s="16"/>
      <c r="D272" s="16"/>
      <c r="E272" s="153"/>
      <c r="F272" s="153"/>
      <c r="G272" s="153"/>
      <c r="H272" s="153"/>
    </row>
    <row r="273" spans="1:8" x14ac:dyDescent="0.35">
      <c r="A273" s="16"/>
      <c r="B273" s="16"/>
      <c r="C273" s="16"/>
      <c r="D273" s="16"/>
      <c r="E273" s="153"/>
      <c r="F273" s="153"/>
      <c r="G273" s="153"/>
      <c r="H273" s="153"/>
    </row>
    <row r="274" spans="1:8" x14ac:dyDescent="0.35">
      <c r="A274" s="16"/>
      <c r="B274" s="16"/>
      <c r="C274" s="16"/>
      <c r="D274" s="16"/>
      <c r="E274" s="153"/>
      <c r="F274" s="153"/>
      <c r="G274" s="153"/>
      <c r="H274" s="153"/>
    </row>
    <row r="275" spans="1:8" x14ac:dyDescent="0.35">
      <c r="A275" s="16"/>
      <c r="B275" s="16"/>
      <c r="C275" s="16"/>
      <c r="D275" s="16"/>
      <c r="E275" s="153"/>
      <c r="F275" s="153"/>
      <c r="G275" s="153"/>
      <c r="H275" s="153"/>
    </row>
    <row r="276" spans="1:8" x14ac:dyDescent="0.35">
      <c r="A276" s="16"/>
      <c r="B276" s="16"/>
      <c r="C276" s="16"/>
      <c r="D276" s="16"/>
      <c r="E276" s="153"/>
      <c r="F276" s="153"/>
      <c r="G276" s="153"/>
      <c r="H276" s="153"/>
    </row>
    <row r="277" spans="1:8" x14ac:dyDescent="0.35">
      <c r="A277" s="16"/>
      <c r="B277" s="16"/>
      <c r="C277" s="16"/>
      <c r="D277" s="16"/>
      <c r="E277" s="153"/>
      <c r="F277" s="153"/>
      <c r="G277" s="153"/>
      <c r="H277" s="153"/>
    </row>
    <row r="278" spans="1:8" x14ac:dyDescent="0.35">
      <c r="A278" s="16"/>
      <c r="B278" s="16"/>
      <c r="C278" s="16"/>
      <c r="D278" s="16"/>
      <c r="E278" s="153"/>
      <c r="F278" s="153"/>
      <c r="G278" s="153"/>
      <c r="H278" s="153"/>
    </row>
    <row r="279" spans="1:8" x14ac:dyDescent="0.35">
      <c r="A279" s="16"/>
      <c r="B279" s="16"/>
      <c r="C279" s="16"/>
      <c r="D279" s="16"/>
      <c r="E279" s="153"/>
      <c r="F279" s="153"/>
      <c r="G279" s="153"/>
      <c r="H279" s="153"/>
    </row>
    <row r="280" spans="1:8" x14ac:dyDescent="0.35">
      <c r="A280" s="16"/>
      <c r="B280" s="16"/>
      <c r="C280" s="16"/>
      <c r="D280" s="16"/>
      <c r="E280" s="153"/>
      <c r="F280" s="153"/>
      <c r="G280" s="153"/>
      <c r="H280" s="153"/>
    </row>
    <row r="281" spans="1:8" x14ac:dyDescent="0.35">
      <c r="A281" s="16"/>
      <c r="B281" s="16"/>
      <c r="C281" s="16"/>
      <c r="D281" s="16"/>
      <c r="E281" s="153"/>
      <c r="F281" s="153"/>
      <c r="G281" s="153"/>
      <c r="H281" s="153"/>
    </row>
    <row r="282" spans="1:8" x14ac:dyDescent="0.35">
      <c r="A282" s="16"/>
      <c r="B282" s="16"/>
      <c r="C282" s="16"/>
      <c r="D282" s="16"/>
      <c r="E282" s="153"/>
      <c r="F282" s="153"/>
      <c r="G282" s="153"/>
      <c r="H282" s="153"/>
    </row>
    <row r="283" spans="1:8" x14ac:dyDescent="0.35">
      <c r="A283" s="16"/>
      <c r="B283" s="16"/>
      <c r="C283" s="16"/>
      <c r="D283" s="16"/>
      <c r="E283" s="153"/>
      <c r="F283" s="153"/>
      <c r="G283" s="153"/>
      <c r="H283" s="153"/>
    </row>
    <row r="284" spans="1:8" x14ac:dyDescent="0.35">
      <c r="A284" s="16"/>
      <c r="B284" s="16"/>
      <c r="C284" s="16"/>
      <c r="D284" s="16"/>
      <c r="E284" s="153"/>
      <c r="F284" s="153"/>
      <c r="G284" s="153"/>
      <c r="H284" s="153"/>
    </row>
    <row r="285" spans="1:8" x14ac:dyDescent="0.35">
      <c r="A285" s="16"/>
      <c r="B285" s="16"/>
      <c r="C285" s="16"/>
      <c r="D285" s="16"/>
      <c r="E285" s="153"/>
      <c r="F285" s="153"/>
      <c r="G285" s="153"/>
      <c r="H285" s="153"/>
    </row>
    <row r="286" spans="1:8" x14ac:dyDescent="0.35">
      <c r="A286" s="16"/>
      <c r="B286" s="16"/>
      <c r="C286" s="16"/>
      <c r="D286" s="16"/>
      <c r="E286" s="153"/>
      <c r="F286" s="153"/>
      <c r="G286" s="153"/>
      <c r="H286" s="153"/>
    </row>
    <row r="287" spans="1:8" x14ac:dyDescent="0.35">
      <c r="A287" s="16"/>
      <c r="B287" s="16"/>
      <c r="C287" s="16"/>
      <c r="D287" s="16"/>
      <c r="E287" s="153"/>
      <c r="F287" s="153"/>
      <c r="G287" s="153"/>
      <c r="H287" s="153"/>
    </row>
    <row r="288" spans="1:8" x14ac:dyDescent="0.35">
      <c r="A288" s="16"/>
      <c r="B288" s="16"/>
      <c r="C288" s="16"/>
      <c r="D288" s="16"/>
      <c r="E288" s="153"/>
      <c r="F288" s="153"/>
      <c r="G288" s="153"/>
      <c r="H288" s="153"/>
    </row>
    <row r="289" spans="1:8" x14ac:dyDescent="0.35">
      <c r="A289" s="16"/>
      <c r="B289" s="16"/>
      <c r="C289" s="16"/>
      <c r="D289" s="16"/>
      <c r="E289" s="153"/>
      <c r="F289" s="153"/>
      <c r="G289" s="153"/>
      <c r="H289" s="153"/>
    </row>
    <row r="290" spans="1:8" x14ac:dyDescent="0.35">
      <c r="A290" s="16"/>
      <c r="B290" s="16"/>
      <c r="C290" s="16"/>
      <c r="D290" s="16"/>
      <c r="E290" s="153"/>
      <c r="F290" s="153"/>
      <c r="G290" s="153"/>
      <c r="H290" s="153"/>
    </row>
    <row r="291" spans="1:8" x14ac:dyDescent="0.35">
      <c r="A291" s="16"/>
      <c r="B291" s="16"/>
      <c r="C291" s="16"/>
      <c r="D291" s="16"/>
      <c r="E291" s="153"/>
      <c r="F291" s="153"/>
      <c r="G291" s="153"/>
      <c r="H291" s="153"/>
    </row>
    <row r="292" spans="1:8" x14ac:dyDescent="0.35">
      <c r="A292" s="16"/>
      <c r="B292" s="16"/>
      <c r="C292" s="16"/>
      <c r="D292" s="16"/>
      <c r="E292" s="153"/>
      <c r="F292" s="153"/>
      <c r="G292" s="153"/>
      <c r="H292" s="153"/>
    </row>
    <row r="293" spans="1:8" x14ac:dyDescent="0.35">
      <c r="A293" s="16"/>
      <c r="B293" s="16"/>
      <c r="C293" s="16"/>
      <c r="D293" s="16"/>
    </row>
    <row r="294" spans="1:8" x14ac:dyDescent="0.35">
      <c r="A294" s="16"/>
      <c r="B294" s="16"/>
      <c r="C294" s="16"/>
      <c r="D294" s="16"/>
    </row>
  </sheetData>
  <mergeCells count="21">
    <mergeCell ref="A1:D1"/>
    <mergeCell ref="A28:D28"/>
    <mergeCell ref="A2:H2"/>
    <mergeCell ref="A5:D5"/>
    <mergeCell ref="A14:H14"/>
    <mergeCell ref="A16:D16"/>
    <mergeCell ref="A25:H25"/>
    <mergeCell ref="A112:D112"/>
    <mergeCell ref="A164:H164"/>
    <mergeCell ref="A40:D40"/>
    <mergeCell ref="A52:D52"/>
    <mergeCell ref="A64:D64"/>
    <mergeCell ref="A160:H160"/>
    <mergeCell ref="A161:H161"/>
    <mergeCell ref="A163:H163"/>
    <mergeCell ref="A76:D76"/>
    <mergeCell ref="A88:D88"/>
    <mergeCell ref="A100:D100"/>
    <mergeCell ref="A124:D124"/>
    <mergeCell ref="A136:D136"/>
    <mergeCell ref="A148:D148"/>
  </mergeCells>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47AAB-5F2A-4F78-8EA1-94B3EE97FF70}">
  <dimension ref="A1:X794"/>
  <sheetViews>
    <sheetView workbookViewId="0">
      <selection sqref="A1:B4"/>
    </sheetView>
  </sheetViews>
  <sheetFormatPr defaultRowHeight="14.5" x14ac:dyDescent="0.35"/>
  <cols>
    <col min="1" max="1" width="52.26953125" customWidth="1"/>
    <col min="2" max="2" width="22.1796875" customWidth="1"/>
  </cols>
  <sheetData>
    <row r="1" spans="1:6" ht="26.15" customHeight="1" x14ac:dyDescent="0.35">
      <c r="A1" s="192" t="s">
        <v>696</v>
      </c>
      <c r="B1" s="192"/>
      <c r="C1" s="23"/>
      <c r="D1" s="23"/>
      <c r="E1" s="23"/>
      <c r="F1" s="23"/>
    </row>
    <row r="2" spans="1:6" ht="15" customHeight="1" x14ac:dyDescent="0.35">
      <c r="A2" s="192"/>
      <c r="B2" s="192"/>
    </row>
    <row r="3" spans="1:6" x14ac:dyDescent="0.35">
      <c r="A3" s="192"/>
      <c r="B3" s="192"/>
    </row>
    <row r="4" spans="1:6" ht="20.5" customHeight="1" thickBot="1" x14ac:dyDescent="0.4">
      <c r="A4" s="193"/>
      <c r="B4" s="193"/>
    </row>
    <row r="5" spans="1:6" ht="17.25" customHeight="1" thickBot="1" x14ac:dyDescent="0.4">
      <c r="A5" s="194" t="s">
        <v>697</v>
      </c>
      <c r="B5" s="195"/>
    </row>
    <row r="6" spans="1:6" x14ac:dyDescent="0.35">
      <c r="A6" s="48" t="s">
        <v>698</v>
      </c>
      <c r="B6" s="49" t="s">
        <v>699</v>
      </c>
    </row>
    <row r="7" spans="1:6" x14ac:dyDescent="0.35">
      <c r="A7" s="46" t="s">
        <v>471</v>
      </c>
      <c r="B7" s="47">
        <v>163</v>
      </c>
    </row>
    <row r="8" spans="1:6" x14ac:dyDescent="0.35">
      <c r="A8" s="46" t="s">
        <v>604</v>
      </c>
      <c r="B8" s="47">
        <v>90</v>
      </c>
    </row>
    <row r="9" spans="1:6" x14ac:dyDescent="0.35">
      <c r="A9" s="46" t="s">
        <v>469</v>
      </c>
      <c r="B9" s="47">
        <v>81</v>
      </c>
    </row>
    <row r="10" spans="1:6" x14ac:dyDescent="0.35">
      <c r="A10" s="46" t="s">
        <v>180</v>
      </c>
      <c r="B10" s="47">
        <v>61</v>
      </c>
    </row>
    <row r="11" spans="1:6" x14ac:dyDescent="0.35">
      <c r="A11" s="46" t="s">
        <v>315</v>
      </c>
      <c r="B11" s="47">
        <v>61</v>
      </c>
    </row>
    <row r="12" spans="1:6" x14ac:dyDescent="0.35">
      <c r="A12" s="46" t="s">
        <v>304</v>
      </c>
      <c r="B12" s="47">
        <v>48</v>
      </c>
    </row>
    <row r="13" spans="1:6" x14ac:dyDescent="0.35">
      <c r="A13" s="46" t="s">
        <v>530</v>
      </c>
      <c r="B13" s="47">
        <v>46</v>
      </c>
    </row>
    <row r="14" spans="1:6" x14ac:dyDescent="0.35">
      <c r="A14" s="46" t="s">
        <v>279</v>
      </c>
      <c r="B14" s="47">
        <v>38</v>
      </c>
    </row>
    <row r="15" spans="1:6" x14ac:dyDescent="0.35">
      <c r="A15" s="46" t="s">
        <v>213</v>
      </c>
      <c r="B15" s="47">
        <v>38</v>
      </c>
    </row>
    <row r="16" spans="1:6" x14ac:dyDescent="0.35">
      <c r="A16" s="46" t="s">
        <v>160</v>
      </c>
      <c r="B16" s="47">
        <v>37</v>
      </c>
    </row>
    <row r="17" spans="1:2" x14ac:dyDescent="0.35">
      <c r="A17" s="46" t="s">
        <v>557</v>
      </c>
      <c r="B17" s="47">
        <v>36</v>
      </c>
    </row>
    <row r="18" spans="1:2" x14ac:dyDescent="0.35">
      <c r="A18" s="46" t="s">
        <v>331</v>
      </c>
      <c r="B18" s="47">
        <v>35</v>
      </c>
    </row>
    <row r="19" spans="1:2" x14ac:dyDescent="0.35">
      <c r="A19" s="46" t="s">
        <v>329</v>
      </c>
      <c r="B19" s="47">
        <v>31</v>
      </c>
    </row>
    <row r="20" spans="1:2" x14ac:dyDescent="0.35">
      <c r="A20" s="46" t="s">
        <v>540</v>
      </c>
      <c r="B20" s="47">
        <v>26</v>
      </c>
    </row>
    <row r="21" spans="1:2" x14ac:dyDescent="0.35">
      <c r="A21" s="46" t="s">
        <v>197</v>
      </c>
      <c r="B21" s="47">
        <v>25</v>
      </c>
    </row>
    <row r="22" spans="1:2" x14ac:dyDescent="0.35">
      <c r="A22" s="46" t="s">
        <v>387</v>
      </c>
      <c r="B22" s="47">
        <v>25</v>
      </c>
    </row>
    <row r="23" spans="1:2" x14ac:dyDescent="0.35">
      <c r="A23" s="46" t="s">
        <v>380</v>
      </c>
      <c r="B23" s="47">
        <v>25</v>
      </c>
    </row>
    <row r="24" spans="1:2" x14ac:dyDescent="0.35">
      <c r="A24" s="46" t="s">
        <v>491</v>
      </c>
      <c r="B24" s="47">
        <v>24</v>
      </c>
    </row>
    <row r="25" spans="1:2" x14ac:dyDescent="0.35">
      <c r="A25" s="46" t="s">
        <v>208</v>
      </c>
      <c r="B25" s="47">
        <v>21</v>
      </c>
    </row>
    <row r="26" spans="1:2" x14ac:dyDescent="0.35">
      <c r="A26" s="46" t="s">
        <v>481</v>
      </c>
      <c r="B26" s="47">
        <v>20</v>
      </c>
    </row>
    <row r="27" spans="1:2" x14ac:dyDescent="0.35">
      <c r="A27" s="46" t="s">
        <v>290</v>
      </c>
      <c r="B27" s="47">
        <v>18</v>
      </c>
    </row>
    <row r="28" spans="1:2" x14ac:dyDescent="0.35">
      <c r="A28" s="46" t="s">
        <v>554</v>
      </c>
      <c r="B28" s="47">
        <v>17</v>
      </c>
    </row>
    <row r="29" spans="1:2" x14ac:dyDescent="0.35">
      <c r="A29" s="46" t="s">
        <v>335</v>
      </c>
      <c r="B29" s="47">
        <v>14</v>
      </c>
    </row>
    <row r="30" spans="1:2" x14ac:dyDescent="0.35">
      <c r="A30" s="46" t="s">
        <v>418</v>
      </c>
      <c r="B30" s="47">
        <v>11</v>
      </c>
    </row>
    <row r="31" spans="1:2" x14ac:dyDescent="0.35">
      <c r="A31" s="46" t="s">
        <v>116</v>
      </c>
      <c r="B31" s="47">
        <v>9</v>
      </c>
    </row>
    <row r="32" spans="1:2" x14ac:dyDescent="0.35">
      <c r="A32" s="46" t="s">
        <v>613</v>
      </c>
      <c r="B32" s="47">
        <v>8</v>
      </c>
    </row>
    <row r="33" spans="1:2" x14ac:dyDescent="0.35">
      <c r="A33" s="46" t="s">
        <v>642</v>
      </c>
      <c r="B33" s="47">
        <v>8</v>
      </c>
    </row>
    <row r="34" spans="1:2" x14ac:dyDescent="0.35">
      <c r="A34" s="46" t="s">
        <v>347</v>
      </c>
      <c r="B34" s="47">
        <v>8</v>
      </c>
    </row>
    <row r="35" spans="1:2" x14ac:dyDescent="0.35">
      <c r="A35" s="46" t="s">
        <v>640</v>
      </c>
      <c r="B35" s="47">
        <v>7</v>
      </c>
    </row>
    <row r="36" spans="1:2" x14ac:dyDescent="0.35">
      <c r="A36" s="46" t="s">
        <v>216</v>
      </c>
      <c r="B36" s="47">
        <v>7</v>
      </c>
    </row>
    <row r="37" spans="1:2" x14ac:dyDescent="0.35">
      <c r="A37" s="46" t="s">
        <v>616</v>
      </c>
      <c r="B37" s="47">
        <v>6</v>
      </c>
    </row>
    <row r="38" spans="1:2" x14ac:dyDescent="0.35">
      <c r="A38" s="46" t="s">
        <v>150</v>
      </c>
      <c r="B38" s="47">
        <v>6</v>
      </c>
    </row>
    <row r="39" spans="1:2" x14ac:dyDescent="0.35">
      <c r="A39" s="46" t="s">
        <v>368</v>
      </c>
      <c r="B39" s="47">
        <v>6</v>
      </c>
    </row>
    <row r="40" spans="1:2" x14ac:dyDescent="0.35">
      <c r="A40" s="46" t="s">
        <v>565</v>
      </c>
      <c r="B40" s="47">
        <v>6</v>
      </c>
    </row>
    <row r="41" spans="1:2" x14ac:dyDescent="0.35">
      <c r="A41" s="46" t="s">
        <v>312</v>
      </c>
      <c r="B41" s="47">
        <v>5</v>
      </c>
    </row>
    <row r="42" spans="1:2" x14ac:dyDescent="0.35">
      <c r="A42" s="46" t="s">
        <v>628</v>
      </c>
      <c r="B42" s="47">
        <v>5</v>
      </c>
    </row>
    <row r="43" spans="1:2" x14ac:dyDescent="0.35">
      <c r="A43" s="46" t="s">
        <v>622</v>
      </c>
      <c r="B43" s="47">
        <v>4</v>
      </c>
    </row>
    <row r="44" spans="1:2" x14ac:dyDescent="0.35">
      <c r="A44" s="46" t="s">
        <v>142</v>
      </c>
      <c r="B44" s="47">
        <v>4</v>
      </c>
    </row>
    <row r="45" spans="1:2" x14ac:dyDescent="0.35">
      <c r="A45" s="46" t="s">
        <v>601</v>
      </c>
      <c r="B45" s="47">
        <v>4</v>
      </c>
    </row>
    <row r="46" spans="1:2" x14ac:dyDescent="0.35">
      <c r="A46" s="46" t="s">
        <v>508</v>
      </c>
      <c r="B46" s="47">
        <v>4</v>
      </c>
    </row>
    <row r="47" spans="1:2" x14ac:dyDescent="0.35">
      <c r="A47" s="46" t="s">
        <v>511</v>
      </c>
      <c r="B47" s="47">
        <v>4</v>
      </c>
    </row>
    <row r="48" spans="1:2" x14ac:dyDescent="0.35">
      <c r="A48" s="46" t="s">
        <v>106</v>
      </c>
      <c r="B48" s="47">
        <v>4</v>
      </c>
    </row>
    <row r="49" spans="1:2" x14ac:dyDescent="0.35">
      <c r="A49" s="46" t="s">
        <v>591</v>
      </c>
      <c r="B49" s="47">
        <v>3</v>
      </c>
    </row>
    <row r="50" spans="1:2" x14ac:dyDescent="0.35">
      <c r="A50" s="46" t="s">
        <v>424</v>
      </c>
      <c r="B50" s="47">
        <v>3</v>
      </c>
    </row>
    <row r="51" spans="1:2" x14ac:dyDescent="0.35">
      <c r="A51" s="46" t="s">
        <v>411</v>
      </c>
      <c r="B51" s="47">
        <v>3</v>
      </c>
    </row>
    <row r="52" spans="1:2" x14ac:dyDescent="0.35">
      <c r="A52" s="46" t="s">
        <v>130</v>
      </c>
      <c r="B52" s="47">
        <v>3</v>
      </c>
    </row>
    <row r="53" spans="1:2" x14ac:dyDescent="0.35">
      <c r="A53" s="46" t="s">
        <v>263</v>
      </c>
      <c r="B53" s="47">
        <v>3</v>
      </c>
    </row>
    <row r="54" spans="1:2" x14ac:dyDescent="0.35">
      <c r="A54" s="46" t="s">
        <v>544</v>
      </c>
      <c r="B54" s="47">
        <v>3</v>
      </c>
    </row>
    <row r="55" spans="1:2" x14ac:dyDescent="0.35">
      <c r="A55" s="46" t="s">
        <v>551</v>
      </c>
      <c r="B55" s="47">
        <v>3</v>
      </c>
    </row>
    <row r="56" spans="1:2" x14ac:dyDescent="0.35">
      <c r="A56" s="46" t="s">
        <v>527</v>
      </c>
      <c r="B56" s="47">
        <v>2</v>
      </c>
    </row>
    <row r="57" spans="1:2" x14ac:dyDescent="0.35">
      <c r="A57" s="46" t="s">
        <v>648</v>
      </c>
      <c r="B57" s="47">
        <v>2</v>
      </c>
    </row>
    <row r="58" spans="1:2" x14ac:dyDescent="0.35">
      <c r="A58" s="46" t="s">
        <v>489</v>
      </c>
      <c r="B58" s="47">
        <v>2</v>
      </c>
    </row>
    <row r="59" spans="1:2" x14ac:dyDescent="0.35">
      <c r="A59" s="46" t="s">
        <v>405</v>
      </c>
      <c r="B59" s="47">
        <v>2</v>
      </c>
    </row>
    <row r="60" spans="1:2" x14ac:dyDescent="0.35">
      <c r="A60" s="46" t="s">
        <v>700</v>
      </c>
      <c r="B60" s="47">
        <v>1</v>
      </c>
    </row>
    <row r="61" spans="1:2" x14ac:dyDescent="0.35">
      <c r="A61" s="46" t="s">
        <v>260</v>
      </c>
      <c r="B61" s="47">
        <v>1</v>
      </c>
    </row>
    <row r="62" spans="1:2" x14ac:dyDescent="0.35">
      <c r="A62" s="46" t="s">
        <v>193</v>
      </c>
      <c r="B62" s="47">
        <v>1</v>
      </c>
    </row>
    <row r="63" spans="1:2" x14ac:dyDescent="0.35">
      <c r="A63" s="46" t="s">
        <v>341</v>
      </c>
      <c r="B63" s="47">
        <v>1</v>
      </c>
    </row>
    <row r="64" spans="1:2" x14ac:dyDescent="0.35">
      <c r="A64" s="46" t="s">
        <v>701</v>
      </c>
      <c r="B64" s="47">
        <v>1</v>
      </c>
    </row>
    <row r="65" spans="1:2" x14ac:dyDescent="0.35">
      <c r="A65" s="46" t="s">
        <v>332</v>
      </c>
      <c r="B65" s="47">
        <v>1</v>
      </c>
    </row>
    <row r="66" spans="1:2" x14ac:dyDescent="0.35">
      <c r="A66" s="46" t="s">
        <v>455</v>
      </c>
      <c r="B66" s="47">
        <v>1</v>
      </c>
    </row>
    <row r="67" spans="1:2" x14ac:dyDescent="0.35">
      <c r="A67" s="46" t="s">
        <v>337</v>
      </c>
      <c r="B67" s="47">
        <v>1</v>
      </c>
    </row>
    <row r="68" spans="1:2" x14ac:dyDescent="0.35">
      <c r="A68" s="46" t="s">
        <v>184</v>
      </c>
      <c r="B68" s="47">
        <v>1</v>
      </c>
    </row>
    <row r="69" spans="1:2" x14ac:dyDescent="0.35">
      <c r="A69" s="46" t="s">
        <v>521</v>
      </c>
      <c r="B69" s="47">
        <v>1</v>
      </c>
    </row>
    <row r="70" spans="1:2" x14ac:dyDescent="0.35">
      <c r="A70" s="46" t="s">
        <v>165</v>
      </c>
      <c r="B70" s="47">
        <v>1</v>
      </c>
    </row>
    <row r="71" spans="1:2" x14ac:dyDescent="0.35">
      <c r="A71" s="46" t="s">
        <v>189</v>
      </c>
      <c r="B71" s="47">
        <v>1</v>
      </c>
    </row>
    <row r="72" spans="1:2" x14ac:dyDescent="0.35">
      <c r="A72" s="46" t="s">
        <v>394</v>
      </c>
      <c r="B72" s="47">
        <v>1</v>
      </c>
    </row>
    <row r="73" spans="1:2" x14ac:dyDescent="0.35">
      <c r="A73" s="50" t="s">
        <v>664</v>
      </c>
      <c r="B73" s="51">
        <v>1138</v>
      </c>
    </row>
    <row r="75" spans="1:2" ht="15" thickBot="1" x14ac:dyDescent="0.4"/>
    <row r="76" spans="1:2" ht="15" thickBot="1" x14ac:dyDescent="0.4">
      <c r="A76" s="194" t="s">
        <v>702</v>
      </c>
      <c r="B76" s="195"/>
    </row>
    <row r="77" spans="1:2" x14ac:dyDescent="0.35">
      <c r="A77" s="48" t="s">
        <v>698</v>
      </c>
      <c r="B77" s="49" t="s">
        <v>699</v>
      </c>
    </row>
    <row r="78" spans="1:2" x14ac:dyDescent="0.35">
      <c r="A78" s="46" t="s">
        <v>471</v>
      </c>
      <c r="B78" s="47">
        <v>121</v>
      </c>
    </row>
    <row r="79" spans="1:2" x14ac:dyDescent="0.35">
      <c r="A79" s="46" t="s">
        <v>469</v>
      </c>
      <c r="B79" s="47">
        <v>76</v>
      </c>
    </row>
    <row r="80" spans="1:2" x14ac:dyDescent="0.35">
      <c r="A80" s="46" t="s">
        <v>180</v>
      </c>
      <c r="B80" s="47">
        <v>69</v>
      </c>
    </row>
    <row r="81" spans="1:2" x14ac:dyDescent="0.35">
      <c r="A81" s="46" t="s">
        <v>315</v>
      </c>
      <c r="B81" s="47">
        <v>63</v>
      </c>
    </row>
    <row r="82" spans="1:2" x14ac:dyDescent="0.35">
      <c r="A82" s="46" t="s">
        <v>304</v>
      </c>
      <c r="B82" s="47">
        <v>60</v>
      </c>
    </row>
    <row r="83" spans="1:2" x14ac:dyDescent="0.35">
      <c r="A83" s="46" t="s">
        <v>604</v>
      </c>
      <c r="B83" s="47">
        <v>55</v>
      </c>
    </row>
    <row r="84" spans="1:2" x14ac:dyDescent="0.35">
      <c r="A84" s="46" t="s">
        <v>213</v>
      </c>
      <c r="B84" s="47">
        <v>46</v>
      </c>
    </row>
    <row r="85" spans="1:2" x14ac:dyDescent="0.35">
      <c r="A85" s="46" t="s">
        <v>329</v>
      </c>
      <c r="B85" s="47">
        <v>39</v>
      </c>
    </row>
    <row r="86" spans="1:2" x14ac:dyDescent="0.35">
      <c r="A86" s="46" t="s">
        <v>557</v>
      </c>
      <c r="B86" s="47">
        <v>38</v>
      </c>
    </row>
    <row r="87" spans="1:2" x14ac:dyDescent="0.35">
      <c r="A87" s="46" t="s">
        <v>197</v>
      </c>
      <c r="B87" s="47">
        <v>34</v>
      </c>
    </row>
    <row r="88" spans="1:2" x14ac:dyDescent="0.35">
      <c r="A88" s="46" t="s">
        <v>160</v>
      </c>
      <c r="B88" s="47">
        <v>32</v>
      </c>
    </row>
    <row r="89" spans="1:2" x14ac:dyDescent="0.35">
      <c r="A89" s="46" t="s">
        <v>279</v>
      </c>
      <c r="B89" s="47">
        <v>31</v>
      </c>
    </row>
    <row r="90" spans="1:2" x14ac:dyDescent="0.35">
      <c r="A90" s="46" t="s">
        <v>530</v>
      </c>
      <c r="B90" s="47">
        <v>29</v>
      </c>
    </row>
    <row r="91" spans="1:2" x14ac:dyDescent="0.35">
      <c r="A91" s="46" t="s">
        <v>554</v>
      </c>
      <c r="B91" s="47">
        <v>21</v>
      </c>
    </row>
    <row r="92" spans="1:2" x14ac:dyDescent="0.35">
      <c r="A92" s="46" t="s">
        <v>540</v>
      </c>
      <c r="B92" s="47">
        <v>20</v>
      </c>
    </row>
    <row r="93" spans="1:2" x14ac:dyDescent="0.35">
      <c r="A93" s="46" t="s">
        <v>331</v>
      </c>
      <c r="B93" s="47">
        <v>20</v>
      </c>
    </row>
    <row r="94" spans="1:2" x14ac:dyDescent="0.35">
      <c r="A94" s="46" t="s">
        <v>481</v>
      </c>
      <c r="B94" s="47">
        <v>17</v>
      </c>
    </row>
    <row r="95" spans="1:2" x14ac:dyDescent="0.35">
      <c r="A95" s="46" t="s">
        <v>116</v>
      </c>
      <c r="B95" s="47">
        <v>17</v>
      </c>
    </row>
    <row r="96" spans="1:2" x14ac:dyDescent="0.35">
      <c r="A96" s="46" t="s">
        <v>387</v>
      </c>
      <c r="B96" s="47">
        <v>16</v>
      </c>
    </row>
    <row r="97" spans="1:2" x14ac:dyDescent="0.35">
      <c r="A97" s="46" t="s">
        <v>418</v>
      </c>
      <c r="B97" s="47">
        <v>14</v>
      </c>
    </row>
    <row r="98" spans="1:2" x14ac:dyDescent="0.35">
      <c r="A98" s="46" t="s">
        <v>208</v>
      </c>
      <c r="B98" s="47">
        <v>13</v>
      </c>
    </row>
    <row r="99" spans="1:2" x14ac:dyDescent="0.35">
      <c r="A99" s="46" t="s">
        <v>312</v>
      </c>
      <c r="B99" s="47">
        <v>9</v>
      </c>
    </row>
    <row r="100" spans="1:2" x14ac:dyDescent="0.35">
      <c r="A100" s="46" t="s">
        <v>613</v>
      </c>
      <c r="B100" s="47">
        <v>9</v>
      </c>
    </row>
    <row r="101" spans="1:2" x14ac:dyDescent="0.35">
      <c r="A101" s="46" t="s">
        <v>347</v>
      </c>
      <c r="B101" s="47">
        <v>9</v>
      </c>
    </row>
    <row r="102" spans="1:2" x14ac:dyDescent="0.35">
      <c r="A102" s="46" t="s">
        <v>380</v>
      </c>
      <c r="B102" s="47">
        <v>7</v>
      </c>
    </row>
    <row r="103" spans="1:2" x14ac:dyDescent="0.35">
      <c r="A103" s="46" t="s">
        <v>491</v>
      </c>
      <c r="B103" s="47">
        <v>7</v>
      </c>
    </row>
    <row r="104" spans="1:2" x14ac:dyDescent="0.35">
      <c r="A104" s="46" t="s">
        <v>616</v>
      </c>
      <c r="B104" s="47">
        <v>6</v>
      </c>
    </row>
    <row r="105" spans="1:2" x14ac:dyDescent="0.35">
      <c r="A105" s="46" t="s">
        <v>290</v>
      </c>
      <c r="B105" s="47">
        <v>6</v>
      </c>
    </row>
    <row r="106" spans="1:2" x14ac:dyDescent="0.35">
      <c r="A106" s="46" t="s">
        <v>642</v>
      </c>
      <c r="B106" s="47">
        <v>6</v>
      </c>
    </row>
    <row r="107" spans="1:2" x14ac:dyDescent="0.35">
      <c r="A107" s="46" t="s">
        <v>368</v>
      </c>
      <c r="B107" s="47">
        <v>6</v>
      </c>
    </row>
    <row r="108" spans="1:2" x14ac:dyDescent="0.35">
      <c r="A108" s="46" t="s">
        <v>337</v>
      </c>
      <c r="B108" s="47">
        <v>5</v>
      </c>
    </row>
    <row r="109" spans="1:2" x14ac:dyDescent="0.35">
      <c r="A109" s="46" t="s">
        <v>216</v>
      </c>
      <c r="B109" s="47">
        <v>5</v>
      </c>
    </row>
    <row r="110" spans="1:2" x14ac:dyDescent="0.35">
      <c r="A110" s="46" t="s">
        <v>551</v>
      </c>
      <c r="B110" s="47">
        <v>5</v>
      </c>
    </row>
    <row r="111" spans="1:2" x14ac:dyDescent="0.35">
      <c r="A111" s="46" t="s">
        <v>648</v>
      </c>
      <c r="B111" s="47">
        <v>4</v>
      </c>
    </row>
    <row r="112" spans="1:2" x14ac:dyDescent="0.35">
      <c r="A112" s="46" t="s">
        <v>601</v>
      </c>
      <c r="B112" s="47">
        <v>4</v>
      </c>
    </row>
    <row r="113" spans="1:2" x14ac:dyDescent="0.35">
      <c r="A113" s="46" t="s">
        <v>263</v>
      </c>
      <c r="B113" s="47">
        <v>4</v>
      </c>
    </row>
    <row r="114" spans="1:2" x14ac:dyDescent="0.35">
      <c r="A114" s="46" t="s">
        <v>189</v>
      </c>
      <c r="B114" s="47">
        <v>4</v>
      </c>
    </row>
    <row r="115" spans="1:2" x14ac:dyDescent="0.35">
      <c r="A115" s="46" t="s">
        <v>424</v>
      </c>
      <c r="B115" s="47">
        <v>4</v>
      </c>
    </row>
    <row r="116" spans="1:2" x14ac:dyDescent="0.35">
      <c r="A116" s="46" t="s">
        <v>405</v>
      </c>
      <c r="B116" s="47">
        <v>4</v>
      </c>
    </row>
    <row r="117" spans="1:2" x14ac:dyDescent="0.35">
      <c r="A117" s="46" t="s">
        <v>335</v>
      </c>
      <c r="B117" s="47">
        <v>3</v>
      </c>
    </row>
    <row r="118" spans="1:2" x14ac:dyDescent="0.35">
      <c r="A118" s="46" t="s">
        <v>150</v>
      </c>
      <c r="B118" s="47">
        <v>3</v>
      </c>
    </row>
    <row r="119" spans="1:2" x14ac:dyDescent="0.35">
      <c r="A119" s="46" t="s">
        <v>455</v>
      </c>
      <c r="B119" s="47">
        <v>3</v>
      </c>
    </row>
    <row r="120" spans="1:2" x14ac:dyDescent="0.35">
      <c r="A120" s="46" t="s">
        <v>511</v>
      </c>
      <c r="B120" s="47">
        <v>3</v>
      </c>
    </row>
    <row r="121" spans="1:2" x14ac:dyDescent="0.35">
      <c r="A121" s="46" t="s">
        <v>106</v>
      </c>
      <c r="B121" s="47">
        <v>3</v>
      </c>
    </row>
    <row r="122" spans="1:2" x14ac:dyDescent="0.35">
      <c r="A122" s="46" t="s">
        <v>565</v>
      </c>
      <c r="B122" s="47">
        <v>3</v>
      </c>
    </row>
    <row r="123" spans="1:2" x14ac:dyDescent="0.35">
      <c r="A123" s="46" t="s">
        <v>591</v>
      </c>
      <c r="B123" s="47">
        <v>2</v>
      </c>
    </row>
    <row r="124" spans="1:2" x14ac:dyDescent="0.35">
      <c r="A124" s="46" t="s">
        <v>622</v>
      </c>
      <c r="B124" s="47">
        <v>2</v>
      </c>
    </row>
    <row r="125" spans="1:2" x14ac:dyDescent="0.35">
      <c r="A125" s="46" t="s">
        <v>544</v>
      </c>
      <c r="B125" s="47">
        <v>2</v>
      </c>
    </row>
    <row r="126" spans="1:2" x14ac:dyDescent="0.35">
      <c r="A126" s="46" t="s">
        <v>411</v>
      </c>
      <c r="B126" s="47">
        <v>2</v>
      </c>
    </row>
    <row r="127" spans="1:2" x14ac:dyDescent="0.35">
      <c r="A127" s="46" t="s">
        <v>142</v>
      </c>
      <c r="B127" s="47">
        <v>2</v>
      </c>
    </row>
    <row r="128" spans="1:2" x14ac:dyDescent="0.35">
      <c r="A128" s="46" t="s">
        <v>527</v>
      </c>
      <c r="B128" s="47">
        <v>2</v>
      </c>
    </row>
    <row r="129" spans="1:2" x14ac:dyDescent="0.35">
      <c r="A129" s="46" t="s">
        <v>437</v>
      </c>
      <c r="B129" s="47">
        <v>2</v>
      </c>
    </row>
    <row r="130" spans="1:2" x14ac:dyDescent="0.35">
      <c r="A130" s="46" t="s">
        <v>594</v>
      </c>
      <c r="B130" s="47">
        <v>1</v>
      </c>
    </row>
    <row r="131" spans="1:2" x14ac:dyDescent="0.35">
      <c r="A131" s="46" t="s">
        <v>341</v>
      </c>
      <c r="B131" s="47">
        <v>1</v>
      </c>
    </row>
    <row r="132" spans="1:2" x14ac:dyDescent="0.35">
      <c r="A132" s="46" t="s">
        <v>701</v>
      </c>
      <c r="B132" s="47">
        <v>1</v>
      </c>
    </row>
    <row r="133" spans="1:2" x14ac:dyDescent="0.35">
      <c r="A133" s="46" t="s">
        <v>440</v>
      </c>
      <c r="B133" s="47">
        <v>1</v>
      </c>
    </row>
    <row r="134" spans="1:2" x14ac:dyDescent="0.35">
      <c r="A134" s="46" t="s">
        <v>184</v>
      </c>
      <c r="B134" s="47">
        <v>1</v>
      </c>
    </row>
    <row r="135" spans="1:2" x14ac:dyDescent="0.35">
      <c r="A135" s="46" t="s">
        <v>607</v>
      </c>
      <c r="B135" s="47">
        <v>1</v>
      </c>
    </row>
    <row r="136" spans="1:2" x14ac:dyDescent="0.35">
      <c r="A136" s="46" t="s">
        <v>165</v>
      </c>
      <c r="B136" s="47">
        <v>1</v>
      </c>
    </row>
    <row r="137" spans="1:2" x14ac:dyDescent="0.35">
      <c r="A137" s="46" t="s">
        <v>398</v>
      </c>
      <c r="B137" s="47">
        <v>1</v>
      </c>
    </row>
    <row r="138" spans="1:2" x14ac:dyDescent="0.35">
      <c r="A138" s="50" t="s">
        <v>664</v>
      </c>
      <c r="B138" s="51">
        <v>975</v>
      </c>
    </row>
    <row r="140" spans="1:2" ht="15" thickBot="1" x14ac:dyDescent="0.4"/>
    <row r="141" spans="1:2" ht="15" thickBot="1" x14ac:dyDescent="0.4">
      <c r="A141" s="194" t="s">
        <v>703</v>
      </c>
      <c r="B141" s="195"/>
    </row>
    <row r="142" spans="1:2" x14ac:dyDescent="0.35">
      <c r="A142" s="46" t="s">
        <v>471</v>
      </c>
      <c r="B142" s="47">
        <v>121</v>
      </c>
    </row>
    <row r="143" spans="1:2" x14ac:dyDescent="0.35">
      <c r="A143" s="46" t="s">
        <v>469</v>
      </c>
      <c r="B143" s="47">
        <v>69</v>
      </c>
    </row>
    <row r="144" spans="1:2" x14ac:dyDescent="0.35">
      <c r="A144" s="46" t="s">
        <v>604</v>
      </c>
      <c r="B144" s="47">
        <v>66</v>
      </c>
    </row>
    <row r="145" spans="1:2" x14ac:dyDescent="0.35">
      <c r="A145" s="46" t="s">
        <v>304</v>
      </c>
      <c r="B145" s="47">
        <v>63</v>
      </c>
    </row>
    <row r="146" spans="1:2" x14ac:dyDescent="0.35">
      <c r="A146" s="46" t="s">
        <v>180</v>
      </c>
      <c r="B146" s="47">
        <v>60</v>
      </c>
    </row>
    <row r="147" spans="1:2" x14ac:dyDescent="0.35">
      <c r="A147" s="46" t="s">
        <v>315</v>
      </c>
      <c r="B147" s="47">
        <v>56</v>
      </c>
    </row>
    <row r="148" spans="1:2" x14ac:dyDescent="0.35">
      <c r="A148" s="46" t="s">
        <v>213</v>
      </c>
      <c r="B148" s="47">
        <v>49</v>
      </c>
    </row>
    <row r="149" spans="1:2" x14ac:dyDescent="0.35">
      <c r="A149" s="46" t="s">
        <v>557</v>
      </c>
      <c r="B149" s="47">
        <v>48</v>
      </c>
    </row>
    <row r="150" spans="1:2" x14ac:dyDescent="0.35">
      <c r="A150" s="46" t="s">
        <v>197</v>
      </c>
      <c r="B150" s="47">
        <v>35</v>
      </c>
    </row>
    <row r="151" spans="1:2" x14ac:dyDescent="0.35">
      <c r="A151" s="46" t="s">
        <v>329</v>
      </c>
      <c r="B151" s="47">
        <v>32</v>
      </c>
    </row>
    <row r="152" spans="1:2" x14ac:dyDescent="0.35">
      <c r="A152" s="46" t="s">
        <v>331</v>
      </c>
      <c r="B152" s="47">
        <v>30</v>
      </c>
    </row>
    <row r="153" spans="1:2" x14ac:dyDescent="0.35">
      <c r="A153" s="46" t="s">
        <v>160</v>
      </c>
      <c r="B153" s="47">
        <v>23</v>
      </c>
    </row>
    <row r="154" spans="1:2" x14ac:dyDescent="0.35">
      <c r="A154" s="46" t="s">
        <v>530</v>
      </c>
      <c r="B154" s="47">
        <v>22</v>
      </c>
    </row>
    <row r="155" spans="1:2" x14ac:dyDescent="0.35">
      <c r="A155" s="46" t="s">
        <v>208</v>
      </c>
      <c r="B155" s="47">
        <v>19</v>
      </c>
    </row>
    <row r="156" spans="1:2" x14ac:dyDescent="0.35">
      <c r="A156" s="46" t="s">
        <v>387</v>
      </c>
      <c r="B156" s="47">
        <v>18</v>
      </c>
    </row>
    <row r="157" spans="1:2" x14ac:dyDescent="0.35">
      <c r="A157" s="46" t="s">
        <v>279</v>
      </c>
      <c r="B157" s="47">
        <v>18</v>
      </c>
    </row>
    <row r="158" spans="1:2" x14ac:dyDescent="0.35">
      <c r="A158" s="46" t="s">
        <v>540</v>
      </c>
      <c r="B158" s="47">
        <v>17</v>
      </c>
    </row>
    <row r="159" spans="1:2" x14ac:dyDescent="0.35">
      <c r="A159" s="46" t="s">
        <v>418</v>
      </c>
      <c r="B159" s="47">
        <v>16</v>
      </c>
    </row>
    <row r="160" spans="1:2" x14ac:dyDescent="0.35">
      <c r="A160" s="46" t="s">
        <v>216</v>
      </c>
      <c r="B160" s="47">
        <v>13</v>
      </c>
    </row>
    <row r="161" spans="1:2" x14ac:dyDescent="0.35">
      <c r="A161" s="46" t="s">
        <v>481</v>
      </c>
      <c r="B161" s="47">
        <v>12</v>
      </c>
    </row>
    <row r="162" spans="1:2" x14ac:dyDescent="0.35">
      <c r="A162" s="46" t="s">
        <v>554</v>
      </c>
      <c r="B162" s="47">
        <v>12</v>
      </c>
    </row>
    <row r="163" spans="1:2" x14ac:dyDescent="0.35">
      <c r="A163" s="46" t="s">
        <v>189</v>
      </c>
      <c r="B163" s="47">
        <v>9</v>
      </c>
    </row>
    <row r="164" spans="1:2" x14ac:dyDescent="0.35">
      <c r="A164" s="46" t="s">
        <v>616</v>
      </c>
      <c r="B164" s="47">
        <v>9</v>
      </c>
    </row>
    <row r="165" spans="1:2" x14ac:dyDescent="0.35">
      <c r="A165" s="46" t="s">
        <v>648</v>
      </c>
      <c r="B165" s="47">
        <v>9</v>
      </c>
    </row>
    <row r="166" spans="1:2" x14ac:dyDescent="0.35">
      <c r="A166" s="46" t="s">
        <v>347</v>
      </c>
      <c r="B166" s="47">
        <v>7</v>
      </c>
    </row>
    <row r="167" spans="1:2" x14ac:dyDescent="0.35">
      <c r="A167" s="46" t="s">
        <v>368</v>
      </c>
      <c r="B167" s="47">
        <v>7</v>
      </c>
    </row>
    <row r="168" spans="1:2" x14ac:dyDescent="0.35">
      <c r="A168" s="46" t="s">
        <v>642</v>
      </c>
      <c r="B168" s="47">
        <v>6</v>
      </c>
    </row>
    <row r="169" spans="1:2" x14ac:dyDescent="0.35">
      <c r="A169" s="46" t="s">
        <v>312</v>
      </c>
      <c r="B169" s="47">
        <v>6</v>
      </c>
    </row>
    <row r="170" spans="1:2" x14ac:dyDescent="0.35">
      <c r="A170" s="46" t="s">
        <v>116</v>
      </c>
      <c r="B170" s="47">
        <v>6</v>
      </c>
    </row>
    <row r="171" spans="1:2" x14ac:dyDescent="0.35">
      <c r="A171" s="46" t="s">
        <v>601</v>
      </c>
      <c r="B171" s="47">
        <v>5</v>
      </c>
    </row>
    <row r="172" spans="1:2" x14ac:dyDescent="0.35">
      <c r="A172" s="46" t="s">
        <v>491</v>
      </c>
      <c r="B172" s="47">
        <v>4</v>
      </c>
    </row>
    <row r="173" spans="1:2" x14ac:dyDescent="0.35">
      <c r="A173" s="46" t="s">
        <v>591</v>
      </c>
      <c r="B173" s="47">
        <v>4</v>
      </c>
    </row>
    <row r="174" spans="1:2" x14ac:dyDescent="0.35">
      <c r="A174" s="46" t="s">
        <v>511</v>
      </c>
      <c r="B174" s="47">
        <v>4</v>
      </c>
    </row>
    <row r="175" spans="1:2" x14ac:dyDescent="0.35">
      <c r="A175" s="46" t="s">
        <v>106</v>
      </c>
      <c r="B175" s="47">
        <v>4</v>
      </c>
    </row>
    <row r="176" spans="1:2" x14ac:dyDescent="0.35">
      <c r="A176" s="46" t="s">
        <v>337</v>
      </c>
      <c r="B176" s="47">
        <v>4</v>
      </c>
    </row>
    <row r="177" spans="1:2" x14ac:dyDescent="0.35">
      <c r="A177" s="46" t="s">
        <v>220</v>
      </c>
      <c r="B177" s="47">
        <v>3</v>
      </c>
    </row>
    <row r="178" spans="1:2" x14ac:dyDescent="0.35">
      <c r="A178" s="46" t="s">
        <v>411</v>
      </c>
      <c r="B178" s="47">
        <v>3</v>
      </c>
    </row>
    <row r="179" spans="1:2" x14ac:dyDescent="0.35">
      <c r="A179" s="46" t="s">
        <v>263</v>
      </c>
      <c r="B179" s="47">
        <v>3</v>
      </c>
    </row>
    <row r="180" spans="1:2" x14ac:dyDescent="0.35">
      <c r="A180" s="46" t="s">
        <v>150</v>
      </c>
      <c r="B180" s="47">
        <v>3</v>
      </c>
    </row>
    <row r="181" spans="1:2" x14ac:dyDescent="0.35">
      <c r="A181" s="46" t="s">
        <v>455</v>
      </c>
      <c r="B181" s="47">
        <v>3</v>
      </c>
    </row>
    <row r="182" spans="1:2" x14ac:dyDescent="0.35">
      <c r="A182" s="46" t="s">
        <v>130</v>
      </c>
      <c r="B182" s="47">
        <v>3</v>
      </c>
    </row>
    <row r="183" spans="1:2" x14ac:dyDescent="0.35">
      <c r="A183" s="46" t="s">
        <v>380</v>
      </c>
      <c r="B183" s="47">
        <v>3</v>
      </c>
    </row>
    <row r="184" spans="1:2" x14ac:dyDescent="0.35">
      <c r="A184" s="46" t="s">
        <v>613</v>
      </c>
      <c r="B184" s="47">
        <v>2</v>
      </c>
    </row>
    <row r="185" spans="1:2" x14ac:dyDescent="0.35">
      <c r="A185" s="46" t="s">
        <v>142</v>
      </c>
      <c r="B185" s="47">
        <v>2</v>
      </c>
    </row>
    <row r="186" spans="1:2" x14ac:dyDescent="0.35">
      <c r="A186" s="46" t="s">
        <v>332</v>
      </c>
      <c r="B186" s="47">
        <v>2</v>
      </c>
    </row>
    <row r="187" spans="1:2" x14ac:dyDescent="0.35">
      <c r="A187" s="46" t="s">
        <v>335</v>
      </c>
      <c r="B187" s="47">
        <v>2</v>
      </c>
    </row>
    <row r="188" spans="1:2" x14ac:dyDescent="0.35">
      <c r="A188" s="46" t="s">
        <v>607</v>
      </c>
      <c r="B188" s="47">
        <v>2</v>
      </c>
    </row>
    <row r="189" spans="1:2" x14ac:dyDescent="0.35">
      <c r="A189" s="46" t="s">
        <v>309</v>
      </c>
      <c r="B189" s="47">
        <v>2</v>
      </c>
    </row>
    <row r="190" spans="1:2" x14ac:dyDescent="0.35">
      <c r="A190" s="46" t="s">
        <v>290</v>
      </c>
      <c r="B190" s="47">
        <v>2</v>
      </c>
    </row>
    <row r="191" spans="1:2" x14ac:dyDescent="0.35">
      <c r="A191" s="46" t="s">
        <v>405</v>
      </c>
      <c r="B191" s="47">
        <v>2</v>
      </c>
    </row>
    <row r="192" spans="1:2" x14ac:dyDescent="0.35">
      <c r="A192" s="46" t="s">
        <v>527</v>
      </c>
      <c r="B192" s="47">
        <v>2</v>
      </c>
    </row>
    <row r="193" spans="1:2" x14ac:dyDescent="0.35">
      <c r="A193" s="46" t="s">
        <v>341</v>
      </c>
      <c r="B193" s="47">
        <v>2</v>
      </c>
    </row>
    <row r="194" spans="1:2" x14ac:dyDescent="0.35">
      <c r="A194" s="46" t="s">
        <v>391</v>
      </c>
      <c r="B194" s="47">
        <v>2</v>
      </c>
    </row>
    <row r="195" spans="1:2" x14ac:dyDescent="0.35">
      <c r="A195" s="46" t="s">
        <v>622</v>
      </c>
      <c r="B195" s="47">
        <v>1</v>
      </c>
    </row>
    <row r="196" spans="1:2" x14ac:dyDescent="0.35">
      <c r="A196" s="46" t="s">
        <v>565</v>
      </c>
      <c r="B196" s="47">
        <v>1</v>
      </c>
    </row>
    <row r="197" spans="1:2" x14ac:dyDescent="0.35">
      <c r="A197" s="46" t="s">
        <v>640</v>
      </c>
      <c r="B197" s="47">
        <v>1</v>
      </c>
    </row>
    <row r="198" spans="1:2" x14ac:dyDescent="0.35">
      <c r="A198" s="46" t="s">
        <v>594</v>
      </c>
      <c r="B198" s="47">
        <v>1</v>
      </c>
    </row>
    <row r="199" spans="1:2" x14ac:dyDescent="0.35">
      <c r="A199" s="46" t="s">
        <v>704</v>
      </c>
      <c r="B199" s="47">
        <v>1</v>
      </c>
    </row>
    <row r="200" spans="1:2" x14ac:dyDescent="0.35">
      <c r="A200" s="46" t="s">
        <v>705</v>
      </c>
      <c r="B200" s="47">
        <v>1</v>
      </c>
    </row>
    <row r="201" spans="1:2" x14ac:dyDescent="0.35">
      <c r="A201" s="46" t="s">
        <v>706</v>
      </c>
      <c r="B201" s="47">
        <v>1</v>
      </c>
    </row>
    <row r="202" spans="1:2" x14ac:dyDescent="0.35">
      <c r="A202" s="46" t="s">
        <v>401</v>
      </c>
      <c r="B202" s="47">
        <v>1</v>
      </c>
    </row>
    <row r="203" spans="1:2" x14ac:dyDescent="0.35">
      <c r="A203" s="46" t="s">
        <v>563</v>
      </c>
      <c r="B203" s="47">
        <v>1</v>
      </c>
    </row>
    <row r="204" spans="1:2" x14ac:dyDescent="0.35">
      <c r="A204" s="46" t="s">
        <v>544</v>
      </c>
      <c r="B204" s="47">
        <v>1</v>
      </c>
    </row>
    <row r="205" spans="1:2" x14ac:dyDescent="0.35">
      <c r="A205" s="46" t="s">
        <v>424</v>
      </c>
      <c r="B205" s="47">
        <v>1</v>
      </c>
    </row>
    <row r="206" spans="1:2" x14ac:dyDescent="0.35">
      <c r="A206" s="46" t="s">
        <v>165</v>
      </c>
      <c r="B206" s="47">
        <v>1</v>
      </c>
    </row>
    <row r="207" spans="1:2" x14ac:dyDescent="0.35">
      <c r="A207" s="52" t="s">
        <v>664</v>
      </c>
      <c r="B207" s="51">
        <v>938</v>
      </c>
    </row>
    <row r="209" spans="1:2" ht="15" thickBot="1" x14ac:dyDescent="0.4"/>
    <row r="210" spans="1:2" ht="15" thickBot="1" x14ac:dyDescent="0.4">
      <c r="A210" s="194" t="s">
        <v>707</v>
      </c>
      <c r="B210" s="195"/>
    </row>
    <row r="211" spans="1:2" x14ac:dyDescent="0.35">
      <c r="A211" s="48" t="s">
        <v>698</v>
      </c>
      <c r="B211" s="49" t="s">
        <v>699</v>
      </c>
    </row>
    <row r="212" spans="1:2" x14ac:dyDescent="0.35">
      <c r="A212" s="46" t="s">
        <v>471</v>
      </c>
      <c r="B212" s="47">
        <v>140</v>
      </c>
    </row>
    <row r="213" spans="1:2" x14ac:dyDescent="0.35">
      <c r="A213" s="46" t="s">
        <v>469</v>
      </c>
      <c r="B213" s="47">
        <v>91</v>
      </c>
    </row>
    <row r="214" spans="1:2" x14ac:dyDescent="0.35">
      <c r="A214" s="46" t="s">
        <v>604</v>
      </c>
      <c r="B214" s="47">
        <v>66</v>
      </c>
    </row>
    <row r="215" spans="1:2" x14ac:dyDescent="0.35">
      <c r="A215" s="46" t="s">
        <v>180</v>
      </c>
      <c r="B215" s="47">
        <v>63</v>
      </c>
    </row>
    <row r="216" spans="1:2" x14ac:dyDescent="0.35">
      <c r="A216" s="46" t="s">
        <v>304</v>
      </c>
      <c r="B216" s="47">
        <v>57</v>
      </c>
    </row>
    <row r="217" spans="1:2" x14ac:dyDescent="0.35">
      <c r="A217" s="46" t="s">
        <v>213</v>
      </c>
      <c r="B217" s="47">
        <v>51</v>
      </c>
    </row>
    <row r="218" spans="1:2" x14ac:dyDescent="0.35">
      <c r="A218" s="46" t="s">
        <v>315</v>
      </c>
      <c r="B218" s="47">
        <v>40</v>
      </c>
    </row>
    <row r="219" spans="1:2" x14ac:dyDescent="0.35">
      <c r="A219" s="46" t="s">
        <v>197</v>
      </c>
      <c r="B219" s="47">
        <v>38</v>
      </c>
    </row>
    <row r="220" spans="1:2" x14ac:dyDescent="0.35">
      <c r="A220" s="46" t="s">
        <v>481</v>
      </c>
      <c r="B220" s="47">
        <v>33</v>
      </c>
    </row>
    <row r="221" spans="1:2" x14ac:dyDescent="0.35">
      <c r="A221" s="46" t="s">
        <v>557</v>
      </c>
      <c r="B221" s="47">
        <v>29</v>
      </c>
    </row>
    <row r="222" spans="1:2" x14ac:dyDescent="0.35">
      <c r="A222" s="46" t="s">
        <v>160</v>
      </c>
      <c r="B222" s="47">
        <v>26</v>
      </c>
    </row>
    <row r="223" spans="1:2" x14ac:dyDescent="0.35">
      <c r="A223" s="46" t="s">
        <v>387</v>
      </c>
      <c r="B223" s="47">
        <v>25</v>
      </c>
    </row>
    <row r="224" spans="1:2" x14ac:dyDescent="0.35">
      <c r="A224" s="46" t="s">
        <v>279</v>
      </c>
      <c r="B224" s="47">
        <v>24</v>
      </c>
    </row>
    <row r="225" spans="1:2" x14ac:dyDescent="0.35">
      <c r="A225" s="46" t="s">
        <v>540</v>
      </c>
      <c r="B225" s="47">
        <v>24</v>
      </c>
    </row>
    <row r="226" spans="1:2" x14ac:dyDescent="0.35">
      <c r="A226" s="46" t="s">
        <v>329</v>
      </c>
      <c r="B226" s="47">
        <v>24</v>
      </c>
    </row>
    <row r="227" spans="1:2" x14ac:dyDescent="0.35">
      <c r="A227" s="46" t="s">
        <v>208</v>
      </c>
      <c r="B227" s="47">
        <v>21</v>
      </c>
    </row>
    <row r="228" spans="1:2" x14ac:dyDescent="0.35">
      <c r="A228" s="46" t="s">
        <v>331</v>
      </c>
      <c r="B228" s="47">
        <v>21</v>
      </c>
    </row>
    <row r="229" spans="1:2" x14ac:dyDescent="0.35">
      <c r="A229" s="46" t="s">
        <v>418</v>
      </c>
      <c r="B229" s="47">
        <v>16</v>
      </c>
    </row>
    <row r="230" spans="1:2" x14ac:dyDescent="0.35">
      <c r="A230" s="46" t="s">
        <v>530</v>
      </c>
      <c r="B230" s="47">
        <v>15</v>
      </c>
    </row>
    <row r="231" spans="1:2" x14ac:dyDescent="0.35">
      <c r="A231" s="46" t="s">
        <v>368</v>
      </c>
      <c r="B231" s="47">
        <v>13</v>
      </c>
    </row>
    <row r="232" spans="1:2" x14ac:dyDescent="0.35">
      <c r="A232" s="46" t="s">
        <v>335</v>
      </c>
      <c r="B232" s="47">
        <v>12</v>
      </c>
    </row>
    <row r="233" spans="1:2" x14ac:dyDescent="0.35">
      <c r="A233" s="46" t="s">
        <v>491</v>
      </c>
      <c r="B233" s="47">
        <v>12</v>
      </c>
    </row>
    <row r="234" spans="1:2" x14ac:dyDescent="0.35">
      <c r="A234" s="46" t="s">
        <v>648</v>
      </c>
      <c r="B234" s="47">
        <v>11</v>
      </c>
    </row>
    <row r="235" spans="1:2" x14ac:dyDescent="0.35">
      <c r="A235" s="46" t="s">
        <v>347</v>
      </c>
      <c r="B235" s="47">
        <v>11</v>
      </c>
    </row>
    <row r="236" spans="1:2" x14ac:dyDescent="0.35">
      <c r="A236" s="46" t="s">
        <v>616</v>
      </c>
      <c r="B236" s="47">
        <v>10</v>
      </c>
    </row>
    <row r="237" spans="1:2" x14ac:dyDescent="0.35">
      <c r="A237" s="46" t="s">
        <v>216</v>
      </c>
      <c r="B237" s="47">
        <v>9</v>
      </c>
    </row>
    <row r="238" spans="1:2" x14ac:dyDescent="0.35">
      <c r="A238" s="46" t="s">
        <v>312</v>
      </c>
      <c r="B238" s="47">
        <v>8</v>
      </c>
    </row>
    <row r="239" spans="1:2" x14ac:dyDescent="0.35">
      <c r="A239" s="46" t="s">
        <v>554</v>
      </c>
      <c r="B239" s="47">
        <v>7</v>
      </c>
    </row>
    <row r="240" spans="1:2" x14ac:dyDescent="0.35">
      <c r="A240" s="46" t="s">
        <v>290</v>
      </c>
      <c r="B240" s="47">
        <v>7</v>
      </c>
    </row>
    <row r="241" spans="1:2" x14ac:dyDescent="0.35">
      <c r="A241" s="46" t="s">
        <v>642</v>
      </c>
      <c r="B241" s="47">
        <v>6</v>
      </c>
    </row>
    <row r="242" spans="1:2" x14ac:dyDescent="0.35">
      <c r="A242" s="46" t="s">
        <v>613</v>
      </c>
      <c r="B242" s="47">
        <v>6</v>
      </c>
    </row>
    <row r="243" spans="1:2" x14ac:dyDescent="0.35">
      <c r="A243" s="46" t="s">
        <v>405</v>
      </c>
      <c r="B243" s="47">
        <v>6</v>
      </c>
    </row>
    <row r="244" spans="1:2" x14ac:dyDescent="0.35">
      <c r="A244" s="46" t="s">
        <v>189</v>
      </c>
      <c r="B244" s="47">
        <v>6</v>
      </c>
    </row>
    <row r="245" spans="1:2" x14ac:dyDescent="0.35">
      <c r="A245" s="46" t="s">
        <v>150</v>
      </c>
      <c r="B245" s="47">
        <v>5</v>
      </c>
    </row>
    <row r="246" spans="1:2" x14ac:dyDescent="0.35">
      <c r="A246" s="46" t="s">
        <v>551</v>
      </c>
      <c r="B246" s="47">
        <v>5</v>
      </c>
    </row>
    <row r="247" spans="1:2" x14ac:dyDescent="0.35">
      <c r="A247" s="46" t="s">
        <v>411</v>
      </c>
      <c r="B247" s="47">
        <v>5</v>
      </c>
    </row>
    <row r="248" spans="1:2" x14ac:dyDescent="0.35">
      <c r="A248" s="46" t="s">
        <v>106</v>
      </c>
      <c r="B248" s="47">
        <v>5</v>
      </c>
    </row>
    <row r="249" spans="1:2" x14ac:dyDescent="0.35">
      <c r="A249" s="46" t="s">
        <v>622</v>
      </c>
      <c r="B249" s="47">
        <v>4</v>
      </c>
    </row>
    <row r="250" spans="1:2" x14ac:dyDescent="0.35">
      <c r="A250" s="46" t="s">
        <v>527</v>
      </c>
      <c r="B250" s="47">
        <v>4</v>
      </c>
    </row>
    <row r="251" spans="1:2" x14ac:dyDescent="0.35">
      <c r="A251" s="46" t="s">
        <v>380</v>
      </c>
      <c r="B251" s="47">
        <v>3</v>
      </c>
    </row>
    <row r="252" spans="1:2" x14ac:dyDescent="0.35">
      <c r="A252" s="46" t="s">
        <v>332</v>
      </c>
      <c r="B252" s="47">
        <v>3</v>
      </c>
    </row>
    <row r="253" spans="1:2" x14ac:dyDescent="0.35">
      <c r="A253" s="46" t="s">
        <v>455</v>
      </c>
      <c r="B253" s="47">
        <v>3</v>
      </c>
    </row>
    <row r="254" spans="1:2" x14ac:dyDescent="0.35">
      <c r="A254" s="46" t="s">
        <v>591</v>
      </c>
      <c r="B254" s="47">
        <v>2</v>
      </c>
    </row>
    <row r="255" spans="1:2" x14ac:dyDescent="0.35">
      <c r="A255" s="46" t="s">
        <v>607</v>
      </c>
      <c r="B255" s="47">
        <v>2</v>
      </c>
    </row>
    <row r="256" spans="1:2" x14ac:dyDescent="0.35">
      <c r="A256" s="46" t="s">
        <v>309</v>
      </c>
      <c r="B256" s="47">
        <v>2</v>
      </c>
    </row>
    <row r="257" spans="1:2" x14ac:dyDescent="0.35">
      <c r="A257" s="46" t="s">
        <v>601</v>
      </c>
      <c r="B257" s="47">
        <v>1</v>
      </c>
    </row>
    <row r="258" spans="1:2" x14ac:dyDescent="0.35">
      <c r="A258" s="46" t="s">
        <v>263</v>
      </c>
      <c r="B258" s="47">
        <v>1</v>
      </c>
    </row>
    <row r="259" spans="1:2" x14ac:dyDescent="0.35">
      <c r="A259" s="46" t="s">
        <v>341</v>
      </c>
      <c r="B259" s="47">
        <v>1</v>
      </c>
    </row>
    <row r="260" spans="1:2" x14ac:dyDescent="0.35">
      <c r="A260" s="46" t="s">
        <v>544</v>
      </c>
      <c r="B260" s="47">
        <v>1</v>
      </c>
    </row>
    <row r="261" spans="1:2" x14ac:dyDescent="0.35">
      <c r="A261" s="46" t="s">
        <v>116</v>
      </c>
      <c r="B261" s="47">
        <v>1</v>
      </c>
    </row>
    <row r="262" spans="1:2" x14ac:dyDescent="0.35">
      <c r="A262" s="46" t="s">
        <v>705</v>
      </c>
      <c r="B262" s="47">
        <v>1</v>
      </c>
    </row>
    <row r="263" spans="1:2" x14ac:dyDescent="0.35">
      <c r="A263" s="46" t="s">
        <v>708</v>
      </c>
      <c r="B263" s="47">
        <v>1</v>
      </c>
    </row>
    <row r="264" spans="1:2" x14ac:dyDescent="0.35">
      <c r="A264" s="46" t="s">
        <v>700</v>
      </c>
      <c r="B264" s="47">
        <v>1</v>
      </c>
    </row>
    <row r="265" spans="1:2" x14ac:dyDescent="0.35">
      <c r="A265" s="46" t="s">
        <v>130</v>
      </c>
      <c r="B265" s="47">
        <v>1</v>
      </c>
    </row>
    <row r="266" spans="1:2" x14ac:dyDescent="0.35">
      <c r="A266" s="46" t="s">
        <v>165</v>
      </c>
      <c r="B266" s="47">
        <v>1</v>
      </c>
    </row>
    <row r="267" spans="1:2" x14ac:dyDescent="0.35">
      <c r="A267" s="46" t="s">
        <v>142</v>
      </c>
      <c r="B267" s="47">
        <v>1</v>
      </c>
    </row>
    <row r="268" spans="1:2" x14ac:dyDescent="0.35">
      <c r="A268" s="46" t="s">
        <v>508</v>
      </c>
      <c r="B268" s="47">
        <v>1</v>
      </c>
    </row>
    <row r="269" spans="1:2" x14ac:dyDescent="0.35">
      <c r="A269" s="46" t="s">
        <v>337</v>
      </c>
      <c r="B269" s="47">
        <v>1</v>
      </c>
    </row>
    <row r="270" spans="1:2" x14ac:dyDescent="0.35">
      <c r="A270" s="46" t="s">
        <v>511</v>
      </c>
      <c r="B270" s="47">
        <v>1</v>
      </c>
    </row>
    <row r="271" spans="1:2" x14ac:dyDescent="0.35">
      <c r="A271" s="46" t="s">
        <v>565</v>
      </c>
      <c r="B271" s="47">
        <v>1</v>
      </c>
    </row>
    <row r="272" spans="1:2" x14ac:dyDescent="0.35">
      <c r="A272" s="52" t="s">
        <v>664</v>
      </c>
      <c r="B272" s="51">
        <v>986</v>
      </c>
    </row>
    <row r="274" spans="1:2" ht="15" thickBot="1" x14ac:dyDescent="0.4"/>
    <row r="275" spans="1:2" ht="15" thickBot="1" x14ac:dyDescent="0.4">
      <c r="A275" s="194" t="s">
        <v>709</v>
      </c>
      <c r="B275" s="195"/>
    </row>
    <row r="276" spans="1:2" x14ac:dyDescent="0.35">
      <c r="A276" s="48" t="s">
        <v>698</v>
      </c>
      <c r="B276" s="49" t="s">
        <v>699</v>
      </c>
    </row>
    <row r="277" spans="1:2" x14ac:dyDescent="0.35">
      <c r="A277" s="19" t="s">
        <v>471</v>
      </c>
      <c r="B277" s="19">
        <v>134</v>
      </c>
    </row>
    <row r="278" spans="1:2" x14ac:dyDescent="0.35">
      <c r="A278" s="19" t="s">
        <v>469</v>
      </c>
      <c r="B278" s="19">
        <v>104</v>
      </c>
    </row>
    <row r="279" spans="1:2" x14ac:dyDescent="0.35">
      <c r="A279" s="19" t="s">
        <v>180</v>
      </c>
      <c r="B279" s="19">
        <v>69</v>
      </c>
    </row>
    <row r="280" spans="1:2" x14ac:dyDescent="0.35">
      <c r="A280" s="19" t="s">
        <v>315</v>
      </c>
      <c r="B280" s="19">
        <v>44</v>
      </c>
    </row>
    <row r="281" spans="1:2" x14ac:dyDescent="0.35">
      <c r="A281" s="19" t="s">
        <v>213</v>
      </c>
      <c r="B281" s="19">
        <v>40</v>
      </c>
    </row>
    <row r="282" spans="1:2" x14ac:dyDescent="0.35">
      <c r="A282" s="19" t="s">
        <v>197</v>
      </c>
      <c r="B282" s="19">
        <v>35</v>
      </c>
    </row>
    <row r="283" spans="1:2" x14ac:dyDescent="0.35">
      <c r="A283" s="19" t="s">
        <v>304</v>
      </c>
      <c r="B283" s="19">
        <v>35</v>
      </c>
    </row>
    <row r="284" spans="1:2" x14ac:dyDescent="0.35">
      <c r="A284" s="19" t="s">
        <v>481</v>
      </c>
      <c r="B284" s="19">
        <v>27</v>
      </c>
    </row>
    <row r="285" spans="1:2" x14ac:dyDescent="0.35">
      <c r="A285" s="19" t="s">
        <v>557</v>
      </c>
      <c r="B285" s="19">
        <v>26</v>
      </c>
    </row>
    <row r="286" spans="1:2" x14ac:dyDescent="0.35">
      <c r="A286" s="19" t="s">
        <v>279</v>
      </c>
      <c r="B286" s="19">
        <v>23</v>
      </c>
    </row>
    <row r="287" spans="1:2" x14ac:dyDescent="0.35">
      <c r="A287" s="19" t="s">
        <v>540</v>
      </c>
      <c r="B287" s="19">
        <v>18</v>
      </c>
    </row>
    <row r="288" spans="1:2" x14ac:dyDescent="0.35">
      <c r="A288" s="19" t="s">
        <v>329</v>
      </c>
      <c r="B288" s="19">
        <v>18</v>
      </c>
    </row>
    <row r="289" spans="1:2" x14ac:dyDescent="0.35">
      <c r="A289" s="19" t="s">
        <v>160</v>
      </c>
      <c r="B289" s="19">
        <v>17</v>
      </c>
    </row>
    <row r="290" spans="1:2" x14ac:dyDescent="0.35">
      <c r="A290" s="19" t="s">
        <v>418</v>
      </c>
      <c r="B290" s="19">
        <v>17</v>
      </c>
    </row>
    <row r="291" spans="1:2" x14ac:dyDescent="0.35">
      <c r="A291" s="19" t="s">
        <v>604</v>
      </c>
      <c r="B291" s="19">
        <v>15</v>
      </c>
    </row>
    <row r="292" spans="1:2" x14ac:dyDescent="0.35">
      <c r="A292" s="19" t="s">
        <v>387</v>
      </c>
      <c r="B292" s="19">
        <v>15</v>
      </c>
    </row>
    <row r="293" spans="1:2" x14ac:dyDescent="0.35">
      <c r="A293" s="19" t="s">
        <v>208</v>
      </c>
      <c r="B293" s="19">
        <v>13</v>
      </c>
    </row>
    <row r="294" spans="1:2" x14ac:dyDescent="0.35">
      <c r="A294" s="19" t="s">
        <v>290</v>
      </c>
      <c r="B294" s="19">
        <v>12</v>
      </c>
    </row>
    <row r="295" spans="1:2" x14ac:dyDescent="0.35">
      <c r="A295" s="19" t="s">
        <v>368</v>
      </c>
      <c r="B295" s="19">
        <v>12</v>
      </c>
    </row>
    <row r="296" spans="1:2" x14ac:dyDescent="0.35">
      <c r="A296" s="19" t="s">
        <v>331</v>
      </c>
      <c r="B296" s="19">
        <v>12</v>
      </c>
    </row>
    <row r="297" spans="1:2" x14ac:dyDescent="0.35">
      <c r="A297" s="19" t="s">
        <v>335</v>
      </c>
      <c r="B297" s="19">
        <v>12</v>
      </c>
    </row>
    <row r="298" spans="1:2" x14ac:dyDescent="0.35">
      <c r="A298" s="19" t="s">
        <v>491</v>
      </c>
      <c r="B298" s="19">
        <v>11</v>
      </c>
    </row>
    <row r="299" spans="1:2" x14ac:dyDescent="0.35">
      <c r="A299" s="19" t="s">
        <v>347</v>
      </c>
      <c r="B299" s="19">
        <v>9</v>
      </c>
    </row>
    <row r="300" spans="1:2" x14ac:dyDescent="0.35">
      <c r="A300" s="19" t="s">
        <v>642</v>
      </c>
      <c r="B300" s="19">
        <v>9</v>
      </c>
    </row>
    <row r="301" spans="1:2" x14ac:dyDescent="0.35">
      <c r="A301" s="19" t="s">
        <v>189</v>
      </c>
      <c r="B301" s="19">
        <v>8</v>
      </c>
    </row>
    <row r="302" spans="1:2" x14ac:dyDescent="0.35">
      <c r="A302" s="19" t="s">
        <v>312</v>
      </c>
      <c r="B302" s="19">
        <v>7</v>
      </c>
    </row>
    <row r="303" spans="1:2" x14ac:dyDescent="0.35">
      <c r="A303" s="19" t="s">
        <v>613</v>
      </c>
      <c r="B303" s="19">
        <v>6</v>
      </c>
    </row>
    <row r="304" spans="1:2" x14ac:dyDescent="0.35">
      <c r="A304" s="19" t="s">
        <v>622</v>
      </c>
      <c r="B304" s="19">
        <v>6</v>
      </c>
    </row>
    <row r="305" spans="1:2" x14ac:dyDescent="0.35">
      <c r="A305" s="19" t="s">
        <v>648</v>
      </c>
      <c r="B305" s="19">
        <v>6</v>
      </c>
    </row>
    <row r="306" spans="1:2" x14ac:dyDescent="0.35">
      <c r="A306" s="19" t="s">
        <v>216</v>
      </c>
      <c r="B306" s="19">
        <v>5</v>
      </c>
    </row>
    <row r="307" spans="1:2" x14ac:dyDescent="0.35">
      <c r="A307" s="19" t="s">
        <v>527</v>
      </c>
      <c r="B307" s="19">
        <v>4</v>
      </c>
    </row>
    <row r="308" spans="1:2" x14ac:dyDescent="0.35">
      <c r="A308" s="19" t="s">
        <v>380</v>
      </c>
      <c r="B308" s="19">
        <v>4</v>
      </c>
    </row>
    <row r="309" spans="1:2" x14ac:dyDescent="0.35">
      <c r="A309" s="19" t="s">
        <v>150</v>
      </c>
      <c r="B309" s="19">
        <v>4</v>
      </c>
    </row>
    <row r="310" spans="1:2" x14ac:dyDescent="0.35">
      <c r="A310" s="19" t="s">
        <v>142</v>
      </c>
      <c r="B310" s="19">
        <v>3</v>
      </c>
    </row>
    <row r="311" spans="1:2" x14ac:dyDescent="0.35">
      <c r="A311" s="19" t="s">
        <v>332</v>
      </c>
      <c r="B311" s="19">
        <v>3</v>
      </c>
    </row>
    <row r="312" spans="1:2" x14ac:dyDescent="0.35">
      <c r="A312" s="19" t="s">
        <v>554</v>
      </c>
      <c r="B312" s="19">
        <v>2</v>
      </c>
    </row>
    <row r="313" spans="1:2" x14ac:dyDescent="0.35">
      <c r="A313" s="19" t="s">
        <v>616</v>
      </c>
      <c r="B313" s="19">
        <v>2</v>
      </c>
    </row>
    <row r="314" spans="1:2" x14ac:dyDescent="0.35">
      <c r="A314" s="19" t="s">
        <v>591</v>
      </c>
      <c r="B314" s="19">
        <v>2</v>
      </c>
    </row>
    <row r="315" spans="1:2" x14ac:dyDescent="0.35">
      <c r="A315" s="19" t="s">
        <v>130</v>
      </c>
      <c r="B315" s="19">
        <v>2</v>
      </c>
    </row>
    <row r="316" spans="1:2" x14ac:dyDescent="0.35">
      <c r="A316" s="19" t="s">
        <v>455</v>
      </c>
      <c r="B316" s="19">
        <v>2</v>
      </c>
    </row>
    <row r="317" spans="1:2" x14ac:dyDescent="0.35">
      <c r="A317" s="19" t="s">
        <v>405</v>
      </c>
      <c r="B317" s="19">
        <v>2</v>
      </c>
    </row>
    <row r="318" spans="1:2" x14ac:dyDescent="0.35">
      <c r="A318" s="19" t="s">
        <v>165</v>
      </c>
      <c r="B318" s="19">
        <v>2</v>
      </c>
    </row>
    <row r="319" spans="1:2" x14ac:dyDescent="0.35">
      <c r="A319" s="19" t="s">
        <v>508</v>
      </c>
      <c r="B319" s="19">
        <v>2</v>
      </c>
    </row>
    <row r="320" spans="1:2" x14ac:dyDescent="0.35">
      <c r="A320" s="19" t="s">
        <v>607</v>
      </c>
      <c r="B320" s="19">
        <v>2</v>
      </c>
    </row>
    <row r="321" spans="1:2" x14ac:dyDescent="0.35">
      <c r="A321" s="19" t="s">
        <v>411</v>
      </c>
      <c r="B321" s="19">
        <v>2</v>
      </c>
    </row>
    <row r="322" spans="1:2" x14ac:dyDescent="0.35">
      <c r="A322" s="19" t="s">
        <v>530</v>
      </c>
      <c r="B322" s="19">
        <v>2</v>
      </c>
    </row>
    <row r="323" spans="1:2" x14ac:dyDescent="0.35">
      <c r="A323" s="19" t="s">
        <v>640</v>
      </c>
      <c r="B323" s="19">
        <v>2</v>
      </c>
    </row>
    <row r="324" spans="1:2" x14ac:dyDescent="0.35">
      <c r="A324" s="19" t="s">
        <v>309</v>
      </c>
      <c r="B324" s="19">
        <v>1</v>
      </c>
    </row>
    <row r="325" spans="1:2" x14ac:dyDescent="0.35">
      <c r="A325" s="19" t="s">
        <v>700</v>
      </c>
      <c r="B325" s="19">
        <v>1</v>
      </c>
    </row>
    <row r="326" spans="1:2" x14ac:dyDescent="0.35">
      <c r="A326" s="19" t="s">
        <v>341</v>
      </c>
      <c r="B326" s="19">
        <v>1</v>
      </c>
    </row>
    <row r="327" spans="1:2" x14ac:dyDescent="0.35">
      <c r="A327" s="19" t="s">
        <v>220</v>
      </c>
      <c r="B327" s="19">
        <v>1</v>
      </c>
    </row>
    <row r="328" spans="1:2" x14ac:dyDescent="0.35">
      <c r="A328" s="19" t="s">
        <v>245</v>
      </c>
      <c r="B328" s="19">
        <v>1</v>
      </c>
    </row>
    <row r="329" spans="1:2" x14ac:dyDescent="0.35">
      <c r="A329" s="19" t="s">
        <v>601</v>
      </c>
      <c r="B329" s="19">
        <v>1</v>
      </c>
    </row>
    <row r="330" spans="1:2" x14ac:dyDescent="0.35">
      <c r="A330" s="19" t="s">
        <v>705</v>
      </c>
      <c r="B330" s="19">
        <v>1</v>
      </c>
    </row>
    <row r="331" spans="1:2" x14ac:dyDescent="0.35">
      <c r="A331" s="19" t="s">
        <v>263</v>
      </c>
      <c r="B331" s="19">
        <v>1</v>
      </c>
    </row>
    <row r="332" spans="1:2" x14ac:dyDescent="0.35">
      <c r="A332" s="19" t="s">
        <v>466</v>
      </c>
      <c r="B332" s="19">
        <v>1</v>
      </c>
    </row>
    <row r="333" spans="1:2" x14ac:dyDescent="0.35">
      <c r="A333" s="19" t="s">
        <v>551</v>
      </c>
      <c r="B333" s="19">
        <v>1</v>
      </c>
    </row>
    <row r="334" spans="1:2" x14ac:dyDescent="0.35">
      <c r="A334" s="19" t="s">
        <v>708</v>
      </c>
      <c r="B334" s="19">
        <v>1</v>
      </c>
    </row>
    <row r="335" spans="1:2" x14ac:dyDescent="0.35">
      <c r="A335" s="20" t="s">
        <v>664</v>
      </c>
      <c r="B335" s="20">
        <v>818</v>
      </c>
    </row>
    <row r="337" spans="1:2" ht="15" thickBot="1" x14ac:dyDescent="0.4"/>
    <row r="338" spans="1:2" ht="15" thickBot="1" x14ac:dyDescent="0.4">
      <c r="A338" s="196" t="s">
        <v>710</v>
      </c>
      <c r="B338" s="197"/>
    </row>
    <row r="339" spans="1:2" x14ac:dyDescent="0.35">
      <c r="A339" s="48" t="s">
        <v>698</v>
      </c>
      <c r="B339" s="49" t="s">
        <v>699</v>
      </c>
    </row>
    <row r="340" spans="1:2" x14ac:dyDescent="0.35">
      <c r="A340" s="19" t="s">
        <v>471</v>
      </c>
      <c r="B340" s="19">
        <v>121</v>
      </c>
    </row>
    <row r="341" spans="1:2" x14ac:dyDescent="0.35">
      <c r="A341" s="19" t="s">
        <v>469</v>
      </c>
      <c r="B341" s="19">
        <v>88</v>
      </c>
    </row>
    <row r="342" spans="1:2" x14ac:dyDescent="0.35">
      <c r="A342" s="19" t="s">
        <v>180</v>
      </c>
      <c r="B342" s="19">
        <v>36</v>
      </c>
    </row>
    <row r="343" spans="1:2" x14ac:dyDescent="0.35">
      <c r="A343" s="19" t="s">
        <v>197</v>
      </c>
      <c r="B343" s="19">
        <v>33</v>
      </c>
    </row>
    <row r="344" spans="1:2" x14ac:dyDescent="0.35">
      <c r="A344" s="19" t="s">
        <v>315</v>
      </c>
      <c r="B344" s="19">
        <v>18</v>
      </c>
    </row>
    <row r="345" spans="1:2" x14ac:dyDescent="0.35">
      <c r="A345" s="19" t="s">
        <v>304</v>
      </c>
      <c r="B345" s="19">
        <v>18</v>
      </c>
    </row>
    <row r="346" spans="1:2" x14ac:dyDescent="0.35">
      <c r="A346" s="19" t="s">
        <v>418</v>
      </c>
      <c r="B346" s="19">
        <v>17</v>
      </c>
    </row>
    <row r="347" spans="1:2" x14ac:dyDescent="0.35">
      <c r="A347" s="19" t="s">
        <v>329</v>
      </c>
      <c r="B347" s="19">
        <v>17</v>
      </c>
    </row>
    <row r="348" spans="1:2" x14ac:dyDescent="0.35">
      <c r="A348" s="19" t="s">
        <v>213</v>
      </c>
      <c r="B348" s="19">
        <v>16</v>
      </c>
    </row>
    <row r="349" spans="1:2" x14ac:dyDescent="0.35">
      <c r="A349" s="19" t="s">
        <v>279</v>
      </c>
      <c r="B349" s="19">
        <v>15</v>
      </c>
    </row>
    <row r="350" spans="1:2" x14ac:dyDescent="0.35">
      <c r="A350" s="19" t="s">
        <v>335</v>
      </c>
      <c r="B350" s="19">
        <v>12</v>
      </c>
    </row>
    <row r="351" spans="1:2" x14ac:dyDescent="0.35">
      <c r="A351" s="19" t="s">
        <v>604</v>
      </c>
      <c r="B351" s="19">
        <v>11</v>
      </c>
    </row>
    <row r="352" spans="1:2" x14ac:dyDescent="0.35">
      <c r="A352" s="19" t="s">
        <v>557</v>
      </c>
      <c r="B352" s="19">
        <v>11</v>
      </c>
    </row>
    <row r="353" spans="1:2" x14ac:dyDescent="0.35">
      <c r="A353" s="19" t="s">
        <v>491</v>
      </c>
      <c r="B353" s="19">
        <v>11</v>
      </c>
    </row>
    <row r="354" spans="1:2" x14ac:dyDescent="0.35">
      <c r="A354" s="19" t="s">
        <v>642</v>
      </c>
      <c r="B354" s="19">
        <v>11</v>
      </c>
    </row>
    <row r="355" spans="1:2" x14ac:dyDescent="0.35">
      <c r="A355" s="19" t="s">
        <v>387</v>
      </c>
      <c r="B355" s="19">
        <v>11</v>
      </c>
    </row>
    <row r="356" spans="1:2" x14ac:dyDescent="0.35">
      <c r="A356" s="19" t="s">
        <v>527</v>
      </c>
      <c r="B356" s="19">
        <v>9</v>
      </c>
    </row>
    <row r="357" spans="1:2" x14ac:dyDescent="0.35">
      <c r="A357" s="19" t="s">
        <v>347</v>
      </c>
      <c r="B357" s="19">
        <v>9</v>
      </c>
    </row>
    <row r="358" spans="1:2" x14ac:dyDescent="0.35">
      <c r="A358" s="19" t="s">
        <v>481</v>
      </c>
      <c r="B358" s="19">
        <v>9</v>
      </c>
    </row>
    <row r="359" spans="1:2" x14ac:dyDescent="0.35">
      <c r="A359" s="19" t="s">
        <v>290</v>
      </c>
      <c r="B359" s="19">
        <v>9</v>
      </c>
    </row>
    <row r="360" spans="1:2" x14ac:dyDescent="0.35">
      <c r="A360" s="19" t="s">
        <v>160</v>
      </c>
      <c r="B360" s="19">
        <v>7</v>
      </c>
    </row>
    <row r="361" spans="1:2" x14ac:dyDescent="0.35">
      <c r="A361" s="19" t="s">
        <v>208</v>
      </c>
      <c r="B361" s="19">
        <v>7</v>
      </c>
    </row>
    <row r="362" spans="1:2" x14ac:dyDescent="0.35">
      <c r="A362" s="19" t="s">
        <v>622</v>
      </c>
      <c r="B362" s="19">
        <v>7</v>
      </c>
    </row>
    <row r="363" spans="1:2" x14ac:dyDescent="0.35">
      <c r="A363" s="19" t="s">
        <v>508</v>
      </c>
      <c r="B363" s="19">
        <v>4</v>
      </c>
    </row>
    <row r="364" spans="1:2" x14ac:dyDescent="0.35">
      <c r="A364" s="19" t="s">
        <v>530</v>
      </c>
      <c r="B364" s="19">
        <v>4</v>
      </c>
    </row>
    <row r="365" spans="1:2" x14ac:dyDescent="0.35">
      <c r="A365" s="19" t="s">
        <v>332</v>
      </c>
      <c r="B365" s="19">
        <v>3</v>
      </c>
    </row>
    <row r="366" spans="1:2" x14ac:dyDescent="0.35">
      <c r="A366" s="19" t="s">
        <v>245</v>
      </c>
      <c r="B366" s="19">
        <v>3</v>
      </c>
    </row>
    <row r="367" spans="1:2" x14ac:dyDescent="0.35">
      <c r="A367" s="19" t="s">
        <v>368</v>
      </c>
      <c r="B367" s="19">
        <v>3</v>
      </c>
    </row>
    <row r="368" spans="1:2" x14ac:dyDescent="0.35">
      <c r="A368" s="19" t="s">
        <v>150</v>
      </c>
      <c r="B368" s="19">
        <v>3</v>
      </c>
    </row>
    <row r="369" spans="1:2" x14ac:dyDescent="0.35">
      <c r="A369" s="19" t="s">
        <v>455</v>
      </c>
      <c r="B369" s="19">
        <v>3</v>
      </c>
    </row>
    <row r="370" spans="1:2" x14ac:dyDescent="0.35">
      <c r="A370" s="19" t="s">
        <v>165</v>
      </c>
      <c r="B370" s="19">
        <v>3</v>
      </c>
    </row>
    <row r="371" spans="1:2" x14ac:dyDescent="0.35">
      <c r="A371" s="19" t="s">
        <v>130</v>
      </c>
      <c r="B371" s="19">
        <v>2</v>
      </c>
    </row>
    <row r="372" spans="1:2" x14ac:dyDescent="0.35">
      <c r="A372" s="19" t="s">
        <v>216</v>
      </c>
      <c r="B372" s="19">
        <v>2</v>
      </c>
    </row>
    <row r="373" spans="1:2" x14ac:dyDescent="0.35">
      <c r="A373" s="19" t="s">
        <v>700</v>
      </c>
      <c r="B373" s="19">
        <v>2</v>
      </c>
    </row>
    <row r="374" spans="1:2" x14ac:dyDescent="0.35">
      <c r="A374" s="19" t="s">
        <v>380</v>
      </c>
      <c r="B374" s="19">
        <v>2</v>
      </c>
    </row>
    <row r="375" spans="1:2" x14ac:dyDescent="0.35">
      <c r="A375" s="19" t="s">
        <v>591</v>
      </c>
      <c r="B375" s="19">
        <v>1</v>
      </c>
    </row>
    <row r="376" spans="1:2" x14ac:dyDescent="0.35">
      <c r="A376" s="19" t="s">
        <v>711</v>
      </c>
      <c r="B376" s="19">
        <v>1</v>
      </c>
    </row>
    <row r="377" spans="1:2" x14ac:dyDescent="0.35">
      <c r="A377" s="19" t="s">
        <v>309</v>
      </c>
      <c r="B377" s="19">
        <v>1</v>
      </c>
    </row>
    <row r="378" spans="1:2" x14ac:dyDescent="0.35">
      <c r="A378" s="19" t="s">
        <v>297</v>
      </c>
      <c r="B378" s="19">
        <v>1</v>
      </c>
    </row>
    <row r="379" spans="1:2" x14ac:dyDescent="0.35">
      <c r="A379" s="19" t="s">
        <v>341</v>
      </c>
      <c r="B379" s="19">
        <v>1</v>
      </c>
    </row>
    <row r="380" spans="1:2" x14ac:dyDescent="0.35">
      <c r="A380" s="19" t="s">
        <v>708</v>
      </c>
      <c r="B380" s="19">
        <v>1</v>
      </c>
    </row>
    <row r="381" spans="1:2" x14ac:dyDescent="0.35">
      <c r="A381" s="19" t="s">
        <v>601</v>
      </c>
      <c r="B381" s="19">
        <v>1</v>
      </c>
    </row>
    <row r="382" spans="1:2" x14ac:dyDescent="0.35">
      <c r="A382" s="19" t="s">
        <v>551</v>
      </c>
      <c r="B382" s="19">
        <v>1</v>
      </c>
    </row>
    <row r="383" spans="1:2" x14ac:dyDescent="0.35">
      <c r="A383" s="19" t="s">
        <v>616</v>
      </c>
      <c r="B383" s="19">
        <v>1</v>
      </c>
    </row>
    <row r="384" spans="1:2" x14ac:dyDescent="0.35">
      <c r="A384" s="19" t="s">
        <v>554</v>
      </c>
      <c r="B384" s="19">
        <v>1</v>
      </c>
    </row>
    <row r="385" spans="1:2" x14ac:dyDescent="0.35">
      <c r="A385" s="19" t="s">
        <v>411</v>
      </c>
      <c r="B385" s="19">
        <v>1</v>
      </c>
    </row>
    <row r="386" spans="1:2" x14ac:dyDescent="0.35">
      <c r="A386" s="19" t="s">
        <v>242</v>
      </c>
      <c r="B386" s="19">
        <v>1</v>
      </c>
    </row>
    <row r="387" spans="1:2" x14ac:dyDescent="0.35">
      <c r="A387" s="19" t="s">
        <v>263</v>
      </c>
      <c r="B387" s="19">
        <v>1</v>
      </c>
    </row>
    <row r="388" spans="1:2" x14ac:dyDescent="0.35">
      <c r="A388" s="19" t="s">
        <v>563</v>
      </c>
      <c r="B388" s="19">
        <v>1</v>
      </c>
    </row>
    <row r="389" spans="1:2" x14ac:dyDescent="0.35">
      <c r="A389" s="20" t="s">
        <v>664</v>
      </c>
      <c r="B389" s="20">
        <v>551</v>
      </c>
    </row>
    <row r="390" spans="1:2" x14ac:dyDescent="0.35">
      <c r="A390" s="45"/>
      <c r="B390" s="45"/>
    </row>
    <row r="391" spans="1:2" ht="15" thickBot="1" x14ac:dyDescent="0.4"/>
    <row r="392" spans="1:2" ht="15" thickBot="1" x14ac:dyDescent="0.4">
      <c r="A392" s="196" t="s">
        <v>712</v>
      </c>
      <c r="B392" s="197"/>
    </row>
    <row r="393" spans="1:2" x14ac:dyDescent="0.35">
      <c r="A393" s="48" t="s">
        <v>698</v>
      </c>
      <c r="B393" s="49" t="s">
        <v>699</v>
      </c>
    </row>
    <row r="394" spans="1:2" x14ac:dyDescent="0.35">
      <c r="A394" s="19" t="s">
        <v>471</v>
      </c>
      <c r="B394" s="19">
        <v>134</v>
      </c>
    </row>
    <row r="395" spans="1:2" x14ac:dyDescent="0.35">
      <c r="A395" s="19" t="s">
        <v>469</v>
      </c>
      <c r="B395" s="19">
        <v>83</v>
      </c>
    </row>
    <row r="396" spans="1:2" x14ac:dyDescent="0.35">
      <c r="A396" s="19" t="s">
        <v>197</v>
      </c>
      <c r="B396" s="19">
        <v>40</v>
      </c>
    </row>
    <row r="397" spans="1:2" x14ac:dyDescent="0.35">
      <c r="A397" s="19" t="s">
        <v>180</v>
      </c>
      <c r="B397" s="19">
        <v>32</v>
      </c>
    </row>
    <row r="398" spans="1:2" x14ac:dyDescent="0.35">
      <c r="A398" s="19" t="s">
        <v>213</v>
      </c>
      <c r="B398" s="19">
        <v>29</v>
      </c>
    </row>
    <row r="399" spans="1:2" x14ac:dyDescent="0.35">
      <c r="A399" s="19" t="s">
        <v>315</v>
      </c>
      <c r="B399" s="19">
        <v>21</v>
      </c>
    </row>
    <row r="400" spans="1:2" x14ac:dyDescent="0.35">
      <c r="A400" s="19" t="s">
        <v>418</v>
      </c>
      <c r="B400" s="19">
        <v>15</v>
      </c>
    </row>
    <row r="401" spans="1:2" x14ac:dyDescent="0.35">
      <c r="A401" s="19" t="s">
        <v>557</v>
      </c>
      <c r="B401" s="19">
        <v>14</v>
      </c>
    </row>
    <row r="402" spans="1:2" x14ac:dyDescent="0.35">
      <c r="A402" s="19" t="s">
        <v>387</v>
      </c>
      <c r="B402" s="19">
        <v>14</v>
      </c>
    </row>
    <row r="403" spans="1:2" x14ac:dyDescent="0.35">
      <c r="A403" s="19" t="s">
        <v>279</v>
      </c>
      <c r="B403" s="19">
        <v>13</v>
      </c>
    </row>
    <row r="404" spans="1:2" x14ac:dyDescent="0.35">
      <c r="A404" s="19" t="s">
        <v>713</v>
      </c>
      <c r="B404" s="19">
        <v>12</v>
      </c>
    </row>
    <row r="405" spans="1:2" x14ac:dyDescent="0.35">
      <c r="A405" s="19" t="s">
        <v>304</v>
      </c>
      <c r="B405" s="19">
        <v>12</v>
      </c>
    </row>
    <row r="406" spans="1:2" x14ac:dyDescent="0.35">
      <c r="A406" s="19" t="s">
        <v>335</v>
      </c>
      <c r="B406" s="19">
        <v>11</v>
      </c>
    </row>
    <row r="407" spans="1:2" x14ac:dyDescent="0.35">
      <c r="A407" s="19" t="s">
        <v>481</v>
      </c>
      <c r="B407" s="19">
        <v>10</v>
      </c>
    </row>
    <row r="408" spans="1:2" x14ac:dyDescent="0.35">
      <c r="A408" s="19" t="s">
        <v>527</v>
      </c>
      <c r="B408" s="19">
        <v>9</v>
      </c>
    </row>
    <row r="409" spans="1:2" x14ac:dyDescent="0.35">
      <c r="A409" s="19" t="s">
        <v>604</v>
      </c>
      <c r="B409" s="19">
        <v>9</v>
      </c>
    </row>
    <row r="410" spans="1:2" x14ac:dyDescent="0.35">
      <c r="A410" s="19" t="s">
        <v>613</v>
      </c>
      <c r="B410" s="19">
        <v>9</v>
      </c>
    </row>
    <row r="411" spans="1:2" x14ac:dyDescent="0.35">
      <c r="A411" s="19" t="s">
        <v>347</v>
      </c>
      <c r="B411" s="19">
        <v>9</v>
      </c>
    </row>
    <row r="412" spans="1:2" x14ac:dyDescent="0.35">
      <c r="A412" s="19" t="s">
        <v>160</v>
      </c>
      <c r="B412" s="19">
        <v>8</v>
      </c>
    </row>
    <row r="413" spans="1:2" x14ac:dyDescent="0.35">
      <c r="A413" s="19" t="s">
        <v>208</v>
      </c>
      <c r="B413" s="19">
        <v>8</v>
      </c>
    </row>
    <row r="414" spans="1:2" x14ac:dyDescent="0.35">
      <c r="A414" s="19" t="s">
        <v>229</v>
      </c>
      <c r="B414" s="19">
        <v>7</v>
      </c>
    </row>
    <row r="415" spans="1:2" x14ac:dyDescent="0.35">
      <c r="A415" s="19" t="s">
        <v>290</v>
      </c>
      <c r="B415" s="19">
        <v>7</v>
      </c>
    </row>
    <row r="416" spans="1:2" x14ac:dyDescent="0.35">
      <c r="A416" s="19" t="s">
        <v>642</v>
      </c>
      <c r="B416" s="19">
        <v>7</v>
      </c>
    </row>
    <row r="417" spans="1:2" x14ac:dyDescent="0.35">
      <c r="A417" s="19" t="s">
        <v>554</v>
      </c>
      <c r="B417" s="19">
        <v>6</v>
      </c>
    </row>
    <row r="418" spans="1:2" x14ac:dyDescent="0.35">
      <c r="A418" s="19" t="s">
        <v>329</v>
      </c>
      <c r="B418" s="19">
        <v>6</v>
      </c>
    </row>
    <row r="419" spans="1:2" x14ac:dyDescent="0.35">
      <c r="A419" s="19" t="s">
        <v>332</v>
      </c>
      <c r="B419" s="19">
        <v>5</v>
      </c>
    </row>
    <row r="420" spans="1:2" x14ac:dyDescent="0.35">
      <c r="A420" s="19" t="s">
        <v>508</v>
      </c>
      <c r="B420" s="19">
        <v>5</v>
      </c>
    </row>
    <row r="421" spans="1:2" x14ac:dyDescent="0.35">
      <c r="A421" s="19" t="s">
        <v>622</v>
      </c>
      <c r="B421" s="19">
        <v>3</v>
      </c>
    </row>
    <row r="422" spans="1:2" x14ac:dyDescent="0.35">
      <c r="A422" s="19" t="s">
        <v>368</v>
      </c>
      <c r="B422" s="19">
        <v>3</v>
      </c>
    </row>
    <row r="423" spans="1:2" x14ac:dyDescent="0.35">
      <c r="A423" s="19" t="s">
        <v>165</v>
      </c>
      <c r="B423" s="19">
        <v>3</v>
      </c>
    </row>
    <row r="424" spans="1:2" x14ac:dyDescent="0.35">
      <c r="A424" s="19" t="s">
        <v>150</v>
      </c>
      <c r="B424" s="19">
        <v>3</v>
      </c>
    </row>
    <row r="425" spans="1:2" x14ac:dyDescent="0.35">
      <c r="A425" s="19" t="s">
        <v>530</v>
      </c>
      <c r="B425" s="19">
        <v>3</v>
      </c>
    </row>
    <row r="426" spans="1:2" x14ac:dyDescent="0.35">
      <c r="A426" s="19" t="s">
        <v>714</v>
      </c>
      <c r="B426" s="19">
        <v>3</v>
      </c>
    </row>
    <row r="427" spans="1:2" x14ac:dyDescent="0.35">
      <c r="A427" s="19" t="s">
        <v>130</v>
      </c>
      <c r="B427" s="19">
        <v>2</v>
      </c>
    </row>
    <row r="428" spans="1:2" x14ac:dyDescent="0.35">
      <c r="A428" s="19" t="s">
        <v>331</v>
      </c>
      <c r="B428" s="19">
        <v>2</v>
      </c>
    </row>
    <row r="429" spans="1:2" x14ac:dyDescent="0.35">
      <c r="A429" s="19" t="s">
        <v>216</v>
      </c>
      <c r="B429" s="19">
        <v>2</v>
      </c>
    </row>
    <row r="430" spans="1:2" x14ac:dyDescent="0.35">
      <c r="A430" s="19" t="s">
        <v>591</v>
      </c>
      <c r="B430" s="19">
        <v>2</v>
      </c>
    </row>
    <row r="431" spans="1:2" x14ac:dyDescent="0.35">
      <c r="A431" s="19" t="s">
        <v>700</v>
      </c>
      <c r="B431" s="19">
        <v>2</v>
      </c>
    </row>
    <row r="432" spans="1:2" x14ac:dyDescent="0.35">
      <c r="A432" s="19" t="s">
        <v>380</v>
      </c>
      <c r="B432" s="19">
        <v>2</v>
      </c>
    </row>
    <row r="433" spans="1:2" x14ac:dyDescent="0.35">
      <c r="A433" s="19" t="s">
        <v>616</v>
      </c>
      <c r="B433" s="19">
        <v>1</v>
      </c>
    </row>
    <row r="434" spans="1:2" x14ac:dyDescent="0.35">
      <c r="A434" s="19" t="s">
        <v>242</v>
      </c>
      <c r="B434" s="19">
        <v>1</v>
      </c>
    </row>
    <row r="435" spans="1:2" x14ac:dyDescent="0.35">
      <c r="A435" s="19" t="s">
        <v>708</v>
      </c>
      <c r="B435" s="19">
        <v>1</v>
      </c>
    </row>
    <row r="436" spans="1:2" x14ac:dyDescent="0.35">
      <c r="A436" s="19" t="s">
        <v>245</v>
      </c>
      <c r="B436" s="19">
        <v>1</v>
      </c>
    </row>
    <row r="437" spans="1:2" x14ac:dyDescent="0.35">
      <c r="A437" s="19" t="s">
        <v>455</v>
      </c>
      <c r="B437" s="19">
        <v>1</v>
      </c>
    </row>
    <row r="438" spans="1:2" x14ac:dyDescent="0.35">
      <c r="A438" s="19" t="s">
        <v>563</v>
      </c>
      <c r="B438" s="19">
        <v>1</v>
      </c>
    </row>
    <row r="439" spans="1:2" x14ac:dyDescent="0.35">
      <c r="A439" s="19" t="s">
        <v>711</v>
      </c>
      <c r="B439" s="19">
        <v>1</v>
      </c>
    </row>
    <row r="440" spans="1:2" x14ac:dyDescent="0.35">
      <c r="A440" s="19" t="s">
        <v>424</v>
      </c>
      <c r="B440" s="19">
        <v>1</v>
      </c>
    </row>
    <row r="441" spans="1:2" x14ac:dyDescent="0.35">
      <c r="A441" s="19" t="s">
        <v>263</v>
      </c>
      <c r="B441" s="19">
        <v>1</v>
      </c>
    </row>
    <row r="442" spans="1:2" x14ac:dyDescent="0.35">
      <c r="A442" s="19" t="s">
        <v>601</v>
      </c>
      <c r="B442" s="19">
        <v>1</v>
      </c>
    </row>
    <row r="443" spans="1:2" x14ac:dyDescent="0.35">
      <c r="A443" s="19" t="s">
        <v>297</v>
      </c>
      <c r="B443" s="19">
        <v>1</v>
      </c>
    </row>
    <row r="444" spans="1:2" x14ac:dyDescent="0.35">
      <c r="A444" s="20" t="s">
        <v>664</v>
      </c>
      <c r="B444" s="20">
        <v>576</v>
      </c>
    </row>
    <row r="445" spans="1:2" x14ac:dyDescent="0.35">
      <c r="A445" s="45"/>
      <c r="B445" s="45"/>
    </row>
    <row r="446" spans="1:2" ht="15" thickBot="1" x14ac:dyDescent="0.4"/>
    <row r="447" spans="1:2" ht="15" thickBot="1" x14ac:dyDescent="0.4">
      <c r="A447" s="196" t="s">
        <v>715</v>
      </c>
      <c r="B447" s="197"/>
    </row>
    <row r="448" spans="1:2" x14ac:dyDescent="0.35">
      <c r="A448" s="48" t="s">
        <v>698</v>
      </c>
      <c r="B448" s="49" t="s">
        <v>699</v>
      </c>
    </row>
    <row r="449" spans="1:2" x14ac:dyDescent="0.35">
      <c r="A449" s="19" t="s">
        <v>471</v>
      </c>
      <c r="B449" s="19">
        <v>140</v>
      </c>
    </row>
    <row r="450" spans="1:2" x14ac:dyDescent="0.35">
      <c r="A450" s="19" t="s">
        <v>469</v>
      </c>
      <c r="B450" s="19">
        <v>100</v>
      </c>
    </row>
    <row r="451" spans="1:2" x14ac:dyDescent="0.35">
      <c r="A451" s="19" t="s">
        <v>197</v>
      </c>
      <c r="B451" s="19">
        <v>47</v>
      </c>
    </row>
    <row r="452" spans="1:2" x14ac:dyDescent="0.35">
      <c r="A452" s="19" t="s">
        <v>180</v>
      </c>
      <c r="B452" s="19">
        <v>35</v>
      </c>
    </row>
    <row r="453" spans="1:2" x14ac:dyDescent="0.35">
      <c r="A453" s="19" t="s">
        <v>213</v>
      </c>
      <c r="B453" s="19">
        <v>28</v>
      </c>
    </row>
    <row r="454" spans="1:2" x14ac:dyDescent="0.35">
      <c r="A454" s="19" t="s">
        <v>554</v>
      </c>
      <c r="B454" s="19">
        <v>26</v>
      </c>
    </row>
    <row r="455" spans="1:2" x14ac:dyDescent="0.35">
      <c r="A455" s="19" t="s">
        <v>387</v>
      </c>
      <c r="B455" s="19">
        <v>18</v>
      </c>
    </row>
    <row r="456" spans="1:2" x14ac:dyDescent="0.35">
      <c r="A456" s="19" t="s">
        <v>604</v>
      </c>
      <c r="B456" s="19">
        <v>17</v>
      </c>
    </row>
    <row r="457" spans="1:2" x14ac:dyDescent="0.35">
      <c r="A457" s="19" t="s">
        <v>347</v>
      </c>
      <c r="B457" s="19">
        <v>14</v>
      </c>
    </row>
    <row r="458" spans="1:2" x14ac:dyDescent="0.35">
      <c r="A458" s="19" t="s">
        <v>304</v>
      </c>
      <c r="B458" s="19">
        <v>13</v>
      </c>
    </row>
    <row r="459" spans="1:2" x14ac:dyDescent="0.35">
      <c r="A459" s="19" t="s">
        <v>315</v>
      </c>
      <c r="B459" s="19">
        <v>13</v>
      </c>
    </row>
    <row r="460" spans="1:2" x14ac:dyDescent="0.35">
      <c r="A460" s="19" t="s">
        <v>713</v>
      </c>
      <c r="B460" s="19">
        <v>12</v>
      </c>
    </row>
    <row r="461" spans="1:2" x14ac:dyDescent="0.35">
      <c r="A461" s="19" t="s">
        <v>557</v>
      </c>
      <c r="B461" s="19">
        <v>11</v>
      </c>
    </row>
    <row r="462" spans="1:2" x14ac:dyDescent="0.35">
      <c r="A462" s="19" t="s">
        <v>335</v>
      </c>
      <c r="B462" s="19">
        <v>11</v>
      </c>
    </row>
    <row r="463" spans="1:2" x14ac:dyDescent="0.35">
      <c r="A463" s="19" t="s">
        <v>418</v>
      </c>
      <c r="B463" s="19">
        <v>11</v>
      </c>
    </row>
    <row r="464" spans="1:2" x14ac:dyDescent="0.35">
      <c r="A464" s="19" t="s">
        <v>290</v>
      </c>
      <c r="B464" s="19">
        <v>9</v>
      </c>
    </row>
    <row r="465" spans="1:2" x14ac:dyDescent="0.35">
      <c r="A465" s="19" t="s">
        <v>613</v>
      </c>
      <c r="B465" s="19">
        <v>9</v>
      </c>
    </row>
    <row r="466" spans="1:2" x14ac:dyDescent="0.35">
      <c r="A466" s="19" t="s">
        <v>208</v>
      </c>
      <c r="B466" s="19">
        <v>9</v>
      </c>
    </row>
    <row r="467" spans="1:2" x14ac:dyDescent="0.35">
      <c r="A467" s="19" t="s">
        <v>279</v>
      </c>
      <c r="B467" s="19">
        <v>8</v>
      </c>
    </row>
    <row r="468" spans="1:2" x14ac:dyDescent="0.35">
      <c r="A468" s="19" t="s">
        <v>642</v>
      </c>
      <c r="B468" s="19">
        <v>8</v>
      </c>
    </row>
    <row r="469" spans="1:2" x14ac:dyDescent="0.35">
      <c r="A469" s="19" t="s">
        <v>329</v>
      </c>
      <c r="B469" s="19">
        <v>7</v>
      </c>
    </row>
    <row r="470" spans="1:2" x14ac:dyDescent="0.35">
      <c r="A470" s="19" t="s">
        <v>160</v>
      </c>
      <c r="B470" s="19">
        <v>6</v>
      </c>
    </row>
    <row r="471" spans="1:2" x14ac:dyDescent="0.35">
      <c r="A471" s="19" t="s">
        <v>481</v>
      </c>
      <c r="B471" s="19">
        <v>5</v>
      </c>
    </row>
    <row r="472" spans="1:2" x14ac:dyDescent="0.35">
      <c r="A472" s="19" t="s">
        <v>332</v>
      </c>
      <c r="B472" s="19">
        <v>5</v>
      </c>
    </row>
    <row r="473" spans="1:2" x14ac:dyDescent="0.35">
      <c r="A473" s="19" t="s">
        <v>527</v>
      </c>
      <c r="B473" s="19">
        <v>5</v>
      </c>
    </row>
    <row r="474" spans="1:2" x14ac:dyDescent="0.35">
      <c r="A474" s="19" t="s">
        <v>508</v>
      </c>
      <c r="B474" s="19">
        <v>5</v>
      </c>
    </row>
    <row r="475" spans="1:2" x14ac:dyDescent="0.35">
      <c r="A475" s="19" t="s">
        <v>368</v>
      </c>
      <c r="B475" s="19">
        <v>4</v>
      </c>
    </row>
    <row r="476" spans="1:2" x14ac:dyDescent="0.35">
      <c r="A476" s="19" t="s">
        <v>150</v>
      </c>
      <c r="B476" s="19">
        <v>4</v>
      </c>
    </row>
    <row r="477" spans="1:2" x14ac:dyDescent="0.35">
      <c r="A477" s="19" t="s">
        <v>530</v>
      </c>
      <c r="B477" s="19">
        <v>3</v>
      </c>
    </row>
    <row r="478" spans="1:2" x14ac:dyDescent="0.35">
      <c r="A478" s="19" t="s">
        <v>622</v>
      </c>
      <c r="B478" s="19">
        <v>3</v>
      </c>
    </row>
    <row r="479" spans="1:2" x14ac:dyDescent="0.35">
      <c r="A479" s="19" t="s">
        <v>229</v>
      </c>
      <c r="B479" s="19">
        <v>3</v>
      </c>
    </row>
    <row r="480" spans="1:2" x14ac:dyDescent="0.35">
      <c r="A480" s="19" t="s">
        <v>165</v>
      </c>
      <c r="B480" s="19">
        <v>3</v>
      </c>
    </row>
    <row r="481" spans="1:2" x14ac:dyDescent="0.35">
      <c r="A481" s="19" t="s">
        <v>130</v>
      </c>
      <c r="B481" s="19">
        <v>2</v>
      </c>
    </row>
    <row r="482" spans="1:2" x14ac:dyDescent="0.35">
      <c r="A482" s="19" t="s">
        <v>245</v>
      </c>
      <c r="B482" s="19">
        <v>2</v>
      </c>
    </row>
    <row r="483" spans="1:2" x14ac:dyDescent="0.35">
      <c r="A483" s="19" t="s">
        <v>711</v>
      </c>
      <c r="B483" s="19">
        <v>2</v>
      </c>
    </row>
    <row r="484" spans="1:2" x14ac:dyDescent="0.35">
      <c r="A484" s="19" t="s">
        <v>331</v>
      </c>
      <c r="B484" s="19">
        <v>2</v>
      </c>
    </row>
    <row r="485" spans="1:2" x14ac:dyDescent="0.35">
      <c r="A485" s="19" t="s">
        <v>700</v>
      </c>
      <c r="B485" s="19">
        <v>2</v>
      </c>
    </row>
    <row r="486" spans="1:2" x14ac:dyDescent="0.35">
      <c r="A486" s="19" t="s">
        <v>380</v>
      </c>
      <c r="B486" s="19">
        <v>2</v>
      </c>
    </row>
    <row r="487" spans="1:2" x14ac:dyDescent="0.35">
      <c r="A487" s="19" t="s">
        <v>216</v>
      </c>
      <c r="B487" s="19">
        <v>2</v>
      </c>
    </row>
    <row r="488" spans="1:2" x14ac:dyDescent="0.35">
      <c r="A488" s="19" t="s">
        <v>565</v>
      </c>
      <c r="B488" s="19">
        <v>1</v>
      </c>
    </row>
    <row r="489" spans="1:2" x14ac:dyDescent="0.35">
      <c r="A489" s="19" t="s">
        <v>424</v>
      </c>
      <c r="B489" s="19">
        <v>1</v>
      </c>
    </row>
    <row r="490" spans="1:2" x14ac:dyDescent="0.35">
      <c r="A490" s="19" t="s">
        <v>242</v>
      </c>
      <c r="B490" s="19">
        <v>1</v>
      </c>
    </row>
    <row r="491" spans="1:2" x14ac:dyDescent="0.35">
      <c r="A491" s="19" t="s">
        <v>563</v>
      </c>
      <c r="B491" s="19">
        <v>1</v>
      </c>
    </row>
    <row r="492" spans="1:2" x14ac:dyDescent="0.35">
      <c r="A492" s="19" t="s">
        <v>455</v>
      </c>
      <c r="B492" s="19">
        <v>1</v>
      </c>
    </row>
    <row r="493" spans="1:2" x14ac:dyDescent="0.35">
      <c r="A493" s="19" t="s">
        <v>591</v>
      </c>
      <c r="B493" s="19">
        <v>1</v>
      </c>
    </row>
    <row r="494" spans="1:2" x14ac:dyDescent="0.35">
      <c r="A494" s="19" t="s">
        <v>540</v>
      </c>
      <c r="B494" s="19">
        <v>1</v>
      </c>
    </row>
    <row r="495" spans="1:2" x14ac:dyDescent="0.35">
      <c r="A495" s="19" t="s">
        <v>601</v>
      </c>
      <c r="B495" s="19">
        <v>1</v>
      </c>
    </row>
    <row r="496" spans="1:2" x14ac:dyDescent="0.35">
      <c r="A496" s="19" t="s">
        <v>297</v>
      </c>
      <c r="B496" s="19">
        <v>1</v>
      </c>
    </row>
    <row r="497" spans="1:2" x14ac:dyDescent="0.35">
      <c r="A497" s="19" t="s">
        <v>405</v>
      </c>
      <c r="B497" s="19">
        <v>1</v>
      </c>
    </row>
    <row r="498" spans="1:2" x14ac:dyDescent="0.35">
      <c r="A498" s="19" t="s">
        <v>337</v>
      </c>
      <c r="B498" s="19">
        <v>1</v>
      </c>
    </row>
    <row r="499" spans="1:2" x14ac:dyDescent="0.35">
      <c r="A499" s="19" t="s">
        <v>708</v>
      </c>
      <c r="B499" s="19">
        <v>1</v>
      </c>
    </row>
    <row r="500" spans="1:2" x14ac:dyDescent="0.35">
      <c r="A500" s="19" t="s">
        <v>616</v>
      </c>
      <c r="B500" s="19">
        <v>1</v>
      </c>
    </row>
    <row r="501" spans="1:2" x14ac:dyDescent="0.35">
      <c r="A501" s="19" t="s">
        <v>714</v>
      </c>
      <c r="B501" s="19">
        <v>1</v>
      </c>
    </row>
    <row r="502" spans="1:2" x14ac:dyDescent="0.35">
      <c r="A502" s="20" t="s">
        <v>664</v>
      </c>
      <c r="B502" s="20">
        <v>620</v>
      </c>
    </row>
    <row r="504" spans="1:2" ht="15" thickBot="1" x14ac:dyDescent="0.4"/>
    <row r="505" spans="1:2" ht="15" thickBot="1" x14ac:dyDescent="0.4">
      <c r="A505" s="196" t="s">
        <v>716</v>
      </c>
      <c r="B505" s="197"/>
    </row>
    <row r="506" spans="1:2" x14ac:dyDescent="0.35">
      <c r="A506" s="48" t="s">
        <v>698</v>
      </c>
      <c r="B506" s="49" t="s">
        <v>699</v>
      </c>
    </row>
    <row r="507" spans="1:2" x14ac:dyDescent="0.35">
      <c r="A507" s="19" t="s">
        <v>471</v>
      </c>
      <c r="B507" s="19">
        <v>152</v>
      </c>
    </row>
    <row r="508" spans="1:2" x14ac:dyDescent="0.35">
      <c r="A508" s="19" t="s">
        <v>469</v>
      </c>
      <c r="B508" s="19">
        <v>82</v>
      </c>
    </row>
    <row r="509" spans="1:2" x14ac:dyDescent="0.35">
      <c r="A509" s="19" t="s">
        <v>180</v>
      </c>
      <c r="B509" s="19">
        <v>35</v>
      </c>
    </row>
    <row r="510" spans="1:2" x14ac:dyDescent="0.35">
      <c r="A510" s="19" t="s">
        <v>213</v>
      </c>
      <c r="B510" s="19">
        <v>29</v>
      </c>
    </row>
    <row r="511" spans="1:2" x14ac:dyDescent="0.35">
      <c r="A511" s="19" t="s">
        <v>554</v>
      </c>
      <c r="B511" s="19">
        <v>27</v>
      </c>
    </row>
    <row r="512" spans="1:2" x14ac:dyDescent="0.35">
      <c r="A512" s="19" t="s">
        <v>197</v>
      </c>
      <c r="B512" s="19">
        <v>22</v>
      </c>
    </row>
    <row r="513" spans="1:2" x14ac:dyDescent="0.35">
      <c r="A513" s="19" t="s">
        <v>418</v>
      </c>
      <c r="B513" s="19">
        <v>20</v>
      </c>
    </row>
    <row r="514" spans="1:2" x14ac:dyDescent="0.35">
      <c r="A514" s="19" t="s">
        <v>304</v>
      </c>
      <c r="B514" s="19">
        <v>15</v>
      </c>
    </row>
    <row r="515" spans="1:2" x14ac:dyDescent="0.35">
      <c r="A515" s="19" t="s">
        <v>604</v>
      </c>
      <c r="B515" s="19">
        <v>14</v>
      </c>
    </row>
    <row r="516" spans="1:2" x14ac:dyDescent="0.35">
      <c r="A516" s="19" t="s">
        <v>329</v>
      </c>
      <c r="B516" s="19">
        <v>12</v>
      </c>
    </row>
    <row r="517" spans="1:2" x14ac:dyDescent="0.35">
      <c r="A517" s="19" t="s">
        <v>717</v>
      </c>
      <c r="B517" s="19">
        <v>12</v>
      </c>
    </row>
    <row r="518" spans="1:2" x14ac:dyDescent="0.35">
      <c r="A518" s="19" t="s">
        <v>315</v>
      </c>
      <c r="B518" s="19">
        <v>12</v>
      </c>
    </row>
    <row r="519" spans="1:2" x14ac:dyDescent="0.35">
      <c r="A519" s="19" t="s">
        <v>387</v>
      </c>
      <c r="B519" s="19">
        <v>12</v>
      </c>
    </row>
    <row r="520" spans="1:2" x14ac:dyDescent="0.35">
      <c r="A520" s="19" t="s">
        <v>481</v>
      </c>
      <c r="B520" s="19">
        <v>11</v>
      </c>
    </row>
    <row r="521" spans="1:2" x14ac:dyDescent="0.35">
      <c r="A521" s="19" t="s">
        <v>335</v>
      </c>
      <c r="B521" s="19">
        <v>11</v>
      </c>
    </row>
    <row r="522" spans="1:2" x14ac:dyDescent="0.35">
      <c r="A522" s="19" t="s">
        <v>557</v>
      </c>
      <c r="B522" s="19">
        <v>10</v>
      </c>
    </row>
    <row r="523" spans="1:2" x14ac:dyDescent="0.35">
      <c r="A523" s="19" t="s">
        <v>347</v>
      </c>
      <c r="B523" s="19">
        <v>10</v>
      </c>
    </row>
    <row r="524" spans="1:2" x14ac:dyDescent="0.35">
      <c r="A524" s="19" t="s">
        <v>642</v>
      </c>
      <c r="B524" s="19">
        <v>9</v>
      </c>
    </row>
    <row r="525" spans="1:2" x14ac:dyDescent="0.35">
      <c r="A525" s="19" t="s">
        <v>150</v>
      </c>
      <c r="B525" s="19">
        <v>7</v>
      </c>
    </row>
    <row r="526" spans="1:2" x14ac:dyDescent="0.35">
      <c r="A526" s="19" t="s">
        <v>279</v>
      </c>
      <c r="B526" s="19">
        <v>7</v>
      </c>
    </row>
    <row r="527" spans="1:2" x14ac:dyDescent="0.35">
      <c r="A527" s="19" t="s">
        <v>368</v>
      </c>
      <c r="B527" s="19">
        <v>6</v>
      </c>
    </row>
    <row r="528" spans="1:2" x14ac:dyDescent="0.35">
      <c r="A528" s="19" t="s">
        <v>160</v>
      </c>
      <c r="B528" s="19">
        <v>6</v>
      </c>
    </row>
    <row r="529" spans="1:2" x14ac:dyDescent="0.35">
      <c r="A529" s="19" t="s">
        <v>290</v>
      </c>
      <c r="B529" s="19">
        <v>5</v>
      </c>
    </row>
    <row r="530" spans="1:2" x14ac:dyDescent="0.35">
      <c r="A530" s="19" t="s">
        <v>332</v>
      </c>
      <c r="B530" s="19">
        <v>5</v>
      </c>
    </row>
    <row r="531" spans="1:2" x14ac:dyDescent="0.35">
      <c r="A531" s="19" t="s">
        <v>508</v>
      </c>
      <c r="B531" s="19">
        <v>5</v>
      </c>
    </row>
    <row r="532" spans="1:2" x14ac:dyDescent="0.35">
      <c r="A532" s="19" t="s">
        <v>165</v>
      </c>
      <c r="B532" s="19">
        <v>4</v>
      </c>
    </row>
    <row r="533" spans="1:2" x14ac:dyDescent="0.35">
      <c r="A533" s="19" t="s">
        <v>405</v>
      </c>
      <c r="B533" s="19">
        <v>4</v>
      </c>
    </row>
    <row r="534" spans="1:2" x14ac:dyDescent="0.35">
      <c r="A534" s="19" t="s">
        <v>622</v>
      </c>
      <c r="B534" s="19">
        <v>3</v>
      </c>
    </row>
    <row r="535" spans="1:2" x14ac:dyDescent="0.35">
      <c r="A535" s="19" t="s">
        <v>380</v>
      </c>
      <c r="B535" s="19">
        <v>3</v>
      </c>
    </row>
    <row r="536" spans="1:2" x14ac:dyDescent="0.35">
      <c r="A536" s="19" t="s">
        <v>616</v>
      </c>
      <c r="B536" s="19">
        <v>3</v>
      </c>
    </row>
    <row r="537" spans="1:2" x14ac:dyDescent="0.35">
      <c r="A537" s="19" t="s">
        <v>208</v>
      </c>
      <c r="B537" s="19">
        <v>3</v>
      </c>
    </row>
    <row r="538" spans="1:2" x14ac:dyDescent="0.35">
      <c r="A538" s="19" t="s">
        <v>331</v>
      </c>
      <c r="B538" s="19">
        <v>3</v>
      </c>
    </row>
    <row r="539" spans="1:2" x14ac:dyDescent="0.35">
      <c r="A539" s="19" t="s">
        <v>530</v>
      </c>
      <c r="B539" s="19">
        <v>3</v>
      </c>
    </row>
    <row r="540" spans="1:2" x14ac:dyDescent="0.35">
      <c r="A540" s="19" t="s">
        <v>711</v>
      </c>
      <c r="B540" s="19">
        <v>2</v>
      </c>
    </row>
    <row r="541" spans="1:2" x14ac:dyDescent="0.35">
      <c r="A541" s="19" t="s">
        <v>591</v>
      </c>
      <c r="B541" s="19">
        <v>2</v>
      </c>
    </row>
    <row r="542" spans="1:2" x14ac:dyDescent="0.35">
      <c r="A542" s="19" t="s">
        <v>216</v>
      </c>
      <c r="B542" s="19">
        <v>2</v>
      </c>
    </row>
    <row r="543" spans="1:2" x14ac:dyDescent="0.35">
      <c r="A543" s="19" t="s">
        <v>714</v>
      </c>
      <c r="B543" s="19">
        <v>2</v>
      </c>
    </row>
    <row r="544" spans="1:2" x14ac:dyDescent="0.35">
      <c r="A544" s="19" t="s">
        <v>613</v>
      </c>
      <c r="B544" s="19">
        <v>2</v>
      </c>
    </row>
    <row r="545" spans="1:2" x14ac:dyDescent="0.35">
      <c r="A545" s="19" t="s">
        <v>700</v>
      </c>
      <c r="B545" s="19">
        <v>2</v>
      </c>
    </row>
    <row r="546" spans="1:2" x14ac:dyDescent="0.35">
      <c r="A546" s="19" t="s">
        <v>130</v>
      </c>
      <c r="B546" s="19">
        <v>2</v>
      </c>
    </row>
    <row r="547" spans="1:2" x14ac:dyDescent="0.35">
      <c r="A547" s="19" t="s">
        <v>455</v>
      </c>
      <c r="B547" s="19">
        <v>2</v>
      </c>
    </row>
    <row r="548" spans="1:2" x14ac:dyDescent="0.35">
      <c r="A548" s="19" t="s">
        <v>229</v>
      </c>
      <c r="B548" s="19">
        <v>1</v>
      </c>
    </row>
    <row r="549" spans="1:2" x14ac:dyDescent="0.35">
      <c r="A549" s="19" t="s">
        <v>540</v>
      </c>
      <c r="B549" s="19">
        <v>1</v>
      </c>
    </row>
    <row r="550" spans="1:2" x14ac:dyDescent="0.35">
      <c r="A550" s="19" t="s">
        <v>142</v>
      </c>
      <c r="B550" s="19">
        <v>1</v>
      </c>
    </row>
    <row r="551" spans="1:2" x14ac:dyDescent="0.35">
      <c r="A551" s="19" t="s">
        <v>527</v>
      </c>
      <c r="B551" s="19">
        <v>1</v>
      </c>
    </row>
    <row r="552" spans="1:2" x14ac:dyDescent="0.35">
      <c r="A552" s="19" t="s">
        <v>708</v>
      </c>
      <c r="B552" s="19">
        <v>1</v>
      </c>
    </row>
    <row r="553" spans="1:2" x14ac:dyDescent="0.35">
      <c r="A553" s="19" t="s">
        <v>411</v>
      </c>
      <c r="B553" s="19">
        <v>1</v>
      </c>
    </row>
    <row r="554" spans="1:2" x14ac:dyDescent="0.35">
      <c r="A554" s="19" t="s">
        <v>245</v>
      </c>
      <c r="B554" s="19">
        <v>1</v>
      </c>
    </row>
    <row r="555" spans="1:2" x14ac:dyDescent="0.35">
      <c r="A555" s="19" t="s">
        <v>601</v>
      </c>
      <c r="B555" s="19">
        <v>1</v>
      </c>
    </row>
    <row r="556" spans="1:2" x14ac:dyDescent="0.35">
      <c r="A556" s="19" t="s">
        <v>297</v>
      </c>
      <c r="B556" s="19">
        <v>1</v>
      </c>
    </row>
    <row r="557" spans="1:2" x14ac:dyDescent="0.35">
      <c r="A557" s="19" t="s">
        <v>242</v>
      </c>
      <c r="B557" s="19">
        <v>1</v>
      </c>
    </row>
    <row r="558" spans="1:2" x14ac:dyDescent="0.35">
      <c r="A558" s="19" t="s">
        <v>563</v>
      </c>
      <c r="B558" s="19">
        <v>1</v>
      </c>
    </row>
    <row r="559" spans="1:2" x14ac:dyDescent="0.35">
      <c r="A559" s="20" t="s">
        <v>664</v>
      </c>
      <c r="B559" s="20">
        <v>589</v>
      </c>
    </row>
    <row r="561" spans="1:2" ht="15" thickBot="1" x14ac:dyDescent="0.4"/>
    <row r="562" spans="1:2" ht="15" thickBot="1" x14ac:dyDescent="0.4">
      <c r="A562" s="198" t="s">
        <v>718</v>
      </c>
      <c r="B562" s="199"/>
    </row>
    <row r="563" spans="1:2" x14ac:dyDescent="0.35">
      <c r="A563" s="48" t="s">
        <v>698</v>
      </c>
      <c r="B563" s="49" t="s">
        <v>699</v>
      </c>
    </row>
    <row r="564" spans="1:2" x14ac:dyDescent="0.35">
      <c r="A564" s="19" t="s">
        <v>471</v>
      </c>
      <c r="B564" s="19">
        <v>132</v>
      </c>
    </row>
    <row r="565" spans="1:2" x14ac:dyDescent="0.35">
      <c r="A565" s="19" t="s">
        <v>719</v>
      </c>
      <c r="B565" s="19">
        <v>60</v>
      </c>
    </row>
    <row r="566" spans="1:2" x14ac:dyDescent="0.35">
      <c r="A566" s="19" t="s">
        <v>180</v>
      </c>
      <c r="B566" s="19">
        <v>33</v>
      </c>
    </row>
    <row r="567" spans="1:2" x14ac:dyDescent="0.35">
      <c r="A567" s="19" t="s">
        <v>213</v>
      </c>
      <c r="B567" s="19">
        <v>26</v>
      </c>
    </row>
    <row r="568" spans="1:2" x14ac:dyDescent="0.35">
      <c r="A568" s="19" t="s">
        <v>418</v>
      </c>
      <c r="B568" s="19">
        <v>24</v>
      </c>
    </row>
    <row r="569" spans="1:2" x14ac:dyDescent="0.35">
      <c r="A569" s="19" t="s">
        <v>197</v>
      </c>
      <c r="B569" s="19">
        <v>22</v>
      </c>
    </row>
    <row r="570" spans="1:2" x14ac:dyDescent="0.35">
      <c r="A570" s="19" t="s">
        <v>642</v>
      </c>
      <c r="B570" s="19">
        <v>18</v>
      </c>
    </row>
    <row r="571" spans="1:2" x14ac:dyDescent="0.35">
      <c r="A571" s="19" t="s">
        <v>315</v>
      </c>
      <c r="B571" s="19">
        <v>18</v>
      </c>
    </row>
    <row r="572" spans="1:2" x14ac:dyDescent="0.35">
      <c r="A572" s="19" t="s">
        <v>554</v>
      </c>
      <c r="B572" s="19">
        <v>13</v>
      </c>
    </row>
    <row r="573" spans="1:2" x14ac:dyDescent="0.35">
      <c r="A573" s="19" t="s">
        <v>720</v>
      </c>
      <c r="B573" s="19">
        <v>13</v>
      </c>
    </row>
    <row r="574" spans="1:2" x14ac:dyDescent="0.35">
      <c r="A574" s="19" t="s">
        <v>387</v>
      </c>
      <c r="B574" s="19">
        <v>12</v>
      </c>
    </row>
    <row r="575" spans="1:2" x14ac:dyDescent="0.35">
      <c r="A575" s="19" t="s">
        <v>304</v>
      </c>
      <c r="B575" s="19">
        <v>12</v>
      </c>
    </row>
    <row r="576" spans="1:2" x14ac:dyDescent="0.35">
      <c r="A576" s="19" t="s">
        <v>335</v>
      </c>
      <c r="B576" s="19">
        <v>12</v>
      </c>
    </row>
    <row r="577" spans="1:2" x14ac:dyDescent="0.35">
      <c r="A577" s="19" t="s">
        <v>481</v>
      </c>
      <c r="B577" s="19">
        <v>11</v>
      </c>
    </row>
    <row r="578" spans="1:2" x14ac:dyDescent="0.35">
      <c r="A578" s="19" t="s">
        <v>717</v>
      </c>
      <c r="B578" s="19">
        <v>10</v>
      </c>
    </row>
    <row r="579" spans="1:2" x14ac:dyDescent="0.35">
      <c r="A579" s="19" t="s">
        <v>150</v>
      </c>
      <c r="B579" s="19">
        <v>10</v>
      </c>
    </row>
    <row r="580" spans="1:2" x14ac:dyDescent="0.35">
      <c r="A580" s="19" t="s">
        <v>329</v>
      </c>
      <c r="B580" s="19">
        <v>9</v>
      </c>
    </row>
    <row r="581" spans="1:2" x14ac:dyDescent="0.35">
      <c r="A581" s="19" t="s">
        <v>604</v>
      </c>
      <c r="B581" s="19">
        <v>9</v>
      </c>
    </row>
    <row r="582" spans="1:2" x14ac:dyDescent="0.35">
      <c r="A582" s="19" t="s">
        <v>347</v>
      </c>
      <c r="B582" s="19">
        <v>8</v>
      </c>
    </row>
    <row r="583" spans="1:2" x14ac:dyDescent="0.35">
      <c r="A583" s="19" t="s">
        <v>290</v>
      </c>
      <c r="B583" s="19">
        <v>8</v>
      </c>
    </row>
    <row r="584" spans="1:2" x14ac:dyDescent="0.35">
      <c r="A584" s="19" t="s">
        <v>279</v>
      </c>
      <c r="B584" s="19">
        <v>7</v>
      </c>
    </row>
    <row r="585" spans="1:2" x14ac:dyDescent="0.35">
      <c r="A585" s="19" t="s">
        <v>160</v>
      </c>
      <c r="B585" s="19">
        <v>6</v>
      </c>
    </row>
    <row r="586" spans="1:2" x14ac:dyDescent="0.35">
      <c r="A586" s="19" t="s">
        <v>332</v>
      </c>
      <c r="B586" s="19">
        <v>6</v>
      </c>
    </row>
    <row r="587" spans="1:2" x14ac:dyDescent="0.35">
      <c r="A587" s="19" t="s">
        <v>508</v>
      </c>
      <c r="B587" s="19">
        <v>5</v>
      </c>
    </row>
    <row r="588" spans="1:2" x14ac:dyDescent="0.35">
      <c r="A588" s="19" t="s">
        <v>368</v>
      </c>
      <c r="B588" s="19">
        <v>5</v>
      </c>
    </row>
    <row r="589" spans="1:2" x14ac:dyDescent="0.35">
      <c r="A589" s="19" t="s">
        <v>165</v>
      </c>
      <c r="B589" s="19">
        <v>4</v>
      </c>
    </row>
    <row r="590" spans="1:2" x14ac:dyDescent="0.35">
      <c r="A590" s="19" t="s">
        <v>208</v>
      </c>
      <c r="B590" s="19">
        <v>4</v>
      </c>
    </row>
    <row r="591" spans="1:2" x14ac:dyDescent="0.35">
      <c r="A591" s="19" t="s">
        <v>721</v>
      </c>
      <c r="B591" s="19">
        <v>4</v>
      </c>
    </row>
    <row r="592" spans="1:2" x14ac:dyDescent="0.35">
      <c r="A592" s="19" t="s">
        <v>622</v>
      </c>
      <c r="B592" s="19">
        <v>3</v>
      </c>
    </row>
    <row r="593" spans="1:2" x14ac:dyDescent="0.35">
      <c r="A593" s="19" t="s">
        <v>380</v>
      </c>
      <c r="B593" s="19">
        <v>3</v>
      </c>
    </row>
    <row r="594" spans="1:2" x14ac:dyDescent="0.35">
      <c r="A594" s="19" t="s">
        <v>331</v>
      </c>
      <c r="B594" s="19">
        <v>3</v>
      </c>
    </row>
    <row r="595" spans="1:2" x14ac:dyDescent="0.35">
      <c r="A595" s="19" t="s">
        <v>530</v>
      </c>
      <c r="B595" s="19">
        <v>3</v>
      </c>
    </row>
    <row r="596" spans="1:2" x14ac:dyDescent="0.35">
      <c r="A596" s="19" t="s">
        <v>711</v>
      </c>
      <c r="B596" s="19">
        <v>2</v>
      </c>
    </row>
    <row r="597" spans="1:2" x14ac:dyDescent="0.35">
      <c r="A597" s="19" t="s">
        <v>189</v>
      </c>
      <c r="B597" s="19">
        <v>2</v>
      </c>
    </row>
    <row r="598" spans="1:2" x14ac:dyDescent="0.35">
      <c r="A598" s="19" t="s">
        <v>591</v>
      </c>
      <c r="B598" s="19">
        <v>2</v>
      </c>
    </row>
    <row r="599" spans="1:2" x14ac:dyDescent="0.35">
      <c r="A599" s="19" t="s">
        <v>130</v>
      </c>
      <c r="B599" s="19">
        <v>2</v>
      </c>
    </row>
    <row r="600" spans="1:2" x14ac:dyDescent="0.35">
      <c r="A600" s="19" t="s">
        <v>309</v>
      </c>
      <c r="B600" s="19">
        <v>2</v>
      </c>
    </row>
    <row r="601" spans="1:2" x14ac:dyDescent="0.35">
      <c r="A601" s="19" t="s">
        <v>722</v>
      </c>
      <c r="B601" s="19">
        <v>2</v>
      </c>
    </row>
    <row r="602" spans="1:2" x14ac:dyDescent="0.35">
      <c r="A602" s="19" t="s">
        <v>700</v>
      </c>
      <c r="B602" s="19">
        <v>2</v>
      </c>
    </row>
    <row r="603" spans="1:2" x14ac:dyDescent="0.35">
      <c r="A603" s="19" t="s">
        <v>723</v>
      </c>
      <c r="B603" s="19">
        <v>2</v>
      </c>
    </row>
    <row r="604" spans="1:2" x14ac:dyDescent="0.35">
      <c r="A604" s="19" t="s">
        <v>724</v>
      </c>
      <c r="B604" s="19">
        <v>1</v>
      </c>
    </row>
    <row r="605" spans="1:2" x14ac:dyDescent="0.35">
      <c r="A605" s="19" t="s">
        <v>424</v>
      </c>
      <c r="B605" s="19">
        <v>1</v>
      </c>
    </row>
    <row r="606" spans="1:2" x14ac:dyDescent="0.35">
      <c r="A606" s="19" t="s">
        <v>714</v>
      </c>
      <c r="B606" s="19">
        <v>1</v>
      </c>
    </row>
    <row r="607" spans="1:2" x14ac:dyDescent="0.35">
      <c r="A607" s="19" t="s">
        <v>242</v>
      </c>
      <c r="B607" s="19">
        <v>1</v>
      </c>
    </row>
    <row r="608" spans="1:2" x14ac:dyDescent="0.35">
      <c r="A608" s="19" t="s">
        <v>725</v>
      </c>
      <c r="B608" s="19">
        <v>1</v>
      </c>
    </row>
    <row r="609" spans="1:2" x14ac:dyDescent="0.35">
      <c r="A609" s="19" t="s">
        <v>229</v>
      </c>
      <c r="B609" s="19">
        <v>1</v>
      </c>
    </row>
    <row r="610" spans="1:2" x14ac:dyDescent="0.35">
      <c r="A610" s="19" t="s">
        <v>726</v>
      </c>
      <c r="B610" s="19">
        <v>1</v>
      </c>
    </row>
    <row r="611" spans="1:2" x14ac:dyDescent="0.35">
      <c r="A611" s="19" t="s">
        <v>216</v>
      </c>
      <c r="B611" s="19">
        <v>1</v>
      </c>
    </row>
    <row r="612" spans="1:2" x14ac:dyDescent="0.35">
      <c r="A612" s="19" t="s">
        <v>455</v>
      </c>
      <c r="B612" s="19">
        <v>1</v>
      </c>
    </row>
    <row r="613" spans="1:2" x14ac:dyDescent="0.35">
      <c r="A613" s="19" t="s">
        <v>601</v>
      </c>
      <c r="B613" s="19">
        <v>1</v>
      </c>
    </row>
    <row r="614" spans="1:2" x14ac:dyDescent="0.35">
      <c r="A614" s="19" t="s">
        <v>142</v>
      </c>
      <c r="B614" s="19">
        <v>1</v>
      </c>
    </row>
    <row r="615" spans="1:2" x14ac:dyDescent="0.35">
      <c r="A615" s="19" t="s">
        <v>613</v>
      </c>
      <c r="B615" s="19">
        <v>1</v>
      </c>
    </row>
    <row r="616" spans="1:2" x14ac:dyDescent="0.35">
      <c r="A616" s="19" t="s">
        <v>527</v>
      </c>
      <c r="B616" s="19">
        <v>1</v>
      </c>
    </row>
    <row r="617" spans="1:2" x14ac:dyDescent="0.35">
      <c r="A617" s="19" t="s">
        <v>708</v>
      </c>
      <c r="B617" s="19">
        <v>1</v>
      </c>
    </row>
    <row r="618" spans="1:2" x14ac:dyDescent="0.35">
      <c r="A618" s="22" t="s">
        <v>664</v>
      </c>
      <c r="B618" s="21">
        <v>543</v>
      </c>
    </row>
    <row r="620" spans="1:2" ht="15" thickBot="1" x14ac:dyDescent="0.4"/>
    <row r="621" spans="1:2" ht="15" thickBot="1" x14ac:dyDescent="0.4">
      <c r="A621" s="198" t="s">
        <v>727</v>
      </c>
      <c r="B621" s="199"/>
    </row>
    <row r="622" spans="1:2" x14ac:dyDescent="0.35">
      <c r="A622" s="48" t="s">
        <v>698</v>
      </c>
      <c r="B622" s="49" t="s">
        <v>699</v>
      </c>
    </row>
    <row r="623" spans="1:2" x14ac:dyDescent="0.35">
      <c r="A623" s="15" t="s">
        <v>471</v>
      </c>
      <c r="B623" s="19">
        <v>148</v>
      </c>
    </row>
    <row r="624" spans="1:2" x14ac:dyDescent="0.35">
      <c r="A624" s="15" t="s">
        <v>719</v>
      </c>
      <c r="B624" s="19">
        <v>50</v>
      </c>
    </row>
    <row r="625" spans="1:2" x14ac:dyDescent="0.35">
      <c r="A625" s="15" t="s">
        <v>728</v>
      </c>
      <c r="B625" s="19">
        <v>40</v>
      </c>
    </row>
    <row r="626" spans="1:2" x14ac:dyDescent="0.35">
      <c r="A626" s="15" t="s">
        <v>197</v>
      </c>
      <c r="B626" s="19">
        <v>35</v>
      </c>
    </row>
    <row r="627" spans="1:2" x14ac:dyDescent="0.35">
      <c r="A627" s="15" t="s">
        <v>213</v>
      </c>
      <c r="B627" s="19">
        <v>26</v>
      </c>
    </row>
    <row r="628" spans="1:2" x14ac:dyDescent="0.35">
      <c r="A628" s="15" t="s">
        <v>335</v>
      </c>
      <c r="B628" s="19">
        <v>25</v>
      </c>
    </row>
    <row r="629" spans="1:2" x14ac:dyDescent="0.35">
      <c r="A629" s="15" t="s">
        <v>332</v>
      </c>
      <c r="B629" s="19">
        <v>21</v>
      </c>
    </row>
    <row r="630" spans="1:2" x14ac:dyDescent="0.35">
      <c r="A630" s="15" t="s">
        <v>315</v>
      </c>
      <c r="B630" s="19">
        <v>19</v>
      </c>
    </row>
    <row r="631" spans="1:2" x14ac:dyDescent="0.35">
      <c r="A631" s="15" t="s">
        <v>418</v>
      </c>
      <c r="B631" s="19">
        <v>19</v>
      </c>
    </row>
    <row r="632" spans="1:2" x14ac:dyDescent="0.35">
      <c r="A632" s="15" t="s">
        <v>554</v>
      </c>
      <c r="B632" s="19">
        <v>14</v>
      </c>
    </row>
    <row r="633" spans="1:2" x14ac:dyDescent="0.35">
      <c r="A633" s="15" t="s">
        <v>717</v>
      </c>
      <c r="B633" s="19">
        <v>14</v>
      </c>
    </row>
    <row r="634" spans="1:2" x14ac:dyDescent="0.35">
      <c r="A634" s="15" t="s">
        <v>387</v>
      </c>
      <c r="B634" s="19">
        <v>13</v>
      </c>
    </row>
    <row r="635" spans="1:2" x14ac:dyDescent="0.35">
      <c r="A635" s="15" t="s">
        <v>604</v>
      </c>
      <c r="B635" s="19">
        <v>12</v>
      </c>
    </row>
    <row r="636" spans="1:2" x14ac:dyDescent="0.35">
      <c r="A636" s="15" t="s">
        <v>642</v>
      </c>
      <c r="B636" s="19">
        <v>11</v>
      </c>
    </row>
    <row r="637" spans="1:2" x14ac:dyDescent="0.35">
      <c r="A637" s="15" t="s">
        <v>150</v>
      </c>
      <c r="B637" s="19">
        <v>11</v>
      </c>
    </row>
    <row r="638" spans="1:2" x14ac:dyDescent="0.35">
      <c r="A638" s="15" t="s">
        <v>729</v>
      </c>
      <c r="B638" s="19">
        <v>10</v>
      </c>
    </row>
    <row r="639" spans="1:2" x14ac:dyDescent="0.35">
      <c r="A639" s="15" t="s">
        <v>557</v>
      </c>
      <c r="B639" s="19">
        <v>10</v>
      </c>
    </row>
    <row r="640" spans="1:2" x14ac:dyDescent="0.35">
      <c r="A640" s="15" t="s">
        <v>347</v>
      </c>
      <c r="B640" s="19">
        <v>10</v>
      </c>
    </row>
    <row r="641" spans="1:2" x14ac:dyDescent="0.35">
      <c r="A641" s="15" t="s">
        <v>481</v>
      </c>
      <c r="B641" s="19">
        <v>9</v>
      </c>
    </row>
    <row r="642" spans="1:2" x14ac:dyDescent="0.35">
      <c r="A642" s="15" t="s">
        <v>368</v>
      </c>
      <c r="B642" s="19">
        <v>7</v>
      </c>
    </row>
    <row r="643" spans="1:2" x14ac:dyDescent="0.35">
      <c r="A643" s="15" t="s">
        <v>730</v>
      </c>
      <c r="B643" s="19">
        <v>7</v>
      </c>
    </row>
    <row r="644" spans="1:2" x14ac:dyDescent="0.35">
      <c r="A644" s="15" t="s">
        <v>160</v>
      </c>
      <c r="B644" s="19">
        <v>7</v>
      </c>
    </row>
    <row r="645" spans="1:2" x14ac:dyDescent="0.35">
      <c r="A645" s="15" t="s">
        <v>290</v>
      </c>
      <c r="B645" s="19">
        <v>6</v>
      </c>
    </row>
    <row r="646" spans="1:2" x14ac:dyDescent="0.35">
      <c r="A646" s="15" t="s">
        <v>279</v>
      </c>
      <c r="B646" s="19">
        <v>6</v>
      </c>
    </row>
    <row r="647" spans="1:2" x14ac:dyDescent="0.35">
      <c r="A647" s="15" t="s">
        <v>508</v>
      </c>
      <c r="B647" s="19">
        <v>6</v>
      </c>
    </row>
    <row r="648" spans="1:2" x14ac:dyDescent="0.35">
      <c r="A648" s="15" t="s">
        <v>613</v>
      </c>
      <c r="B648" s="19">
        <v>5</v>
      </c>
    </row>
    <row r="649" spans="1:2" x14ac:dyDescent="0.35">
      <c r="A649" s="15" t="s">
        <v>721</v>
      </c>
      <c r="B649" s="19">
        <v>4</v>
      </c>
    </row>
    <row r="650" spans="1:2" x14ac:dyDescent="0.35">
      <c r="A650" s="15" t="s">
        <v>208</v>
      </c>
      <c r="B650" s="19">
        <v>4</v>
      </c>
    </row>
    <row r="651" spans="1:2" x14ac:dyDescent="0.35">
      <c r="A651" s="15" t="s">
        <v>714</v>
      </c>
      <c r="B651" s="19">
        <v>3</v>
      </c>
    </row>
    <row r="652" spans="1:2" x14ac:dyDescent="0.35">
      <c r="A652" s="15" t="s">
        <v>530</v>
      </c>
      <c r="B652" s="19">
        <v>3</v>
      </c>
    </row>
    <row r="653" spans="1:2" x14ac:dyDescent="0.35">
      <c r="A653" s="15" t="s">
        <v>165</v>
      </c>
      <c r="B653" s="19">
        <v>3</v>
      </c>
    </row>
    <row r="654" spans="1:2" x14ac:dyDescent="0.35">
      <c r="A654" s="15" t="s">
        <v>622</v>
      </c>
      <c r="B654" s="19">
        <v>3</v>
      </c>
    </row>
    <row r="655" spans="1:2" x14ac:dyDescent="0.35">
      <c r="A655" s="15" t="s">
        <v>731</v>
      </c>
      <c r="B655" s="19">
        <v>3</v>
      </c>
    </row>
    <row r="656" spans="1:2" x14ac:dyDescent="0.35">
      <c r="A656" s="15" t="s">
        <v>601</v>
      </c>
      <c r="B656" s="19">
        <v>3</v>
      </c>
    </row>
    <row r="657" spans="1:2" x14ac:dyDescent="0.35">
      <c r="A657" s="15" t="s">
        <v>380</v>
      </c>
      <c r="B657" s="19">
        <v>3</v>
      </c>
    </row>
    <row r="658" spans="1:2" x14ac:dyDescent="0.35">
      <c r="A658" s="15" t="s">
        <v>242</v>
      </c>
      <c r="B658" s="19">
        <v>2</v>
      </c>
    </row>
    <row r="659" spans="1:2" x14ac:dyDescent="0.35">
      <c r="A659" s="15" t="s">
        <v>700</v>
      </c>
      <c r="B659" s="19">
        <v>2</v>
      </c>
    </row>
    <row r="660" spans="1:2" x14ac:dyDescent="0.35">
      <c r="A660" s="15" t="s">
        <v>711</v>
      </c>
      <c r="B660" s="19">
        <v>2</v>
      </c>
    </row>
    <row r="661" spans="1:2" x14ac:dyDescent="0.35">
      <c r="A661" s="15" t="s">
        <v>723</v>
      </c>
      <c r="B661" s="19">
        <v>2</v>
      </c>
    </row>
    <row r="662" spans="1:2" x14ac:dyDescent="0.35">
      <c r="A662" s="15" t="s">
        <v>591</v>
      </c>
      <c r="B662" s="19">
        <v>2</v>
      </c>
    </row>
    <row r="663" spans="1:2" x14ac:dyDescent="0.35">
      <c r="A663" s="15" t="s">
        <v>130</v>
      </c>
      <c r="B663" s="19">
        <v>2</v>
      </c>
    </row>
    <row r="664" spans="1:2" x14ac:dyDescent="0.35">
      <c r="A664" s="15" t="s">
        <v>411</v>
      </c>
      <c r="B664" s="19">
        <v>1</v>
      </c>
    </row>
    <row r="665" spans="1:2" x14ac:dyDescent="0.35">
      <c r="A665" s="15" t="s">
        <v>527</v>
      </c>
      <c r="B665" s="19">
        <v>1</v>
      </c>
    </row>
    <row r="666" spans="1:2" x14ac:dyDescent="0.35">
      <c r="A666" s="15" t="s">
        <v>722</v>
      </c>
      <c r="B666" s="19">
        <v>1</v>
      </c>
    </row>
    <row r="667" spans="1:2" x14ac:dyDescent="0.35">
      <c r="A667" s="15" t="s">
        <v>544</v>
      </c>
      <c r="B667" s="19">
        <v>1</v>
      </c>
    </row>
    <row r="668" spans="1:2" x14ac:dyDescent="0.35">
      <c r="A668" s="15" t="s">
        <v>229</v>
      </c>
      <c r="B668" s="19">
        <v>1</v>
      </c>
    </row>
    <row r="669" spans="1:2" x14ac:dyDescent="0.35">
      <c r="A669" s="15" t="s">
        <v>455</v>
      </c>
      <c r="B669" s="19">
        <v>1</v>
      </c>
    </row>
    <row r="670" spans="1:2" x14ac:dyDescent="0.35">
      <c r="A670" s="15" t="s">
        <v>142</v>
      </c>
      <c r="B670" s="19">
        <v>1</v>
      </c>
    </row>
    <row r="671" spans="1:2" x14ac:dyDescent="0.35">
      <c r="A671" s="15" t="s">
        <v>708</v>
      </c>
      <c r="B671" s="19">
        <v>1</v>
      </c>
    </row>
    <row r="672" spans="1:2" x14ac:dyDescent="0.35">
      <c r="A672" s="15" t="s">
        <v>725</v>
      </c>
      <c r="B672" s="19">
        <v>1</v>
      </c>
    </row>
    <row r="673" spans="1:24" x14ac:dyDescent="0.35">
      <c r="A673" s="15" t="s">
        <v>331</v>
      </c>
      <c r="B673" s="19">
        <v>1</v>
      </c>
    </row>
    <row r="674" spans="1:24" x14ac:dyDescent="0.35">
      <c r="A674" s="15" t="s">
        <v>216</v>
      </c>
      <c r="B674" s="19">
        <v>1</v>
      </c>
    </row>
    <row r="675" spans="1:24" x14ac:dyDescent="0.35">
      <c r="A675" s="15" t="s">
        <v>189</v>
      </c>
      <c r="B675" s="19">
        <v>1</v>
      </c>
    </row>
    <row r="676" spans="1:24" x14ac:dyDescent="0.35">
      <c r="A676" s="15" t="s">
        <v>309</v>
      </c>
      <c r="B676" s="19">
        <v>1</v>
      </c>
    </row>
    <row r="677" spans="1:24" x14ac:dyDescent="0.35">
      <c r="A677" s="15" t="s">
        <v>726</v>
      </c>
      <c r="B677" s="19">
        <v>1</v>
      </c>
    </row>
    <row r="678" spans="1:24" x14ac:dyDescent="0.35">
      <c r="A678" s="22" t="s">
        <v>664</v>
      </c>
      <c r="B678" s="21">
        <v>596</v>
      </c>
    </row>
    <row r="679" spans="1:24" s="7" customFormat="1" x14ac:dyDescent="0.35">
      <c r="A679"/>
      <c r="B679"/>
      <c r="C679"/>
      <c r="D679"/>
      <c r="E679"/>
      <c r="F679"/>
      <c r="G679"/>
      <c r="H679"/>
      <c r="I679"/>
      <c r="J679"/>
      <c r="K679"/>
      <c r="L679"/>
      <c r="M679"/>
      <c r="N679"/>
      <c r="O679"/>
      <c r="P679"/>
      <c r="Q679"/>
      <c r="R679"/>
      <c r="S679"/>
      <c r="T679"/>
      <c r="U679"/>
      <c r="V679"/>
      <c r="W679"/>
      <c r="X679"/>
    </row>
    <row r="680" spans="1:24" s="7" customFormat="1" ht="15" thickBot="1" x14ac:dyDescent="0.4">
      <c r="A680"/>
      <c r="B680"/>
      <c r="C680"/>
      <c r="D680"/>
      <c r="E680"/>
      <c r="F680"/>
      <c r="G680"/>
      <c r="H680"/>
      <c r="I680"/>
      <c r="J680"/>
      <c r="K680"/>
      <c r="L680"/>
      <c r="M680"/>
      <c r="N680"/>
      <c r="O680"/>
      <c r="P680"/>
      <c r="Q680"/>
      <c r="R680"/>
      <c r="S680"/>
      <c r="T680"/>
      <c r="U680"/>
      <c r="V680"/>
      <c r="W680"/>
      <c r="X680"/>
    </row>
    <row r="681" spans="1:24" ht="15" thickBot="1" x14ac:dyDescent="0.4">
      <c r="A681" s="198" t="s">
        <v>732</v>
      </c>
      <c r="B681" s="199"/>
    </row>
    <row r="682" spans="1:24" x14ac:dyDescent="0.35">
      <c r="A682" s="53" t="s">
        <v>698</v>
      </c>
      <c r="B682" s="54" t="s">
        <v>699</v>
      </c>
    </row>
    <row r="683" spans="1:24" x14ac:dyDescent="0.35">
      <c r="A683" s="19" t="s">
        <v>471</v>
      </c>
      <c r="B683" s="19">
        <v>139</v>
      </c>
    </row>
    <row r="684" spans="1:24" x14ac:dyDescent="0.35">
      <c r="A684" s="19" t="s">
        <v>719</v>
      </c>
      <c r="B684" s="19">
        <v>56</v>
      </c>
    </row>
    <row r="685" spans="1:24" x14ac:dyDescent="0.35">
      <c r="A685" s="19" t="s">
        <v>332</v>
      </c>
      <c r="B685" s="19">
        <v>31</v>
      </c>
      <c r="C685" s="17"/>
    </row>
    <row r="686" spans="1:24" x14ac:dyDescent="0.35">
      <c r="A686" s="19" t="s">
        <v>728</v>
      </c>
      <c r="B686" s="19">
        <v>27</v>
      </c>
    </row>
    <row r="687" spans="1:24" x14ac:dyDescent="0.35">
      <c r="A687" s="19" t="s">
        <v>213</v>
      </c>
      <c r="B687" s="19">
        <v>26</v>
      </c>
    </row>
    <row r="688" spans="1:24" x14ac:dyDescent="0.35">
      <c r="A688" s="19" t="s">
        <v>418</v>
      </c>
      <c r="B688" s="19">
        <v>22</v>
      </c>
    </row>
    <row r="689" spans="1:2" x14ac:dyDescent="0.35">
      <c r="A689" s="19" t="s">
        <v>197</v>
      </c>
      <c r="B689" s="19">
        <v>19</v>
      </c>
    </row>
    <row r="690" spans="1:2" x14ac:dyDescent="0.35">
      <c r="A690" s="19" t="s">
        <v>613</v>
      </c>
      <c r="B690" s="19">
        <v>17</v>
      </c>
    </row>
    <row r="691" spans="1:2" x14ac:dyDescent="0.35">
      <c r="A691" s="19" t="s">
        <v>717</v>
      </c>
      <c r="B691" s="19">
        <v>15</v>
      </c>
    </row>
    <row r="692" spans="1:2" x14ac:dyDescent="0.35">
      <c r="A692" s="19" t="s">
        <v>335</v>
      </c>
      <c r="B692" s="19">
        <v>15</v>
      </c>
    </row>
    <row r="693" spans="1:2" x14ac:dyDescent="0.35">
      <c r="A693" s="19" t="s">
        <v>368</v>
      </c>
      <c r="B693" s="19">
        <v>14</v>
      </c>
    </row>
    <row r="694" spans="1:2" x14ac:dyDescent="0.35">
      <c r="A694" s="19" t="s">
        <v>554</v>
      </c>
      <c r="B694" s="19">
        <v>14</v>
      </c>
    </row>
    <row r="695" spans="1:2" x14ac:dyDescent="0.35">
      <c r="A695" s="19" t="s">
        <v>387</v>
      </c>
      <c r="B695" s="19">
        <v>12</v>
      </c>
    </row>
    <row r="696" spans="1:2" x14ac:dyDescent="0.35">
      <c r="A696" s="19" t="s">
        <v>160</v>
      </c>
      <c r="B696" s="19">
        <v>11</v>
      </c>
    </row>
    <row r="697" spans="1:2" x14ac:dyDescent="0.35">
      <c r="A697" s="19" t="s">
        <v>729</v>
      </c>
      <c r="B697" s="19">
        <v>11</v>
      </c>
    </row>
    <row r="698" spans="1:2" x14ac:dyDescent="0.35">
      <c r="A698" s="19" t="s">
        <v>315</v>
      </c>
      <c r="B698" s="19">
        <v>11</v>
      </c>
    </row>
    <row r="699" spans="1:2" x14ac:dyDescent="0.35">
      <c r="A699" s="19" t="s">
        <v>642</v>
      </c>
      <c r="B699" s="19">
        <v>10</v>
      </c>
    </row>
    <row r="700" spans="1:2" x14ac:dyDescent="0.35">
      <c r="A700" s="19" t="s">
        <v>150</v>
      </c>
      <c r="B700" s="19">
        <v>10</v>
      </c>
    </row>
    <row r="701" spans="1:2" x14ac:dyDescent="0.35">
      <c r="A701" s="19" t="s">
        <v>604</v>
      </c>
      <c r="B701" s="19">
        <v>10</v>
      </c>
    </row>
    <row r="702" spans="1:2" x14ac:dyDescent="0.35">
      <c r="A702" s="19" t="s">
        <v>347</v>
      </c>
      <c r="B702" s="19">
        <v>9</v>
      </c>
    </row>
    <row r="703" spans="1:2" x14ac:dyDescent="0.35">
      <c r="A703" s="19" t="s">
        <v>730</v>
      </c>
      <c r="B703" s="19">
        <v>8</v>
      </c>
    </row>
    <row r="704" spans="1:2" x14ac:dyDescent="0.35">
      <c r="A704" s="19" t="s">
        <v>290</v>
      </c>
      <c r="B704" s="19">
        <v>8</v>
      </c>
    </row>
    <row r="705" spans="1:2" x14ac:dyDescent="0.35">
      <c r="A705" s="19" t="s">
        <v>481</v>
      </c>
      <c r="B705" s="19">
        <v>8</v>
      </c>
    </row>
    <row r="706" spans="1:2" x14ac:dyDescent="0.35">
      <c r="A706" s="19" t="s">
        <v>208</v>
      </c>
      <c r="B706" s="19">
        <v>8</v>
      </c>
    </row>
    <row r="707" spans="1:2" x14ac:dyDescent="0.35">
      <c r="A707" s="19" t="s">
        <v>557</v>
      </c>
      <c r="B707" s="19">
        <v>7</v>
      </c>
    </row>
    <row r="708" spans="1:2" x14ac:dyDescent="0.35">
      <c r="A708" s="19" t="s">
        <v>508</v>
      </c>
      <c r="B708" s="19">
        <v>6</v>
      </c>
    </row>
    <row r="709" spans="1:2" x14ac:dyDescent="0.35">
      <c r="A709" s="19" t="s">
        <v>714</v>
      </c>
      <c r="B709" s="19">
        <v>5</v>
      </c>
    </row>
    <row r="710" spans="1:2" x14ac:dyDescent="0.35">
      <c r="A710" s="19" t="s">
        <v>229</v>
      </c>
      <c r="B710" s="19">
        <v>4</v>
      </c>
    </row>
    <row r="711" spans="1:2" x14ac:dyDescent="0.35">
      <c r="A711" s="19" t="s">
        <v>601</v>
      </c>
      <c r="B711" s="19">
        <v>4</v>
      </c>
    </row>
    <row r="712" spans="1:2" x14ac:dyDescent="0.35">
      <c r="A712" s="19" t="s">
        <v>731</v>
      </c>
      <c r="B712" s="19">
        <v>3</v>
      </c>
    </row>
    <row r="713" spans="1:2" x14ac:dyDescent="0.35">
      <c r="A713" s="19" t="s">
        <v>165</v>
      </c>
      <c r="B713" s="19">
        <v>3</v>
      </c>
    </row>
    <row r="714" spans="1:2" x14ac:dyDescent="0.35">
      <c r="A714" s="19" t="s">
        <v>622</v>
      </c>
      <c r="B714" s="19">
        <v>3</v>
      </c>
    </row>
    <row r="715" spans="1:2" x14ac:dyDescent="0.35">
      <c r="A715" s="19" t="s">
        <v>530</v>
      </c>
      <c r="B715" s="19">
        <v>3</v>
      </c>
    </row>
    <row r="716" spans="1:2" x14ac:dyDescent="0.35">
      <c r="A716" s="19" t="s">
        <v>722</v>
      </c>
      <c r="B716" s="19">
        <v>3</v>
      </c>
    </row>
    <row r="717" spans="1:2" x14ac:dyDescent="0.35">
      <c r="A717" s="19" t="s">
        <v>380</v>
      </c>
      <c r="B717" s="19">
        <v>3</v>
      </c>
    </row>
    <row r="718" spans="1:2" x14ac:dyDescent="0.35">
      <c r="A718" s="19" t="s">
        <v>721</v>
      </c>
      <c r="B718" s="19">
        <v>2</v>
      </c>
    </row>
    <row r="719" spans="1:2" x14ac:dyDescent="0.35">
      <c r="A719" s="19" t="s">
        <v>565</v>
      </c>
      <c r="B719" s="19">
        <v>2</v>
      </c>
    </row>
    <row r="720" spans="1:2" x14ac:dyDescent="0.35">
      <c r="A720" s="19" t="s">
        <v>411</v>
      </c>
      <c r="B720" s="19">
        <v>2</v>
      </c>
    </row>
    <row r="721" spans="1:6" x14ac:dyDescent="0.35">
      <c r="A721" s="19" t="s">
        <v>279</v>
      </c>
      <c r="B721" s="19">
        <v>2</v>
      </c>
    </row>
    <row r="722" spans="1:6" x14ac:dyDescent="0.35">
      <c r="A722" s="19" t="s">
        <v>130</v>
      </c>
      <c r="B722" s="19">
        <v>2</v>
      </c>
    </row>
    <row r="723" spans="1:6" x14ac:dyDescent="0.35">
      <c r="A723" s="19" t="s">
        <v>527</v>
      </c>
      <c r="B723" s="19">
        <v>1</v>
      </c>
    </row>
    <row r="724" spans="1:6" x14ac:dyDescent="0.35">
      <c r="A724" s="19" t="s">
        <v>723</v>
      </c>
      <c r="B724" s="19">
        <v>1</v>
      </c>
    </row>
    <row r="725" spans="1:6" x14ac:dyDescent="0.35">
      <c r="A725" s="19" t="s">
        <v>391</v>
      </c>
      <c r="B725" s="19">
        <v>1</v>
      </c>
    </row>
    <row r="726" spans="1:6" x14ac:dyDescent="0.35">
      <c r="A726" s="19" t="s">
        <v>733</v>
      </c>
      <c r="B726" s="19">
        <v>1</v>
      </c>
    </row>
    <row r="727" spans="1:6" x14ac:dyDescent="0.35">
      <c r="A727" s="19" t="s">
        <v>189</v>
      </c>
      <c r="B727" s="19">
        <v>1</v>
      </c>
    </row>
    <row r="728" spans="1:6" x14ac:dyDescent="0.35">
      <c r="A728" s="19" t="s">
        <v>544</v>
      </c>
      <c r="B728" s="19">
        <v>1</v>
      </c>
    </row>
    <row r="729" spans="1:6" x14ac:dyDescent="0.35">
      <c r="A729" s="19" t="s">
        <v>216</v>
      </c>
      <c r="B729" s="19">
        <v>1</v>
      </c>
      <c r="F729" t="s">
        <v>734</v>
      </c>
    </row>
    <row r="730" spans="1:6" x14ac:dyDescent="0.35">
      <c r="A730" s="19" t="s">
        <v>735</v>
      </c>
      <c r="B730" s="19">
        <v>1</v>
      </c>
    </row>
    <row r="731" spans="1:6" x14ac:dyDescent="0.35">
      <c r="A731" s="19" t="s">
        <v>142</v>
      </c>
      <c r="B731" s="19">
        <v>1</v>
      </c>
    </row>
    <row r="732" spans="1:6" x14ac:dyDescent="0.35">
      <c r="A732" s="19" t="s">
        <v>455</v>
      </c>
      <c r="B732" s="19">
        <v>1</v>
      </c>
    </row>
    <row r="733" spans="1:6" x14ac:dyDescent="0.35">
      <c r="A733" s="19" t="s">
        <v>619</v>
      </c>
      <c r="B733" s="19">
        <v>1</v>
      </c>
    </row>
    <row r="734" spans="1:6" x14ac:dyDescent="0.35">
      <c r="A734" s="19" t="s">
        <v>242</v>
      </c>
      <c r="B734" s="19">
        <v>1</v>
      </c>
    </row>
    <row r="735" spans="1:6" x14ac:dyDescent="0.35">
      <c r="A735" s="19" t="s">
        <v>424</v>
      </c>
      <c r="B735" s="19">
        <v>1</v>
      </c>
    </row>
    <row r="736" spans="1:6" x14ac:dyDescent="0.35">
      <c r="A736" s="19" t="s">
        <v>725</v>
      </c>
      <c r="B736" s="19">
        <v>1</v>
      </c>
    </row>
    <row r="737" spans="1:3" x14ac:dyDescent="0.35">
      <c r="A737" s="19" t="s">
        <v>591</v>
      </c>
      <c r="B737" s="19">
        <v>1</v>
      </c>
    </row>
    <row r="738" spans="1:3" x14ac:dyDescent="0.35">
      <c r="A738" s="19" t="s">
        <v>726</v>
      </c>
      <c r="B738" s="19">
        <v>1</v>
      </c>
    </row>
    <row r="739" spans="1:3" x14ac:dyDescent="0.35">
      <c r="A739" s="20" t="s">
        <v>664</v>
      </c>
      <c r="B739" s="20">
        <v>581</v>
      </c>
    </row>
    <row r="741" spans="1:3" ht="15" thickBot="1" x14ac:dyDescent="0.4"/>
    <row r="742" spans="1:3" ht="15" thickBot="1" x14ac:dyDescent="0.4">
      <c r="A742" s="196" t="s">
        <v>736</v>
      </c>
      <c r="B742" s="197"/>
    </row>
    <row r="743" spans="1:3" x14ac:dyDescent="0.35">
      <c r="A743" s="48" t="s">
        <v>698</v>
      </c>
      <c r="B743" s="49" t="s">
        <v>699</v>
      </c>
    </row>
    <row r="744" spans="1:3" x14ac:dyDescent="0.35">
      <c r="A744" s="19" t="s">
        <v>471</v>
      </c>
      <c r="B744" s="19">
        <v>125</v>
      </c>
    </row>
    <row r="745" spans="1:3" x14ac:dyDescent="0.35">
      <c r="A745" s="19" t="s">
        <v>469</v>
      </c>
      <c r="B745" s="19">
        <v>51</v>
      </c>
    </row>
    <row r="746" spans="1:3" x14ac:dyDescent="0.35">
      <c r="A746" s="19" t="s">
        <v>728</v>
      </c>
      <c r="B746" s="19">
        <v>32</v>
      </c>
      <c r="C746" s="17"/>
    </row>
    <row r="747" spans="1:3" x14ac:dyDescent="0.35">
      <c r="A747" s="19" t="s">
        <v>418</v>
      </c>
      <c r="B747" s="19">
        <v>22</v>
      </c>
    </row>
    <row r="748" spans="1:3" x14ac:dyDescent="0.35">
      <c r="A748" s="19" t="s">
        <v>213</v>
      </c>
      <c r="B748" s="19">
        <v>18</v>
      </c>
    </row>
    <row r="749" spans="1:3" x14ac:dyDescent="0.35">
      <c r="A749" s="19" t="s">
        <v>335</v>
      </c>
      <c r="B749" s="19">
        <v>15</v>
      </c>
    </row>
    <row r="750" spans="1:3" x14ac:dyDescent="0.35">
      <c r="A750" s="19" t="s">
        <v>717</v>
      </c>
      <c r="B750" s="19">
        <v>15</v>
      </c>
    </row>
    <row r="751" spans="1:3" x14ac:dyDescent="0.35">
      <c r="A751" s="19" t="s">
        <v>332</v>
      </c>
      <c r="B751" s="19">
        <v>15</v>
      </c>
    </row>
    <row r="752" spans="1:3" x14ac:dyDescent="0.35">
      <c r="A752" s="19" t="s">
        <v>604</v>
      </c>
      <c r="B752" s="19">
        <v>14</v>
      </c>
    </row>
    <row r="753" spans="1:2" x14ac:dyDescent="0.35">
      <c r="A753" s="19" t="s">
        <v>197</v>
      </c>
      <c r="B753" s="19">
        <v>14</v>
      </c>
    </row>
    <row r="754" spans="1:2" x14ac:dyDescent="0.35">
      <c r="A754" s="19" t="s">
        <v>347</v>
      </c>
      <c r="B754" s="19">
        <v>14</v>
      </c>
    </row>
    <row r="755" spans="1:2" x14ac:dyDescent="0.35">
      <c r="A755" s="19" t="s">
        <v>208</v>
      </c>
      <c r="B755" s="19">
        <v>12</v>
      </c>
    </row>
    <row r="756" spans="1:2" x14ac:dyDescent="0.35">
      <c r="A756" s="19" t="s">
        <v>729</v>
      </c>
      <c r="B756" s="19">
        <v>12</v>
      </c>
    </row>
    <row r="757" spans="1:2" x14ac:dyDescent="0.35">
      <c r="A757" s="19" t="s">
        <v>642</v>
      </c>
      <c r="B757" s="19">
        <v>11</v>
      </c>
    </row>
    <row r="758" spans="1:2" x14ac:dyDescent="0.35">
      <c r="A758" s="19" t="s">
        <v>737</v>
      </c>
      <c r="B758" s="19">
        <v>10</v>
      </c>
    </row>
    <row r="759" spans="1:2" x14ac:dyDescent="0.35">
      <c r="A759" s="19" t="s">
        <v>315</v>
      </c>
      <c r="B759" s="19">
        <v>10</v>
      </c>
    </row>
    <row r="760" spans="1:2" x14ac:dyDescent="0.35">
      <c r="A760" s="19" t="s">
        <v>290</v>
      </c>
      <c r="B760" s="19">
        <v>9</v>
      </c>
    </row>
    <row r="761" spans="1:2" x14ac:dyDescent="0.35">
      <c r="A761" s="19" t="s">
        <v>481</v>
      </c>
      <c r="B761" s="19">
        <v>9</v>
      </c>
    </row>
    <row r="762" spans="1:2" x14ac:dyDescent="0.35">
      <c r="A762" s="19" t="s">
        <v>557</v>
      </c>
      <c r="B762" s="19">
        <v>8</v>
      </c>
    </row>
    <row r="763" spans="1:2" x14ac:dyDescent="0.35">
      <c r="A763" s="19" t="s">
        <v>738</v>
      </c>
      <c r="B763" s="19">
        <v>8</v>
      </c>
    </row>
    <row r="764" spans="1:2" x14ac:dyDescent="0.35">
      <c r="A764" s="19" t="s">
        <v>613</v>
      </c>
      <c r="B764" s="19">
        <v>8</v>
      </c>
    </row>
    <row r="765" spans="1:2" x14ac:dyDescent="0.35">
      <c r="A765" s="19" t="s">
        <v>387</v>
      </c>
      <c r="B765" s="19">
        <v>8</v>
      </c>
    </row>
    <row r="766" spans="1:2" x14ac:dyDescent="0.35">
      <c r="A766" s="19" t="s">
        <v>229</v>
      </c>
      <c r="B766" s="19">
        <v>8</v>
      </c>
    </row>
    <row r="767" spans="1:2" x14ac:dyDescent="0.35">
      <c r="A767" s="19" t="s">
        <v>730</v>
      </c>
      <c r="B767" s="19">
        <v>7</v>
      </c>
    </row>
    <row r="768" spans="1:2" x14ac:dyDescent="0.35">
      <c r="A768" s="19" t="s">
        <v>368</v>
      </c>
      <c r="B768" s="19">
        <v>7</v>
      </c>
    </row>
    <row r="769" spans="1:2" x14ac:dyDescent="0.35">
      <c r="A769" s="19" t="s">
        <v>739</v>
      </c>
      <c r="B769" s="19">
        <v>6</v>
      </c>
    </row>
    <row r="770" spans="1:2" x14ac:dyDescent="0.35">
      <c r="A770" s="19" t="s">
        <v>508</v>
      </c>
      <c r="B770" s="19">
        <v>5</v>
      </c>
    </row>
    <row r="771" spans="1:2" x14ac:dyDescent="0.35">
      <c r="A771" s="19" t="s">
        <v>405</v>
      </c>
      <c r="B771" s="19">
        <v>5</v>
      </c>
    </row>
    <row r="772" spans="1:2" x14ac:dyDescent="0.35">
      <c r="A772" s="19" t="s">
        <v>740</v>
      </c>
      <c r="B772" s="19">
        <v>4</v>
      </c>
    </row>
    <row r="773" spans="1:2" x14ac:dyDescent="0.35">
      <c r="A773" s="19" t="s">
        <v>331</v>
      </c>
      <c r="B773" s="19">
        <v>4</v>
      </c>
    </row>
    <row r="774" spans="1:2" x14ac:dyDescent="0.35">
      <c r="A774" s="19" t="s">
        <v>337</v>
      </c>
      <c r="B774" s="19">
        <v>4</v>
      </c>
    </row>
    <row r="775" spans="1:2" x14ac:dyDescent="0.35">
      <c r="A775" s="19" t="s">
        <v>565</v>
      </c>
      <c r="B775" s="19">
        <v>3</v>
      </c>
    </row>
    <row r="776" spans="1:2" x14ac:dyDescent="0.35">
      <c r="A776" s="19" t="s">
        <v>511</v>
      </c>
      <c r="B776" s="19">
        <v>3</v>
      </c>
    </row>
    <row r="777" spans="1:2" x14ac:dyDescent="0.35">
      <c r="A777" s="19" t="s">
        <v>530</v>
      </c>
      <c r="B777" s="19">
        <v>3</v>
      </c>
    </row>
    <row r="778" spans="1:2" x14ac:dyDescent="0.35">
      <c r="A778" s="19" t="s">
        <v>279</v>
      </c>
      <c r="B778" s="19">
        <v>2</v>
      </c>
    </row>
    <row r="779" spans="1:2" x14ac:dyDescent="0.35">
      <c r="A779" s="19" t="s">
        <v>130</v>
      </c>
      <c r="B779" s="19">
        <v>2</v>
      </c>
    </row>
    <row r="780" spans="1:2" x14ac:dyDescent="0.35">
      <c r="A780" s="19" t="s">
        <v>245</v>
      </c>
      <c r="B780" s="19">
        <v>2</v>
      </c>
    </row>
    <row r="781" spans="1:2" x14ac:dyDescent="0.35">
      <c r="A781" s="19" t="s">
        <v>544</v>
      </c>
      <c r="B781" s="19">
        <v>2</v>
      </c>
    </row>
    <row r="782" spans="1:2" x14ac:dyDescent="0.35">
      <c r="A782" s="19" t="s">
        <v>714</v>
      </c>
      <c r="B782" s="19">
        <v>2</v>
      </c>
    </row>
    <row r="783" spans="1:2" x14ac:dyDescent="0.35">
      <c r="A783" s="19" t="s">
        <v>165</v>
      </c>
      <c r="B783" s="19">
        <v>2</v>
      </c>
    </row>
    <row r="784" spans="1:2" x14ac:dyDescent="0.35">
      <c r="A784" s="19" t="s">
        <v>540</v>
      </c>
      <c r="B784" s="19">
        <v>2</v>
      </c>
    </row>
    <row r="785" spans="1:6" x14ac:dyDescent="0.35">
      <c r="A785" s="19" t="s">
        <v>380</v>
      </c>
      <c r="B785" s="19">
        <v>2</v>
      </c>
    </row>
    <row r="786" spans="1:6" x14ac:dyDescent="0.35">
      <c r="A786" s="19" t="s">
        <v>455</v>
      </c>
      <c r="B786" s="19">
        <v>1</v>
      </c>
    </row>
    <row r="787" spans="1:6" x14ac:dyDescent="0.35">
      <c r="A787" s="19" t="s">
        <v>160</v>
      </c>
      <c r="B787" s="19">
        <v>1</v>
      </c>
    </row>
    <row r="788" spans="1:6" x14ac:dyDescent="0.35">
      <c r="A788" s="19" t="s">
        <v>619</v>
      </c>
      <c r="B788" s="19">
        <v>1</v>
      </c>
    </row>
    <row r="789" spans="1:6" x14ac:dyDescent="0.35">
      <c r="A789" s="19" t="s">
        <v>297</v>
      </c>
      <c r="B789" s="19">
        <v>1</v>
      </c>
    </row>
    <row r="790" spans="1:6" x14ac:dyDescent="0.35">
      <c r="A790" s="19" t="s">
        <v>622</v>
      </c>
      <c r="B790" s="19">
        <v>1</v>
      </c>
      <c r="F790" t="s">
        <v>734</v>
      </c>
    </row>
    <row r="791" spans="1:6" x14ac:dyDescent="0.35">
      <c r="A791" s="19" t="s">
        <v>563</v>
      </c>
      <c r="B791" s="19">
        <v>1</v>
      </c>
    </row>
    <row r="792" spans="1:6" x14ac:dyDescent="0.35">
      <c r="A792" s="19" t="s">
        <v>591</v>
      </c>
      <c r="B792" s="19">
        <v>1</v>
      </c>
    </row>
    <row r="793" spans="1:6" x14ac:dyDescent="0.35">
      <c r="A793" s="19" t="s">
        <v>411</v>
      </c>
      <c r="B793" s="19">
        <v>1</v>
      </c>
    </row>
    <row r="794" spans="1:6" ht="15" thickBot="1" x14ac:dyDescent="0.4">
      <c r="A794" s="18" t="s">
        <v>664</v>
      </c>
      <c r="B794" s="18">
        <v>523</v>
      </c>
    </row>
  </sheetData>
  <mergeCells count="14">
    <mergeCell ref="A1:B4"/>
    <mergeCell ref="A76:B76"/>
    <mergeCell ref="A742:B742"/>
    <mergeCell ref="A392:B392"/>
    <mergeCell ref="A447:B447"/>
    <mergeCell ref="A505:B505"/>
    <mergeCell ref="A562:B562"/>
    <mergeCell ref="A621:B621"/>
    <mergeCell ref="A681:B681"/>
    <mergeCell ref="A338:B338"/>
    <mergeCell ref="A5:B5"/>
    <mergeCell ref="A141:B141"/>
    <mergeCell ref="A210:B210"/>
    <mergeCell ref="A275:B275"/>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225b539-7b15-42b2-871d-c20cb6e17ae7" xsi:nil="true"/>
    <lcf76f155ced4ddcb4097134ff3c332f xmlns="51f64f43-848e-4f71-a29c-5b275075194e">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3" ma:contentTypeDescription="Create a new document." ma:contentTypeScope="" ma:versionID="dc072f8ffc2b8bed0dac1cf55cae5fe2">
  <xsd:schema xmlns:xsd="http://www.w3.org/2001/XMLSchema" xmlns:xs="http://www.w3.org/2001/XMLSchema" xmlns:p="http://schemas.microsoft.com/office/2006/metadata/properties" xmlns:ns2="9225b539-7b15-42b2-871d-c20cb6e17ae7" xmlns:ns3="51f64f43-848e-4f71-a29c-5b275075194e" targetNamespace="http://schemas.microsoft.com/office/2006/metadata/properties" ma:root="true" ma:fieldsID="c697619c93f272d747a88d4ad0a7b381" ns2:_="" ns3:_="">
    <xsd:import namespace="9225b539-7b15-42b2-871d-c20cb6e17ae7"/>
    <xsd:import namespace="51f64f43-848e-4f71-a29c-5b275075194e"/>
    <xsd:element name="properties">
      <xsd:complexType>
        <xsd:sequence>
          <xsd:element name="documentManagement">
            <xsd:complexType>
              <xsd:all>
                <xsd:element ref="ns2:_dlc_DocId" minOccurs="0"/>
                <xsd:element ref="ns2:_dlc_DocIdUrl" minOccurs="0"/>
                <xsd:element ref="ns2:_dlc_DocIdPersistId"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OCR" minOccurs="0"/>
                <xsd:element ref="ns3:MediaLengthInSeconds" minOccurs="0"/>
                <xsd:element ref="ns3:MediaServiceObjectDetectorVersions" minOccurs="0"/>
                <xsd:element ref="ns3:MediaServiceLocation" minOccurs="0"/>
                <xsd:element ref="ns3:MediaServiceSearchPropertie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Location" ma:index="19" nillable="true" ma:displayName="Location" ma:description="" ma:indexed="true" ma:internalName="MediaServiceLocatio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Metadata" ma:index="21" nillable="true" ma:displayName="MediaServiceMetadata" ma:hidden="true" ma:internalName="MediaServiceMetadata" ma:readOnly="true">
      <xsd:simpleType>
        <xsd:restriction base="dms:Note"/>
      </xsd:simpleType>
    </xsd:element>
    <xsd:element name="MediaServiceFastMetadata" ma:index="22"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526ce853-7349-4a33-988e-bfef8f1d57f1" ContentTypeId="0x0101" PreviousValue="false"/>
</file>

<file path=customXml/item5.xml><?xml version="1.0" encoding="utf-8"?>
<?mso-contentType ?>
<spe:Receivers xmlns:spe="http://schemas.microsoft.com/sharepoint/events"/>
</file>

<file path=customXml/itemProps1.xml><?xml version="1.0" encoding="utf-8"?>
<ds:datastoreItem xmlns:ds="http://schemas.openxmlformats.org/officeDocument/2006/customXml" ds:itemID="{25A08AC0-783C-4C1B-927A-AB27E36B29B1}">
  <ds:schemaRefs>
    <ds:schemaRef ds:uri="http://purl.org/dc/elements/1.1/"/>
    <ds:schemaRef ds:uri="http://schemas.openxmlformats.org/package/2006/metadata/core-properties"/>
    <ds:schemaRef ds:uri="http://schemas.microsoft.com/office/infopath/2007/PartnerControls"/>
    <ds:schemaRef ds:uri="http://purl.org/dc/terms/"/>
    <ds:schemaRef ds:uri="http://schemas.microsoft.com/office/2006/documentManagement/types"/>
    <ds:schemaRef ds:uri="9225b539-7b15-42b2-871d-c20cb6e17ae7"/>
    <ds:schemaRef ds:uri="05406d35-483f-4764-b870-52cf804e2a10"/>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3.xml><?xml version="1.0" encoding="utf-8"?>
<ds:datastoreItem xmlns:ds="http://schemas.openxmlformats.org/officeDocument/2006/customXml" ds:itemID="{E99C9AEB-6078-494D-BCE0-656E57F109CD}"/>
</file>

<file path=customXml/itemProps4.xml><?xml version="1.0" encoding="utf-8"?>
<ds:datastoreItem xmlns:ds="http://schemas.openxmlformats.org/officeDocument/2006/customXml" ds:itemID="{87FB62D8-6721-4A1B-9AB7-1D2CA05DED82}"/>
</file>

<file path=customXml/itemProps5.xml><?xml version="1.0" encoding="utf-8"?>
<ds:datastoreItem xmlns:ds="http://schemas.openxmlformats.org/officeDocument/2006/customXml" ds:itemID="{9FE0F910-2221-4E91-BF21-D83C0B07C1E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Header</vt:lpstr>
      <vt:lpstr>ATD FY25 YTD</vt:lpstr>
      <vt:lpstr>Detention FY25</vt:lpstr>
      <vt:lpstr> ICLOS and Detainees</vt:lpstr>
      <vt:lpstr>Semiannual</vt:lpstr>
      <vt:lpstr>Monthly Bond Statistics</vt:lpstr>
      <vt:lpstr>Facilities FY25</vt:lpstr>
      <vt:lpstr>Vulnerable &amp; Special Population</vt:lpstr>
      <vt:lpstr>Monthly Segregation</vt:lpstr>
      <vt:lpstr>Footnotes</vt:lpstr>
      <vt:lpstr>'Detention FY25'!Print_Area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Tyler M (CTR)</dc:creator>
  <cp:keywords/>
  <dc:description/>
  <cp:lastModifiedBy>LESA, STU</cp:lastModifiedBy>
  <cp:revision/>
  <dcterms:created xsi:type="dcterms:W3CDTF">2020-01-31T18:40:16Z</dcterms:created>
  <dcterms:modified xsi:type="dcterms:W3CDTF">2025-05-22T19:17:21Z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y fmtid="{D5CDD505-2E9C-101B-9397-08002B2CF9AE}" pid="7" name="Order">
    <vt:r8>808900</vt:r8>
  </property>
  <property fmtid="{D5CDD505-2E9C-101B-9397-08002B2CF9AE}" pid="8" name="xd_Signature">
    <vt:bool>false</vt:bool>
  </property>
  <property fmtid="{D5CDD505-2E9C-101B-9397-08002B2CF9AE}" pid="9" name="xd_ProgID">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y fmtid="{D5CDD505-2E9C-101B-9397-08002B2CF9AE}" pid="13" name="TriggerFlowInfo">
    <vt:lpwstr/>
  </property>
</Properties>
</file>