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lee/Google Drive/Innopolis.LIPS.Academics/Papers/InPreparation/2017/SLR.Prediction/DefectPrediction/analysis/classifications/data/"/>
    </mc:Choice>
  </mc:AlternateContent>
  <bookViews>
    <workbookView xWindow="0" yWindow="460" windowWidth="28800" windowHeight="17460" tabRatio="500" activeTab="4"/>
  </bookViews>
  <sheets>
    <sheet name="Fig5-7.pd" sheetId="1" r:id="rId1"/>
    <sheet name="Fig5-7.pf.inv" sheetId="2" r:id="rId2"/>
    <sheet name="Fig5-7.prec" sheetId="3" r:id="rId3"/>
    <sheet name="Fig5-7.bal" sheetId="4" r:id="rId4"/>
    <sheet name="Figs9-11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2" l="1"/>
  <c r="H4" i="2"/>
  <c r="G4" i="2"/>
  <c r="F4" i="2"/>
  <c r="E4" i="2"/>
  <c r="D4" i="2"/>
  <c r="C4" i="2"/>
  <c r="J3" i="2"/>
  <c r="I3" i="2"/>
  <c r="H3" i="2"/>
  <c r="G3" i="2"/>
  <c r="F3" i="2"/>
  <c r="E3" i="2"/>
  <c r="D3" i="2"/>
  <c r="C3" i="2"/>
  <c r="J2" i="2"/>
  <c r="I2" i="2"/>
  <c r="H2" i="2"/>
  <c r="G2" i="2"/>
  <c r="F2" i="2"/>
  <c r="E2" i="2"/>
  <c r="D2" i="2"/>
  <c r="C2" i="2"/>
  <c r="B4" i="2"/>
  <c r="B3" i="2"/>
  <c r="B2" i="2"/>
</calcChain>
</file>

<file path=xl/sharedStrings.xml><?xml version="1.0" encoding="utf-8"?>
<sst xmlns="http://schemas.openxmlformats.org/spreadsheetml/2006/main" count="59" uniqueCount="42">
  <si>
    <t>Tech</t>
  </si>
  <si>
    <t>Artificial Neural Network</t>
  </si>
  <si>
    <t>Naive Bayes</t>
  </si>
  <si>
    <t>CM1.pd</t>
  </si>
  <si>
    <t>PC1.pd</t>
  </si>
  <si>
    <t>PC3.pd</t>
  </si>
  <si>
    <t>PC4.pd</t>
  </si>
  <si>
    <t>NASA.avg.pd</t>
  </si>
  <si>
    <t>AR3.pd</t>
  </si>
  <si>
    <t>AR4.pd</t>
  </si>
  <si>
    <t>local.avg.pd</t>
  </si>
  <si>
    <t>CM1.pf.inv</t>
  </si>
  <si>
    <t>PC1.pf.inv</t>
  </si>
  <si>
    <t>PC3.pf.inv</t>
  </si>
  <si>
    <t>PC4.pf.inv</t>
  </si>
  <si>
    <t>NASA.avg.pf.inv</t>
  </si>
  <si>
    <t>AR3.pf.inv</t>
  </si>
  <si>
    <t>AR4.pf.inv</t>
  </si>
  <si>
    <t>local.avg.pf.inv</t>
  </si>
  <si>
    <t>CM1.prec</t>
  </si>
  <si>
    <t>PC1.prec</t>
  </si>
  <si>
    <t>PC3.prec</t>
  </si>
  <si>
    <t>PC4.prec</t>
  </si>
  <si>
    <t>NASA.avg.prec</t>
  </si>
  <si>
    <t>AR3.prec</t>
  </si>
  <si>
    <t>AR4.prec</t>
  </si>
  <si>
    <t>local.avg.prec</t>
  </si>
  <si>
    <t>CM1.bal</t>
  </si>
  <si>
    <t>PC1.bal</t>
  </si>
  <si>
    <t>PC3.bal</t>
  </si>
  <si>
    <t>PC4.bal</t>
  </si>
  <si>
    <t>NASA.avg.bal</t>
  </si>
  <si>
    <t>AR3.bal</t>
  </si>
  <si>
    <t>AR4.bal</t>
  </si>
  <si>
    <t>local.avg.bal</t>
  </si>
  <si>
    <t>AR3.effort</t>
  </si>
  <si>
    <t>AR4.effort</t>
  </si>
  <si>
    <t>AR5.bal</t>
  </si>
  <si>
    <t>AR5.prec</t>
  </si>
  <si>
    <t>AR5.pf.inv</t>
  </si>
  <si>
    <t>AR5.pd</t>
  </si>
  <si>
    <t>VFI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</si>
</sst>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name val="Arial"/>
    </font>
    <font>
      <sz val="9"/>
      <color rgb="FF000000"/>
      <name val="Helvetica"/>
    </font>
    <font>
      <sz val="8"/>
      <color rgb="FF000000"/>
      <name val="Times New 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left" vertical="center" wrapText="1" inden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 indent="1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activeCell="A4" sqref="A4"/>
    </sheetView>
  </sheetViews>
  <sheetFormatPr baseColWidth="10" defaultColWidth="14.5" defaultRowHeight="15.75" customHeight="1" x14ac:dyDescent="0.15"/>
  <cols>
    <col min="1" max="1" width="16.83203125" customWidth="1"/>
    <col min="2" max="3" width="19.33203125" customWidth="1"/>
    <col min="4" max="4" width="18.1640625" customWidth="1"/>
  </cols>
  <sheetData>
    <row r="1" spans="1:16" ht="15.75" customHeight="1" x14ac:dyDescent="0.1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40</v>
      </c>
      <c r="J1" s="1" t="s">
        <v>10</v>
      </c>
      <c r="K1" s="1"/>
      <c r="L1" s="1"/>
      <c r="M1" s="1"/>
      <c r="N1" s="1"/>
      <c r="O1" s="1"/>
      <c r="P1" s="1"/>
    </row>
    <row r="2" spans="1:16" ht="15.75" customHeight="1" x14ac:dyDescent="0.15">
      <c r="A2" s="2" t="s">
        <v>1</v>
      </c>
      <c r="B2" s="2">
        <v>0.74</v>
      </c>
      <c r="C2" s="3">
        <v>0.67</v>
      </c>
      <c r="D2" s="3">
        <v>0.74</v>
      </c>
      <c r="E2" s="3">
        <v>0.89</v>
      </c>
      <c r="F2" s="3">
        <v>0.76</v>
      </c>
      <c r="G2" s="3">
        <v>0.12</v>
      </c>
      <c r="H2" s="3">
        <v>0.45</v>
      </c>
      <c r="I2" s="3">
        <v>0.5</v>
      </c>
      <c r="J2" s="3">
        <v>0.36</v>
      </c>
      <c r="K2" s="2"/>
      <c r="L2" s="2"/>
      <c r="M2" s="2"/>
      <c r="N2" s="2"/>
      <c r="O2" s="2"/>
      <c r="P2" s="2"/>
    </row>
    <row r="3" spans="1:16" ht="15.75" customHeight="1" x14ac:dyDescent="0.15">
      <c r="A3" s="2" t="s">
        <v>2</v>
      </c>
      <c r="B3" s="1">
        <v>0.56999999999999995</v>
      </c>
      <c r="C3" s="3">
        <v>0.54</v>
      </c>
      <c r="D3" s="3">
        <v>0.69</v>
      </c>
      <c r="E3" s="3">
        <v>0.7</v>
      </c>
      <c r="F3" s="3">
        <v>0.63</v>
      </c>
      <c r="G3" s="3">
        <v>0.62</v>
      </c>
      <c r="H3" s="3">
        <v>0.75</v>
      </c>
      <c r="I3" s="2">
        <v>0.75</v>
      </c>
      <c r="J3" s="3">
        <v>0.71</v>
      </c>
      <c r="K3" s="2"/>
      <c r="L3" s="2"/>
      <c r="M3" s="2"/>
      <c r="N3" s="2"/>
      <c r="O3" s="2"/>
      <c r="P3" s="2"/>
    </row>
    <row r="4" spans="1:16" ht="15.75" customHeight="1" x14ac:dyDescent="0.15">
      <c r="A4" s="2" t="s">
        <v>41</v>
      </c>
      <c r="B4" s="1">
        <v>0.83</v>
      </c>
      <c r="C4" s="3">
        <v>0.95</v>
      </c>
      <c r="D4" s="3">
        <v>0.9</v>
      </c>
      <c r="E4" s="3">
        <v>0.96</v>
      </c>
      <c r="F4" s="3">
        <v>0.91</v>
      </c>
      <c r="G4" s="3">
        <v>0.62</v>
      </c>
      <c r="H4" s="3">
        <v>0.8</v>
      </c>
      <c r="I4" s="3">
        <v>0.87</v>
      </c>
      <c r="J4" s="3">
        <v>0.76</v>
      </c>
    </row>
    <row r="5" spans="1:16" ht="15.75" customHeight="1" x14ac:dyDescent="0.15">
      <c r="A5" s="2"/>
      <c r="B5" s="1"/>
    </row>
    <row r="6" spans="1:16" ht="15.75" customHeight="1" x14ac:dyDescent="0.15">
      <c r="A6" s="2"/>
      <c r="B6" s="1"/>
    </row>
    <row r="7" spans="1:16" ht="15.75" customHeight="1" x14ac:dyDescent="0.15">
      <c r="A7" s="2"/>
      <c r="B7" s="1"/>
    </row>
    <row r="8" spans="1:16" ht="15.75" customHeight="1" x14ac:dyDescent="0.15">
      <c r="A8" s="2"/>
      <c r="B8" s="1"/>
    </row>
    <row r="9" spans="1:16" ht="15.75" customHeight="1" x14ac:dyDescent="0.15">
      <c r="A9" s="2"/>
      <c r="B9" s="1"/>
    </row>
    <row r="10" spans="1:16" ht="15.75" customHeight="1" x14ac:dyDescent="0.15">
      <c r="A10" s="2"/>
      <c r="B10" s="1"/>
    </row>
    <row r="11" spans="1:16" ht="15.75" customHeight="1" x14ac:dyDescent="0.15">
      <c r="A11" s="2"/>
      <c r="B11" s="1"/>
    </row>
    <row r="12" spans="1:16" ht="15.75" customHeight="1" x14ac:dyDescent="0.15">
      <c r="A12" s="2"/>
      <c r="B12" s="1"/>
    </row>
    <row r="13" spans="1:16" ht="15.75" customHeight="1" x14ac:dyDescent="0.15">
      <c r="A13" s="2"/>
      <c r="B13" s="1"/>
    </row>
    <row r="14" spans="1:16" ht="15.75" customHeight="1" x14ac:dyDescent="0.15">
      <c r="A14" s="2"/>
      <c r="B14" s="1"/>
    </row>
    <row r="15" spans="1:16" ht="15.75" customHeight="1" x14ac:dyDescent="0.15">
      <c r="A15" s="2"/>
      <c r="B15" s="1"/>
    </row>
    <row r="16" spans="1:16" ht="15.75" customHeight="1" x14ac:dyDescent="0.15">
      <c r="A16" s="2"/>
      <c r="B16" s="1"/>
      <c r="C16" s="1"/>
    </row>
    <row r="17" spans="1:3" ht="15.75" customHeight="1" x14ac:dyDescent="0.15">
      <c r="A17" s="2"/>
      <c r="B17" s="1"/>
      <c r="C17" s="1"/>
    </row>
    <row r="18" spans="1:3" ht="15.75" customHeight="1" x14ac:dyDescent="0.15">
      <c r="A18" s="2"/>
      <c r="B18" s="1"/>
      <c r="C18" s="1"/>
    </row>
    <row r="19" spans="1:3" ht="15.75" customHeight="1" x14ac:dyDescent="0.15">
      <c r="A19" s="2"/>
      <c r="B19" s="1"/>
      <c r="C19" s="1"/>
    </row>
    <row r="20" spans="1:3" ht="15.75" customHeight="1" x14ac:dyDescent="0.15">
      <c r="A20" s="2"/>
      <c r="B20" s="1"/>
      <c r="C20" s="1"/>
    </row>
    <row r="21" spans="1:3" ht="15.75" customHeight="1" x14ac:dyDescent="0.15">
      <c r="A21" s="2"/>
      <c r="B21" s="1"/>
      <c r="C21" s="1"/>
    </row>
    <row r="22" spans="1:3" ht="15.75" customHeight="1" x14ac:dyDescent="0.15">
      <c r="A22" s="2"/>
      <c r="B22" s="1"/>
      <c r="C22" s="1"/>
    </row>
    <row r="23" spans="1:3" ht="15.75" customHeight="1" x14ac:dyDescent="0.15">
      <c r="A23" s="2"/>
      <c r="B23" s="1"/>
      <c r="C23" s="1"/>
    </row>
    <row r="24" spans="1:3" ht="15.75" customHeight="1" x14ac:dyDescent="0.15">
      <c r="A24" s="2"/>
      <c r="B24" s="1"/>
      <c r="C24" s="1"/>
    </row>
    <row r="25" spans="1:3" ht="15.75" customHeight="1" x14ac:dyDescent="0.15">
      <c r="A25" s="2"/>
      <c r="B25" s="1"/>
      <c r="C25" s="1"/>
    </row>
    <row r="26" spans="1:3" ht="15.75" customHeight="1" x14ac:dyDescent="0.15">
      <c r="A26" s="2"/>
      <c r="B26" s="1"/>
      <c r="C26" s="1"/>
    </row>
    <row r="27" spans="1:3" ht="15.75" customHeight="1" x14ac:dyDescent="0.15">
      <c r="A27" s="2"/>
      <c r="B27" s="1"/>
      <c r="C2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A4" sqref="A4"/>
    </sheetView>
  </sheetViews>
  <sheetFormatPr baseColWidth="10" defaultRowHeight="13" x14ac:dyDescent="0.15"/>
  <cols>
    <col min="1" max="1" width="19" customWidth="1"/>
  </cols>
  <sheetData>
    <row r="1" spans="1:10" x14ac:dyDescent="0.15">
      <c r="A1" s="1" t="s">
        <v>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39</v>
      </c>
      <c r="J1" s="1" t="s">
        <v>18</v>
      </c>
    </row>
    <row r="2" spans="1:10" x14ac:dyDescent="0.15">
      <c r="A2" s="2" t="s">
        <v>1</v>
      </c>
      <c r="B2" s="2">
        <f>1-0.4</f>
        <v>0.6</v>
      </c>
      <c r="C2" s="3">
        <f>1-0.26</f>
        <v>0.74</v>
      </c>
      <c r="D2" s="3">
        <f>1-0.35</f>
        <v>0.65</v>
      </c>
      <c r="E2" s="3">
        <f>1-0.29</f>
        <v>0.71</v>
      </c>
      <c r="F2" s="3">
        <f>1-0.32</f>
        <v>0.67999999999999994</v>
      </c>
      <c r="G2" s="3">
        <f>1-0.31</f>
        <v>0.69</v>
      </c>
      <c r="H2" s="3">
        <f>1-0.43</f>
        <v>0.57000000000000006</v>
      </c>
      <c r="I2" s="3">
        <f>1-0.43</f>
        <v>0.57000000000000006</v>
      </c>
      <c r="J2" s="3">
        <f>1-0.39</f>
        <v>0.61</v>
      </c>
    </row>
    <row r="3" spans="1:10" x14ac:dyDescent="0.15">
      <c r="A3" s="2" t="s">
        <v>2</v>
      </c>
      <c r="B3" s="1">
        <f>1-0.28</f>
        <v>0.72</v>
      </c>
      <c r="C3" s="3">
        <f>1-0.21</f>
        <v>0.79</v>
      </c>
      <c r="D3" s="3">
        <f>1-0.24</f>
        <v>0.76</v>
      </c>
      <c r="E3" s="3">
        <f>1-0.26</f>
        <v>0.74</v>
      </c>
      <c r="F3" s="3">
        <f>1-0.25</f>
        <v>0.75</v>
      </c>
      <c r="G3" s="3">
        <f>1-0.32</f>
        <v>0.67999999999999994</v>
      </c>
      <c r="H3" s="3">
        <f>1-0.32</f>
        <v>0.67999999999999994</v>
      </c>
      <c r="I3" s="2">
        <f>1-0.1</f>
        <v>0.9</v>
      </c>
      <c r="J3" s="3">
        <f>1-0.25</f>
        <v>0.75</v>
      </c>
    </row>
    <row r="4" spans="1:10" x14ac:dyDescent="0.15">
      <c r="A4" s="2" t="s">
        <v>41</v>
      </c>
      <c r="B4" s="1">
        <f>1-0.58</f>
        <v>0.42000000000000004</v>
      </c>
      <c r="C4" s="3">
        <f>1-0.45</f>
        <v>0.55000000000000004</v>
      </c>
      <c r="D4" s="3">
        <f>1-0.6</f>
        <v>0.4</v>
      </c>
      <c r="E4" s="3">
        <f>1-0.63</f>
        <v>0.37</v>
      </c>
      <c r="F4" s="3">
        <f>1-0.57</f>
        <v>0.43000000000000005</v>
      </c>
      <c r="G4" s="3">
        <f>1-0.14</f>
        <v>0.86</v>
      </c>
      <c r="H4" s="3">
        <f>1-0.43</f>
        <v>0.57000000000000006</v>
      </c>
      <c r="I4" s="3">
        <f>1-0.21</f>
        <v>0.79</v>
      </c>
      <c r="J4" s="3">
        <v>0.26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A4" sqref="A4"/>
    </sheetView>
  </sheetViews>
  <sheetFormatPr baseColWidth="10" defaultRowHeight="13" x14ac:dyDescent="0.15"/>
  <cols>
    <col min="1" max="1" width="18.83203125" customWidth="1"/>
  </cols>
  <sheetData>
    <row r="1" spans="1:10" x14ac:dyDescent="0.15">
      <c r="A1" s="1" t="s">
        <v>0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38</v>
      </c>
      <c r="J1" s="1" t="s">
        <v>26</v>
      </c>
    </row>
    <row r="2" spans="1:10" x14ac:dyDescent="0.15">
      <c r="A2" s="2" t="s">
        <v>1</v>
      </c>
      <c r="B2" s="4">
        <v>0.17</v>
      </c>
      <c r="C2" s="4">
        <v>0.16</v>
      </c>
      <c r="D2" s="5">
        <v>0.19</v>
      </c>
      <c r="E2" s="5">
        <v>0.3</v>
      </c>
      <c r="F2" s="4">
        <v>0.21</v>
      </c>
      <c r="G2" s="5">
        <v>0.05</v>
      </c>
      <c r="H2" s="5">
        <v>0.19</v>
      </c>
      <c r="I2" s="5">
        <v>0.25</v>
      </c>
      <c r="J2" s="4">
        <v>0.17</v>
      </c>
    </row>
    <row r="3" spans="1:10" x14ac:dyDescent="0.15">
      <c r="A3" s="2" t="s">
        <v>2</v>
      </c>
      <c r="B3" s="4">
        <v>0.18</v>
      </c>
      <c r="C3" s="4">
        <v>0.16</v>
      </c>
      <c r="D3" s="5">
        <v>0.25</v>
      </c>
      <c r="E3" s="5">
        <v>0.27</v>
      </c>
      <c r="F3" s="4">
        <v>0.22</v>
      </c>
      <c r="G3" s="5">
        <v>0.22</v>
      </c>
      <c r="H3" s="5">
        <v>0.35</v>
      </c>
      <c r="I3" s="5">
        <v>0.68</v>
      </c>
      <c r="J3" s="4">
        <v>0.42</v>
      </c>
    </row>
    <row r="4" spans="1:10" x14ac:dyDescent="0.15">
      <c r="A4" s="2" t="s">
        <v>41</v>
      </c>
      <c r="B4" s="4">
        <v>0.14000000000000001</v>
      </c>
      <c r="C4" s="4">
        <v>0.14000000000000001</v>
      </c>
      <c r="D4" s="5">
        <v>0.15</v>
      </c>
      <c r="E4" s="5">
        <v>0.17</v>
      </c>
      <c r="F4" s="4">
        <v>0.15</v>
      </c>
      <c r="G4" s="5">
        <v>0.39</v>
      </c>
      <c r="H4" s="5">
        <v>0.3</v>
      </c>
      <c r="I4" s="5">
        <v>0.54</v>
      </c>
      <c r="J4" s="4">
        <v>0.41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A4" sqref="A4"/>
    </sheetView>
  </sheetViews>
  <sheetFormatPr baseColWidth="10" defaultRowHeight="13" x14ac:dyDescent="0.15"/>
  <cols>
    <col min="1" max="1" width="17.5" customWidth="1"/>
  </cols>
  <sheetData>
    <row r="1" spans="1:10" x14ac:dyDescent="0.15">
      <c r="A1" s="1" t="s">
        <v>0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37</v>
      </c>
      <c r="J1" s="1" t="s">
        <v>34</v>
      </c>
    </row>
    <row r="2" spans="1:10" ht="14" thickBot="1" x14ac:dyDescent="0.2">
      <c r="A2" s="2" t="s">
        <v>1</v>
      </c>
      <c r="B2" s="6">
        <v>0.66</v>
      </c>
      <c r="C2" s="6">
        <v>0.71</v>
      </c>
      <c r="D2" s="7">
        <v>0.69</v>
      </c>
      <c r="E2" s="7">
        <v>0.78</v>
      </c>
      <c r="F2" s="6">
        <v>0.71</v>
      </c>
      <c r="G2" s="7">
        <v>0.34</v>
      </c>
      <c r="H2" s="7">
        <v>0.5</v>
      </c>
      <c r="I2" s="7">
        <v>0.53</v>
      </c>
      <c r="J2" s="6">
        <v>0.46</v>
      </c>
    </row>
    <row r="3" spans="1:10" ht="14" thickBot="1" x14ac:dyDescent="0.2">
      <c r="A3" s="2" t="s">
        <v>2</v>
      </c>
      <c r="B3" s="6">
        <v>0.64</v>
      </c>
      <c r="C3" s="6">
        <v>0.64</v>
      </c>
      <c r="D3" s="7">
        <v>0.72</v>
      </c>
      <c r="E3" s="7">
        <v>0.72</v>
      </c>
      <c r="F3" s="6">
        <v>0.68</v>
      </c>
      <c r="G3" s="7">
        <v>0.64</v>
      </c>
      <c r="H3" s="7">
        <v>0.71</v>
      </c>
      <c r="I3" s="7">
        <v>0.8</v>
      </c>
      <c r="J3" s="6">
        <v>0.72</v>
      </c>
    </row>
    <row r="4" spans="1:10" ht="14" thickBot="1" x14ac:dyDescent="0.2">
      <c r="A4" s="2" t="s">
        <v>41</v>
      </c>
      <c r="B4" s="6">
        <v>0.56999999999999995</v>
      </c>
      <c r="C4" s="6">
        <v>0.68</v>
      </c>
      <c r="D4" s="7">
        <v>0.56999999999999995</v>
      </c>
      <c r="E4" s="7">
        <v>0.55000000000000004</v>
      </c>
      <c r="F4" s="6">
        <v>0.59</v>
      </c>
      <c r="G4" s="7">
        <v>0.71</v>
      </c>
      <c r="H4" s="7">
        <v>0.66</v>
      </c>
      <c r="I4" s="7">
        <v>0.82</v>
      </c>
      <c r="J4" s="6">
        <v>0.73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A2" sqref="A2"/>
    </sheetView>
  </sheetViews>
  <sheetFormatPr baseColWidth="10" defaultRowHeight="13" x14ac:dyDescent="0.15"/>
  <cols>
    <col min="1" max="1" width="21.33203125" customWidth="1"/>
  </cols>
  <sheetData>
    <row r="1" spans="1:5" x14ac:dyDescent="0.15">
      <c r="A1" s="1" t="s">
        <v>0</v>
      </c>
      <c r="B1" s="1" t="s">
        <v>35</v>
      </c>
      <c r="C1" s="1" t="s">
        <v>36</v>
      </c>
      <c r="D1" s="1" t="s">
        <v>36</v>
      </c>
      <c r="E1" s="1"/>
    </row>
    <row r="2" spans="1:5" x14ac:dyDescent="0.15">
      <c r="A2" s="2" t="s">
        <v>41</v>
      </c>
      <c r="B2" s="5">
        <v>63</v>
      </c>
      <c r="C2" s="5">
        <v>52</v>
      </c>
      <c r="D2" s="5">
        <v>70</v>
      </c>
      <c r="E2" s="4"/>
    </row>
    <row r="3" spans="1:5" x14ac:dyDescent="0.15">
      <c r="A3" s="2" t="s">
        <v>1</v>
      </c>
      <c r="B3" s="5">
        <v>-355</v>
      </c>
      <c r="C3" s="5">
        <v>-67</v>
      </c>
      <c r="D3" s="5">
        <v>-46</v>
      </c>
      <c r="E3" s="4"/>
    </row>
    <row r="4" spans="1:5" x14ac:dyDescent="0.15">
      <c r="A4" s="2" t="s">
        <v>2</v>
      </c>
      <c r="B4" s="5">
        <v>32</v>
      </c>
      <c r="C4" s="5">
        <v>57</v>
      </c>
      <c r="D4" s="5">
        <v>75</v>
      </c>
      <c r="E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Fig5-7.pd</vt:lpstr>
      <vt:lpstr>Fig5-7.pf.inv</vt:lpstr>
      <vt:lpstr>Fig5-7.prec</vt:lpstr>
      <vt:lpstr>Fig5-7.bal</vt:lpstr>
      <vt:lpstr>Figs9-11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2017-06-02T10:58:27Z</dcterms:created>
  <dcterms:modified xsi:type="dcterms:W3CDTF">2017-10-31T15:10:40Z</dcterms:modified>
</cp:coreProperties>
</file>