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lee/Google Drive/Innopolis.LIPS.Academics/Papers/InPreparation/2017/SLR.Prediction/DefectPrediction/analysis/classifications/data/"/>
    </mc:Choice>
  </mc:AlternateContent>
  <bookViews>
    <workbookView xWindow="420" yWindow="540" windowWidth="27760" windowHeight="16240" tabRatio="500" activeTab="2"/>
  </bookViews>
  <sheets>
    <sheet name="m10" sheetId="1" r:id="rId1"/>
    <sheet name="m20" sheetId="2" r:id="rId2"/>
    <sheet name="m40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4" i="3" l="1"/>
  <c r="AB4" i="3"/>
  <c r="Y4" i="3"/>
  <c r="V4" i="3"/>
  <c r="S4" i="3"/>
  <c r="P4" i="3"/>
  <c r="M4" i="3"/>
  <c r="J4" i="3"/>
  <c r="G4" i="3"/>
  <c r="D4" i="3"/>
  <c r="AE4" i="2"/>
  <c r="AB4" i="2"/>
  <c r="Y4" i="2"/>
  <c r="V4" i="2"/>
  <c r="S4" i="2"/>
  <c r="P4" i="2"/>
  <c r="M4" i="2"/>
  <c r="J4" i="2"/>
  <c r="G4" i="2"/>
  <c r="D4" i="2"/>
  <c r="AE4" i="1"/>
  <c r="AB4" i="1"/>
  <c r="Y4" i="1"/>
  <c r="V4" i="1"/>
  <c r="S4" i="1"/>
  <c r="M4" i="1"/>
  <c r="P4" i="1"/>
  <c r="J4" i="1"/>
  <c r="G4" i="1"/>
  <c r="D4" i="1"/>
  <c r="AE3" i="3"/>
  <c r="AB3" i="3"/>
  <c r="Y3" i="3"/>
  <c r="V3" i="3"/>
  <c r="S3" i="3"/>
  <c r="P3" i="3"/>
  <c r="M3" i="3"/>
  <c r="J3" i="3"/>
  <c r="G3" i="3"/>
  <c r="D3" i="3"/>
  <c r="AE3" i="2"/>
  <c r="AB3" i="2"/>
  <c r="Y3" i="2"/>
  <c r="V3" i="2"/>
  <c r="S3" i="2"/>
  <c r="P3" i="2"/>
  <c r="M3" i="2"/>
  <c r="J3" i="2"/>
  <c r="G3" i="2"/>
  <c r="D3" i="2"/>
  <c r="AE3" i="1"/>
  <c r="AB3" i="1"/>
  <c r="Y3" i="1"/>
  <c r="V3" i="1"/>
  <c r="S3" i="1"/>
  <c r="P3" i="1"/>
  <c r="M3" i="1"/>
  <c r="J3" i="1"/>
  <c r="G3" i="1"/>
  <c r="D3" i="1"/>
  <c r="AE2" i="3"/>
  <c r="AB2" i="3"/>
  <c r="Y2" i="3"/>
  <c r="V2" i="3"/>
  <c r="S2" i="3"/>
  <c r="P2" i="3"/>
  <c r="M2" i="3"/>
  <c r="J2" i="3"/>
  <c r="G2" i="3"/>
  <c r="D2" i="3"/>
  <c r="AE2" i="2"/>
  <c r="AB2" i="2"/>
  <c r="Y2" i="2"/>
  <c r="V2" i="2"/>
  <c r="S2" i="2"/>
  <c r="P2" i="2"/>
  <c r="M2" i="2"/>
  <c r="J2" i="2"/>
  <c r="G2" i="2"/>
  <c r="D2" i="2"/>
  <c r="AE2" i="1"/>
  <c r="AB2" i="1"/>
  <c r="Y2" i="1"/>
  <c r="V2" i="1"/>
  <c r="S2" i="1"/>
  <c r="P2" i="1"/>
  <c r="M2" i="1"/>
  <c r="J2" i="1"/>
  <c r="G2" i="1"/>
  <c r="D2" i="1"/>
</calcChain>
</file>

<file path=xl/sharedStrings.xml><?xml version="1.0" encoding="utf-8"?>
<sst xmlns="http://schemas.openxmlformats.org/spreadsheetml/2006/main" count="102" uniqueCount="34">
  <si>
    <t>Tech</t>
  </si>
  <si>
    <t>SVM</t>
  </si>
  <si>
    <t>NB</t>
  </si>
  <si>
    <t>NN</t>
  </si>
  <si>
    <t>ant.g</t>
  </si>
  <si>
    <t>ant.pd</t>
  </si>
  <si>
    <t>ant.1-pf</t>
  </si>
  <si>
    <t>arc.g</t>
  </si>
  <si>
    <t>arc.pd</t>
  </si>
  <si>
    <t>arc.1-pf</t>
  </si>
  <si>
    <t>camel.g</t>
  </si>
  <si>
    <t>camel.pd</t>
  </si>
  <si>
    <t>camel.1-pf</t>
  </si>
  <si>
    <t>poi.g</t>
  </si>
  <si>
    <t>poi.pd</t>
  </si>
  <si>
    <t>poi.1-pf</t>
  </si>
  <si>
    <t>redaktor.g</t>
  </si>
  <si>
    <t>redaktor.pd</t>
  </si>
  <si>
    <t>redaktor.1-pf</t>
  </si>
  <si>
    <t>skar.g</t>
  </si>
  <si>
    <t>skar.pd</t>
  </si>
  <si>
    <t>skar.1-pf</t>
  </si>
  <si>
    <t>tomcat.g</t>
  </si>
  <si>
    <t>tomcat.pd</t>
  </si>
  <si>
    <t>tomcat.1-pf</t>
  </si>
  <si>
    <t>velocity.g</t>
  </si>
  <si>
    <t>velocity.pd</t>
  </si>
  <si>
    <t>velocity.1-pf</t>
  </si>
  <si>
    <t>xalan.g</t>
  </si>
  <si>
    <t>xalan.pd</t>
  </si>
  <si>
    <t>xalan.1-pf</t>
  </si>
  <si>
    <t>xerces.g</t>
  </si>
  <si>
    <t>xerces.pd</t>
  </si>
  <si>
    <t>xerces.1-pf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</si>
</sst>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"/>
  <sheetViews>
    <sheetView workbookViewId="0">
      <selection activeCell="A4" sqref="A4"/>
    </sheetView>
  </sheetViews>
  <sheetFormatPr baseColWidth="10" defaultRowHeight="16" x14ac:dyDescent="0.2"/>
  <sheetData>
    <row r="1" spans="1:31" x14ac:dyDescent="0.2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</row>
    <row r="2" spans="1:31" x14ac:dyDescent="0.2">
      <c r="A2" t="s">
        <v>1</v>
      </c>
      <c r="B2">
        <v>62</v>
      </c>
      <c r="C2">
        <v>90</v>
      </c>
      <c r="D2">
        <f>100-52</f>
        <v>48</v>
      </c>
      <c r="E2">
        <v>67</v>
      </c>
      <c r="F2">
        <v>70</v>
      </c>
      <c r="G2">
        <f>100-36</f>
        <v>64</v>
      </c>
      <c r="H2">
        <v>70</v>
      </c>
      <c r="I2">
        <v>85</v>
      </c>
      <c r="J2">
        <f>100-41</f>
        <v>59</v>
      </c>
      <c r="K2">
        <v>54</v>
      </c>
      <c r="L2">
        <v>41</v>
      </c>
      <c r="M2">
        <f>100-20</f>
        <v>80</v>
      </c>
      <c r="N2">
        <v>40</v>
      </c>
      <c r="O2">
        <v>63</v>
      </c>
      <c r="P2">
        <f>100-70</f>
        <v>30</v>
      </c>
      <c r="Q2">
        <v>48</v>
      </c>
      <c r="R2">
        <v>33</v>
      </c>
      <c r="S2">
        <f>100-14</f>
        <v>86</v>
      </c>
      <c r="T2">
        <v>73</v>
      </c>
      <c r="U2">
        <v>65</v>
      </c>
      <c r="V2">
        <f>100-16</f>
        <v>84</v>
      </c>
      <c r="W2">
        <v>18</v>
      </c>
      <c r="X2">
        <v>10</v>
      </c>
      <c r="Y2">
        <f>100-10</f>
        <v>90</v>
      </c>
      <c r="Z2">
        <v>62</v>
      </c>
      <c r="AA2">
        <v>63</v>
      </c>
      <c r="AB2">
        <f>100-38</f>
        <v>62</v>
      </c>
      <c r="AC2">
        <v>42</v>
      </c>
      <c r="AD2">
        <v>28</v>
      </c>
      <c r="AE2">
        <f>100-14</f>
        <v>86</v>
      </c>
    </row>
    <row r="3" spans="1:31" x14ac:dyDescent="0.2">
      <c r="A3" t="s">
        <v>2</v>
      </c>
      <c r="B3">
        <v>42</v>
      </c>
      <c r="C3">
        <v>95</v>
      </c>
      <c r="D3">
        <f>100-73</f>
        <v>27</v>
      </c>
      <c r="E3">
        <v>64</v>
      </c>
      <c r="F3">
        <v>67</v>
      </c>
      <c r="G3">
        <f>100-38</f>
        <v>62</v>
      </c>
      <c r="H3">
        <v>59</v>
      </c>
      <c r="I3">
        <v>77</v>
      </c>
      <c r="J3">
        <f>100-52</f>
        <v>48</v>
      </c>
      <c r="K3">
        <v>61</v>
      </c>
      <c r="L3">
        <v>78</v>
      </c>
      <c r="M3">
        <f>100-50</f>
        <v>50</v>
      </c>
      <c r="N3">
        <v>34</v>
      </c>
      <c r="O3">
        <v>89</v>
      </c>
      <c r="P3">
        <f>100-72</f>
        <v>28</v>
      </c>
      <c r="Q3">
        <v>72</v>
      </c>
      <c r="R3">
        <v>89</v>
      </c>
      <c r="S3">
        <f>100-39</f>
        <v>61</v>
      </c>
      <c r="T3">
        <v>64</v>
      </c>
      <c r="U3">
        <v>88</v>
      </c>
      <c r="V3">
        <f>100-50</f>
        <v>50</v>
      </c>
      <c r="W3">
        <v>35</v>
      </c>
      <c r="X3">
        <v>41</v>
      </c>
      <c r="Y3">
        <f>100-69</f>
        <v>31</v>
      </c>
      <c r="Z3">
        <v>51</v>
      </c>
      <c r="AA3">
        <v>89</v>
      </c>
      <c r="AB3">
        <f>100-64</f>
        <v>36</v>
      </c>
      <c r="AC3">
        <v>42</v>
      </c>
      <c r="AD3">
        <v>42</v>
      </c>
      <c r="AE3">
        <f>100-59</f>
        <v>41</v>
      </c>
    </row>
    <row r="4" spans="1:31" x14ac:dyDescent="0.2">
      <c r="A4" t="s">
        <v>3</v>
      </c>
      <c r="B4">
        <v>59</v>
      </c>
      <c r="C4">
        <v>70</v>
      </c>
      <c r="D4">
        <f>100-50</f>
        <v>50</v>
      </c>
      <c r="E4">
        <v>60</v>
      </c>
      <c r="F4">
        <v>59</v>
      </c>
      <c r="G4">
        <f>100-40</f>
        <v>60</v>
      </c>
      <c r="H4">
        <v>65</v>
      </c>
      <c r="I4">
        <v>69</v>
      </c>
      <c r="J4">
        <f>100-38</f>
        <v>62</v>
      </c>
      <c r="K4">
        <v>45</v>
      </c>
      <c r="L4">
        <v>31</v>
      </c>
      <c r="M4">
        <f>100-20</f>
        <v>80</v>
      </c>
      <c r="N4">
        <v>56</v>
      </c>
      <c r="O4">
        <v>74</v>
      </c>
      <c r="P4">
        <f>100-54</f>
        <v>46</v>
      </c>
      <c r="Q4">
        <v>46</v>
      </c>
      <c r="R4">
        <v>44</v>
      </c>
      <c r="S4">
        <f>100-53</f>
        <v>47</v>
      </c>
      <c r="T4">
        <v>58</v>
      </c>
      <c r="U4">
        <v>52</v>
      </c>
      <c r="V4">
        <f>100-34</f>
        <v>66</v>
      </c>
      <c r="W4">
        <v>35</v>
      </c>
      <c r="X4">
        <v>34</v>
      </c>
      <c r="Y4">
        <f>100-63</f>
        <v>37</v>
      </c>
      <c r="Z4">
        <v>58</v>
      </c>
      <c r="AA4">
        <v>64</v>
      </c>
      <c r="AB4">
        <f>100-46</f>
        <v>54</v>
      </c>
      <c r="AC4">
        <v>52</v>
      </c>
      <c r="AD4">
        <v>56</v>
      </c>
      <c r="AE4">
        <f>100-51</f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"/>
  <sheetViews>
    <sheetView workbookViewId="0">
      <selection activeCell="A2" sqref="A2"/>
    </sheetView>
  </sheetViews>
  <sheetFormatPr baseColWidth="10" defaultRowHeight="16" x14ac:dyDescent="0.2"/>
  <sheetData>
    <row r="1" spans="1:31" x14ac:dyDescent="0.2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</row>
    <row r="2" spans="1:31" x14ac:dyDescent="0.2">
      <c r="A2" t="s">
        <v>1</v>
      </c>
      <c r="B2">
        <v>75</v>
      </c>
      <c r="C2">
        <v>70</v>
      </c>
      <c r="D2">
        <f>100-20</f>
        <v>80</v>
      </c>
      <c r="E2">
        <v>59</v>
      </c>
      <c r="F2">
        <v>44</v>
      </c>
      <c r="G2">
        <f>100-14</f>
        <v>86</v>
      </c>
      <c r="H2">
        <v>71</v>
      </c>
      <c r="I2">
        <v>62</v>
      </c>
      <c r="J2">
        <f>100-16</f>
        <v>84</v>
      </c>
      <c r="K2">
        <v>25</v>
      </c>
      <c r="L2">
        <v>14</v>
      </c>
      <c r="M2">
        <f>100-2</f>
        <v>98</v>
      </c>
      <c r="N2">
        <v>50</v>
      </c>
      <c r="O2">
        <v>59</v>
      </c>
      <c r="P2">
        <f>100-56</f>
        <v>44</v>
      </c>
      <c r="Q2">
        <v>48</v>
      </c>
      <c r="R2">
        <v>33</v>
      </c>
      <c r="S2">
        <f>100-14</f>
        <v>86</v>
      </c>
      <c r="T2">
        <v>65</v>
      </c>
      <c r="U2">
        <v>51</v>
      </c>
      <c r="V2">
        <f>100-9</f>
        <v>91</v>
      </c>
      <c r="W2">
        <v>18</v>
      </c>
      <c r="X2">
        <v>10</v>
      </c>
      <c r="Y2">
        <f>100-10</f>
        <v>90</v>
      </c>
      <c r="Z2">
        <v>62</v>
      </c>
      <c r="AA2">
        <v>63</v>
      </c>
      <c r="AB2">
        <f>100-38</f>
        <v>62</v>
      </c>
      <c r="AC2">
        <v>42</v>
      </c>
      <c r="AD2">
        <v>28</v>
      </c>
      <c r="AE2">
        <f>100-14</f>
        <v>86</v>
      </c>
    </row>
    <row r="3" spans="1:31" x14ac:dyDescent="0.2">
      <c r="A3" t="s">
        <v>2</v>
      </c>
      <c r="B3">
        <v>59</v>
      </c>
      <c r="C3">
        <v>85</v>
      </c>
      <c r="D3">
        <f>100-55</f>
        <v>45</v>
      </c>
      <c r="E3">
        <v>64</v>
      </c>
      <c r="F3">
        <v>67</v>
      </c>
      <c r="G3">
        <f>100-38</f>
        <v>62</v>
      </c>
      <c r="H3">
        <v>59</v>
      </c>
      <c r="I3">
        <v>77</v>
      </c>
      <c r="J3">
        <f>100-52</f>
        <v>48</v>
      </c>
      <c r="K3">
        <v>61</v>
      </c>
      <c r="L3">
        <v>78</v>
      </c>
      <c r="M3">
        <f>100-50</f>
        <v>50</v>
      </c>
      <c r="N3">
        <v>34</v>
      </c>
      <c r="O3">
        <v>89</v>
      </c>
      <c r="P3">
        <f>100-79</f>
        <v>21</v>
      </c>
      <c r="Q3">
        <v>72</v>
      </c>
      <c r="R3">
        <v>89</v>
      </c>
      <c r="S3">
        <f>100-39</f>
        <v>61</v>
      </c>
      <c r="T3">
        <v>64</v>
      </c>
      <c r="U3">
        <v>88</v>
      </c>
      <c r="V3">
        <f>100-50</f>
        <v>50</v>
      </c>
      <c r="W3">
        <v>35</v>
      </c>
      <c r="X3">
        <v>41</v>
      </c>
      <c r="Y3">
        <f>100-69</f>
        <v>31</v>
      </c>
      <c r="Z3">
        <v>51</v>
      </c>
      <c r="AA3">
        <v>89</v>
      </c>
      <c r="AB3">
        <f>100-64</f>
        <v>36</v>
      </c>
      <c r="AC3">
        <v>42</v>
      </c>
      <c r="AD3">
        <v>42</v>
      </c>
      <c r="AE3">
        <f>100-59</f>
        <v>41</v>
      </c>
    </row>
    <row r="4" spans="1:31" x14ac:dyDescent="0.2">
      <c r="A4" t="s">
        <v>3</v>
      </c>
      <c r="B4">
        <v>56</v>
      </c>
      <c r="C4">
        <v>65</v>
      </c>
      <c r="D4">
        <f>100-51</f>
        <v>49</v>
      </c>
      <c r="E4">
        <v>60</v>
      </c>
      <c r="F4">
        <v>59</v>
      </c>
      <c r="G4">
        <f>100-40</f>
        <v>60</v>
      </c>
      <c r="H4">
        <v>59</v>
      </c>
      <c r="I4">
        <v>62</v>
      </c>
      <c r="J4">
        <f>100-43</f>
        <v>57</v>
      </c>
      <c r="K4">
        <v>49</v>
      </c>
      <c r="L4">
        <v>36</v>
      </c>
      <c r="M4">
        <f>100-25</f>
        <v>75</v>
      </c>
      <c r="N4">
        <v>63</v>
      </c>
      <c r="O4">
        <v>78</v>
      </c>
      <c r="P4">
        <f>100-48</f>
        <v>52</v>
      </c>
      <c r="Q4">
        <v>47</v>
      </c>
      <c r="R4">
        <v>44</v>
      </c>
      <c r="S4">
        <f>100-50</f>
        <v>50</v>
      </c>
      <c r="T4">
        <v>69</v>
      </c>
      <c r="U4">
        <v>73</v>
      </c>
      <c r="V4">
        <f>100-34</f>
        <v>66</v>
      </c>
      <c r="W4">
        <v>35</v>
      </c>
      <c r="X4">
        <v>37</v>
      </c>
      <c r="Y4">
        <f>100-67</f>
        <v>33</v>
      </c>
      <c r="Z4">
        <v>57</v>
      </c>
      <c r="AA4">
        <v>59</v>
      </c>
      <c r="AB4">
        <f>100-46</f>
        <v>54</v>
      </c>
      <c r="AC4">
        <v>47</v>
      </c>
      <c r="AD4">
        <v>35</v>
      </c>
      <c r="AE4">
        <f>100-31</f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"/>
  <sheetViews>
    <sheetView tabSelected="1" workbookViewId="0">
      <selection activeCell="A4" sqref="A4"/>
    </sheetView>
  </sheetViews>
  <sheetFormatPr baseColWidth="10" defaultRowHeight="16" x14ac:dyDescent="0.2"/>
  <sheetData>
    <row r="1" spans="1:31" x14ac:dyDescent="0.2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</row>
    <row r="2" spans="1:31" x14ac:dyDescent="0.2">
      <c r="A2" t="s">
        <v>1</v>
      </c>
      <c r="B2">
        <v>75</v>
      </c>
      <c r="C2">
        <v>70</v>
      </c>
      <c r="D2">
        <f>100-18</f>
        <v>82</v>
      </c>
      <c r="E2">
        <v>56</v>
      </c>
      <c r="F2">
        <v>41</v>
      </c>
      <c r="G2">
        <f>100-9</f>
        <v>91</v>
      </c>
      <c r="H2">
        <v>67</v>
      </c>
      <c r="I2">
        <v>54</v>
      </c>
      <c r="J2">
        <f>100-13</f>
        <v>87</v>
      </c>
      <c r="K2">
        <v>30</v>
      </c>
      <c r="L2">
        <v>18</v>
      </c>
      <c r="M2">
        <f>100-4</f>
        <v>96</v>
      </c>
      <c r="N2">
        <v>55</v>
      </c>
      <c r="O2">
        <v>56</v>
      </c>
      <c r="P2">
        <f>100-46</f>
        <v>54</v>
      </c>
      <c r="Q2">
        <v>35</v>
      </c>
      <c r="R2">
        <v>22</v>
      </c>
      <c r="S2">
        <f>100-14</f>
        <v>86</v>
      </c>
      <c r="T2">
        <v>65</v>
      </c>
      <c r="U2">
        <v>51</v>
      </c>
      <c r="V2">
        <f>100-9</f>
        <v>91</v>
      </c>
      <c r="W2">
        <v>18</v>
      </c>
      <c r="X2">
        <v>10</v>
      </c>
      <c r="Y2">
        <f>100-10</f>
        <v>90</v>
      </c>
      <c r="Z2">
        <v>62</v>
      </c>
      <c r="AA2">
        <v>63</v>
      </c>
      <c r="AB2">
        <f>100-38</f>
        <v>62</v>
      </c>
      <c r="AC2">
        <v>42</v>
      </c>
      <c r="AD2">
        <v>28</v>
      </c>
      <c r="AE2">
        <f>100-14</f>
        <v>86</v>
      </c>
    </row>
    <row r="3" spans="1:31" x14ac:dyDescent="0.2">
      <c r="A3" t="s">
        <v>2</v>
      </c>
      <c r="B3">
        <v>68</v>
      </c>
      <c r="C3">
        <v>90</v>
      </c>
      <c r="D3">
        <f>100-46</f>
        <v>54</v>
      </c>
      <c r="E3">
        <v>66</v>
      </c>
      <c r="F3">
        <v>59</v>
      </c>
      <c r="G3">
        <f>100-26</f>
        <v>74</v>
      </c>
      <c r="H3">
        <v>62</v>
      </c>
      <c r="I3">
        <v>62</v>
      </c>
      <c r="J3">
        <f>100-38</f>
        <v>62</v>
      </c>
      <c r="K3">
        <v>64</v>
      </c>
      <c r="L3">
        <v>54</v>
      </c>
      <c r="M3">
        <f>100-22</f>
        <v>78</v>
      </c>
      <c r="N3">
        <v>54</v>
      </c>
      <c r="O3">
        <v>78</v>
      </c>
      <c r="P3">
        <f>100-59</f>
        <v>41</v>
      </c>
      <c r="Q3">
        <v>70</v>
      </c>
      <c r="R3">
        <v>78</v>
      </c>
      <c r="S3">
        <f>100-36</f>
        <v>64</v>
      </c>
      <c r="T3">
        <v>71</v>
      </c>
      <c r="U3">
        <v>81</v>
      </c>
      <c r="V3">
        <f>100-36</f>
        <v>64</v>
      </c>
      <c r="W3">
        <v>44</v>
      </c>
      <c r="X3">
        <v>35</v>
      </c>
      <c r="Y3">
        <f>100-41</f>
        <v>59</v>
      </c>
      <c r="Z3">
        <v>55</v>
      </c>
      <c r="AA3">
        <v>88</v>
      </c>
      <c r="AB3">
        <f>100-60</f>
        <v>40</v>
      </c>
      <c r="AC3">
        <v>44</v>
      </c>
      <c r="AD3">
        <v>34</v>
      </c>
      <c r="AE3">
        <f>100-36</f>
        <v>64</v>
      </c>
    </row>
    <row r="4" spans="1:31" x14ac:dyDescent="0.2">
      <c r="A4" t="s">
        <v>3</v>
      </c>
      <c r="B4">
        <v>62</v>
      </c>
      <c r="C4">
        <v>65</v>
      </c>
      <c r="D4">
        <f>100-41</f>
        <v>59</v>
      </c>
      <c r="E4">
        <v>63</v>
      </c>
      <c r="F4">
        <v>74</v>
      </c>
      <c r="G4">
        <f>100-45</f>
        <v>55</v>
      </c>
      <c r="H4">
        <v>52</v>
      </c>
      <c r="I4">
        <v>46</v>
      </c>
      <c r="J4">
        <f>100-41</f>
        <v>59</v>
      </c>
      <c r="K4">
        <v>53</v>
      </c>
      <c r="L4">
        <v>40</v>
      </c>
      <c r="M4">
        <f>100-25</f>
        <v>75</v>
      </c>
      <c r="N4">
        <v>51</v>
      </c>
      <c r="O4">
        <v>70</v>
      </c>
      <c r="P4">
        <f>100-60</f>
        <v>40</v>
      </c>
      <c r="Q4">
        <v>63</v>
      </c>
      <c r="R4">
        <v>56</v>
      </c>
      <c r="S4">
        <f>100-28</f>
        <v>72</v>
      </c>
      <c r="T4">
        <v>68</v>
      </c>
      <c r="U4">
        <v>68</v>
      </c>
      <c r="V4">
        <f>100-31</f>
        <v>69</v>
      </c>
      <c r="W4">
        <v>37</v>
      </c>
      <c r="X4">
        <v>29</v>
      </c>
      <c r="Y4">
        <f>100-47</f>
        <v>53</v>
      </c>
      <c r="Z4">
        <v>62</v>
      </c>
      <c r="AA4">
        <v>65</v>
      </c>
      <c r="AB4">
        <f>100-41</f>
        <v>59</v>
      </c>
      <c r="AC4">
        <v>45</v>
      </c>
      <c r="AD4">
        <v>32</v>
      </c>
      <c r="AE4">
        <f>100-24</f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m10</vt:lpstr>
      <vt:lpstr>m20</vt:lpstr>
      <vt:lpstr>m40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2017-10-02T15:50:06Z</dcterms:created>
  <dcterms:modified xsi:type="dcterms:W3CDTF">2017-10-02T20:11:56Z</dcterms:modified>
</cp:coreProperties>
</file>