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activeTab="5"/>
  </bookViews>
  <sheets>
    <sheet name="Fiig3" sheetId="4" r:id="rId1"/>
    <sheet name="Fig4" sheetId="6" r:id="rId2"/>
    <sheet name="Table5" sheetId="7" r:id="rId3"/>
    <sheet name="Table6" sheetId="8" r:id="rId4"/>
    <sheet name="Table7" sheetId="9" r:id="rId5"/>
    <sheet name="Table8" sheetId="10" r:id="rId6"/>
  </sheet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9" l="1"/>
  <c r="G7" i="9"/>
  <c r="G6" i="9"/>
  <c r="G5" i="9"/>
  <c r="G4" i="9"/>
  <c r="G3" i="9"/>
  <c r="G2" i="9"/>
  <c r="F8" i="9"/>
  <c r="F7" i="9"/>
  <c r="F6" i="9"/>
  <c r="F5" i="9"/>
  <c r="F4" i="9"/>
  <c r="F3" i="9"/>
  <c r="F2" i="9"/>
  <c r="E8" i="9"/>
  <c r="E7" i="9"/>
  <c r="E6" i="9"/>
  <c r="E5" i="9"/>
  <c r="E4" i="9"/>
  <c r="E3" i="9"/>
  <c r="E2" i="9"/>
  <c r="D8" i="9"/>
  <c r="D7" i="9"/>
  <c r="D6" i="9"/>
  <c r="D5" i="9"/>
  <c r="D4" i="9"/>
  <c r="D3" i="9"/>
  <c r="D2" i="9"/>
  <c r="C8" i="9"/>
  <c r="C7" i="9"/>
  <c r="C6" i="9"/>
  <c r="C5" i="9"/>
  <c r="C4" i="9"/>
  <c r="C3" i="9"/>
  <c r="C2" i="9"/>
  <c r="B2" i="9"/>
  <c r="B8" i="9"/>
  <c r="B7" i="9"/>
  <c r="B6" i="9"/>
  <c r="B5" i="9"/>
  <c r="B4" i="9"/>
  <c r="B3" i="9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<sst xmlns="http://schemas.openxmlformats.org/spreadsheetml/2006/main" count="96" uniqueCount="51">
  <si>
    <t>LR</t>
  </si>
  <si>
    <t>Tech</t>
  </si>
  <si>
    <t>NB</t>
  </si>
  <si>
    <t>J48</t>
  </si>
  <si>
    <t>RF</t>
  </si>
  <si>
    <t>PART</t>
  </si>
  <si>
    <t>Ibk</t>
  </si>
  <si>
    <t>B-SVM</t>
  </si>
  <si>
    <t>PD</t>
  </si>
  <si>
    <t>H-measure</t>
  </si>
  <si>
    <t>Rev.PF</t>
  </si>
  <si>
    <t>AUC.data1</t>
  </si>
  <si>
    <t>AUC.data2</t>
  </si>
  <si>
    <t>AUC.data3</t>
  </si>
  <si>
    <t>AUC.data4</t>
  </si>
  <si>
    <t>AUC.data5</t>
  </si>
  <si>
    <t>AUC.data6</t>
  </si>
  <si>
    <t>AUC.data7</t>
  </si>
  <si>
    <t>AUC.data8</t>
  </si>
  <si>
    <t>AUC.data9</t>
  </si>
  <si>
    <t>AUC.data10</t>
  </si>
  <si>
    <t>PD.data1</t>
  </si>
  <si>
    <t>PD.data2</t>
  </si>
  <si>
    <t>PD.data3</t>
  </si>
  <si>
    <t>PD.data4</t>
  </si>
  <si>
    <t>PD.data5</t>
  </si>
  <si>
    <t>PD.data6</t>
  </si>
  <si>
    <t>PD.data7</t>
  </si>
  <si>
    <t>PD.data8</t>
  </si>
  <si>
    <t>PD.data9</t>
  </si>
  <si>
    <t>PD.data10</t>
  </si>
  <si>
    <t>Rev.PF.data1</t>
  </si>
  <si>
    <t>Rev.PF.data2</t>
  </si>
  <si>
    <t>Rev.PF.data3</t>
  </si>
  <si>
    <t>Rev.PF.data4</t>
  </si>
  <si>
    <t>Rev.PF.data5</t>
  </si>
  <si>
    <t>Rev.PF.data6</t>
  </si>
  <si>
    <t>Rev.PF.data7</t>
  </si>
  <si>
    <t>Rev.PF.data8</t>
  </si>
  <si>
    <t>Rev.PF.data9</t>
  </si>
  <si>
    <t>Rev.PF.data10</t>
  </si>
  <si>
    <t>H.data1</t>
  </si>
  <si>
    <t>H.data2</t>
  </si>
  <si>
    <t>H.data3</t>
  </si>
  <si>
    <t>H.data4</t>
  </si>
  <si>
    <t>H.data5</t>
  </si>
  <si>
    <t>H.data6</t>
  </si>
  <si>
    <t>H.data7</t>
  </si>
  <si>
    <t>H.data8</t>
  </si>
  <si>
    <t>H.data9</t>
  </si>
  <si>
    <t>H.data10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</si>
</sst>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3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" sqref="D1"/>
    </sheetView>
  </sheetViews>
  <sheetFormatPr baseColWidth="10" defaultRowHeight="13" x14ac:dyDescent="0.15"/>
  <cols>
    <col min="2" max="2" width="22.5" bestFit="1" customWidth="1"/>
    <col min="3" max="3" width="22.6640625" bestFit="1" customWidth="1"/>
    <col min="4" max="4" width="22.5" bestFit="1" customWidth="1"/>
    <col min="5" max="5" width="22.6640625" bestFit="1" customWidth="1"/>
    <col min="6" max="6" width="22.5" bestFit="1" customWidth="1"/>
    <col min="7" max="7" width="22.6640625" bestFit="1" customWidth="1"/>
    <col min="8" max="8" width="22.5" bestFit="1" customWidth="1"/>
  </cols>
  <sheetData>
    <row r="1" spans="1:7" ht="16" x14ac:dyDescent="0.15">
      <c r="A1" s="1" t="s">
        <v>1</v>
      </c>
      <c r="B1" s="1" t="s">
        <v>8</v>
      </c>
      <c r="C1" s="1" t="s">
        <v>8</v>
      </c>
      <c r="D1" s="1" t="s">
        <v>10</v>
      </c>
      <c r="E1" s="1" t="s">
        <v>9</v>
      </c>
      <c r="F1" s="1"/>
      <c r="G1" s="1"/>
    </row>
    <row r="2" spans="1:7" ht="16" x14ac:dyDescent="0.15">
      <c r="A2" s="1" t="s">
        <v>2</v>
      </c>
      <c r="B2" s="1">
        <v>0.78</v>
      </c>
      <c r="C2" s="1">
        <v>0.5</v>
      </c>
      <c r="D2" s="1">
        <f>1-0.19</f>
        <v>0.81</v>
      </c>
      <c r="E2" s="1">
        <v>0.38</v>
      </c>
      <c r="F2" s="1"/>
      <c r="G2" s="1"/>
    </row>
    <row r="3" spans="1:7" ht="16" x14ac:dyDescent="0.15">
      <c r="A3" s="1" t="s">
        <v>0</v>
      </c>
      <c r="B3" s="1">
        <v>0.8</v>
      </c>
      <c r="C3" s="1">
        <v>0.38</v>
      </c>
      <c r="D3" s="1">
        <f>1-0.19</f>
        <v>0.81</v>
      </c>
      <c r="E3" s="1">
        <v>0.39</v>
      </c>
      <c r="F3" s="1"/>
      <c r="G3" s="1"/>
    </row>
    <row r="4" spans="1:7" ht="16" x14ac:dyDescent="0.15">
      <c r="A4" s="1" t="s">
        <v>5</v>
      </c>
      <c r="B4" s="1">
        <v>0.76</v>
      </c>
      <c r="C4" s="1">
        <v>0.1</v>
      </c>
      <c r="D4" s="1">
        <f>1-0.05</f>
        <v>0.95</v>
      </c>
      <c r="E4" s="1">
        <v>0.28000000000000003</v>
      </c>
      <c r="F4" s="1"/>
      <c r="G4" s="1"/>
    </row>
    <row r="5" spans="1:7" ht="16" x14ac:dyDescent="0.15">
      <c r="A5" s="1" t="s">
        <v>3</v>
      </c>
      <c r="B5" s="1">
        <v>0.65</v>
      </c>
      <c r="C5" s="1">
        <v>0.37</v>
      </c>
      <c r="D5" s="1">
        <f>1-0.18</f>
        <v>0.82000000000000006</v>
      </c>
      <c r="E5" s="1">
        <v>0.28000000000000003</v>
      </c>
      <c r="F5" s="1"/>
      <c r="G5" s="1"/>
    </row>
    <row r="6" spans="1:7" ht="16" x14ac:dyDescent="0.15">
      <c r="A6" s="1" t="s">
        <v>4</v>
      </c>
      <c r="B6" s="1">
        <v>0.76</v>
      </c>
      <c r="C6" s="1">
        <v>0.37</v>
      </c>
      <c r="D6" s="1">
        <f>1-0.18</f>
        <v>0.82000000000000006</v>
      </c>
      <c r="E6" s="1">
        <v>0.28999999999999998</v>
      </c>
      <c r="F6" s="1"/>
      <c r="G6" s="1"/>
    </row>
    <row r="7" spans="1:7" ht="16" x14ac:dyDescent="0.15">
      <c r="A7" s="1" t="s">
        <v>6</v>
      </c>
      <c r="B7" s="1">
        <v>0.74</v>
      </c>
      <c r="C7" s="1">
        <v>0.3</v>
      </c>
      <c r="D7">
        <f>1-0.17</f>
        <v>0.83</v>
      </c>
      <c r="E7" s="1">
        <v>0.27</v>
      </c>
    </row>
    <row r="8" spans="1:7" ht="16" x14ac:dyDescent="0.15">
      <c r="A8" s="1" t="s">
        <v>7</v>
      </c>
      <c r="B8" s="1">
        <v>0.76</v>
      </c>
      <c r="C8" s="1">
        <v>0.37</v>
      </c>
      <c r="D8" s="1">
        <f>1-0.18</f>
        <v>0.82000000000000006</v>
      </c>
      <c r="E8" s="1">
        <v>0.38</v>
      </c>
    </row>
    <row r="9" spans="1:7" ht="16" x14ac:dyDescent="0.15">
      <c r="A9" s="1"/>
      <c r="B9" s="1"/>
      <c r="C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A1048576"/>
    </sheetView>
  </sheetViews>
  <sheetFormatPr baseColWidth="10" defaultRowHeight="13" x14ac:dyDescent="0.15"/>
  <sheetData>
    <row r="1" spans="1:5" ht="16" x14ac:dyDescent="0.15">
      <c r="A1" s="1" t="s">
        <v>1</v>
      </c>
      <c r="B1" t="s">
        <v>8</v>
      </c>
      <c r="C1" t="s">
        <v>8</v>
      </c>
      <c r="D1" t="s">
        <v>10</v>
      </c>
      <c r="E1" t="s">
        <v>9</v>
      </c>
    </row>
    <row r="2" spans="1:5" ht="16" x14ac:dyDescent="0.15">
      <c r="A2" s="1" t="s">
        <v>2</v>
      </c>
      <c r="B2">
        <v>3</v>
      </c>
      <c r="C2">
        <v>2</v>
      </c>
      <c r="D2">
        <v>8</v>
      </c>
      <c r="E2">
        <v>4</v>
      </c>
    </row>
    <row r="3" spans="1:5" ht="16" x14ac:dyDescent="0.15">
      <c r="A3" s="1" t="s">
        <v>0</v>
      </c>
      <c r="B3">
        <v>8</v>
      </c>
      <c r="C3">
        <v>0</v>
      </c>
      <c r="D3">
        <v>10</v>
      </c>
      <c r="E3">
        <v>9</v>
      </c>
    </row>
    <row r="4" spans="1:5" ht="16" x14ac:dyDescent="0.15">
      <c r="A4" s="1" t="s">
        <v>5</v>
      </c>
      <c r="B4">
        <v>3</v>
      </c>
      <c r="C4">
        <v>1</v>
      </c>
      <c r="D4">
        <v>10</v>
      </c>
      <c r="E4">
        <v>2</v>
      </c>
    </row>
    <row r="5" spans="1:5" ht="16" x14ac:dyDescent="0.15">
      <c r="A5" s="1" t="s">
        <v>3</v>
      </c>
      <c r="B5">
        <v>1</v>
      </c>
      <c r="C5">
        <v>3</v>
      </c>
      <c r="D5">
        <v>6</v>
      </c>
      <c r="E5">
        <v>1</v>
      </c>
    </row>
    <row r="6" spans="1:5" ht="16" x14ac:dyDescent="0.15">
      <c r="A6" s="1" t="s">
        <v>4</v>
      </c>
      <c r="B6">
        <v>4</v>
      </c>
      <c r="C6">
        <v>1</v>
      </c>
      <c r="D6">
        <v>7</v>
      </c>
      <c r="E6">
        <v>1</v>
      </c>
    </row>
    <row r="7" spans="1:5" ht="16" x14ac:dyDescent="0.15">
      <c r="A7" s="1" t="s">
        <v>6</v>
      </c>
      <c r="B7">
        <v>3</v>
      </c>
      <c r="C7">
        <v>2</v>
      </c>
      <c r="D7">
        <v>7</v>
      </c>
      <c r="E7">
        <v>1</v>
      </c>
    </row>
    <row r="8" spans="1:5" ht="16" x14ac:dyDescent="0.15">
      <c r="A8" s="1" t="s">
        <v>7</v>
      </c>
      <c r="B8">
        <v>5</v>
      </c>
      <c r="C8">
        <v>0</v>
      </c>
      <c r="D8">
        <v>10</v>
      </c>
      <c r="E8">
        <v>6</v>
      </c>
    </row>
    <row r="9" spans="1:5" ht="16" x14ac:dyDescent="0.15">
      <c r="A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baseColWidth="10" defaultRowHeight="13" x14ac:dyDescent="0.15"/>
  <sheetData>
    <row r="1" spans="1:11" ht="16" x14ac:dyDescent="0.15">
      <c r="A1" s="1" t="s">
        <v>1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ht="16" x14ac:dyDescent="0.15">
      <c r="A2" s="1" t="s">
        <v>2</v>
      </c>
      <c r="B2">
        <v>0.81399999999999995</v>
      </c>
      <c r="C2">
        <v>0.82699999999999996</v>
      </c>
      <c r="D2" s="1">
        <v>0.9</v>
      </c>
      <c r="E2" s="1">
        <v>0.63600000000000001</v>
      </c>
      <c r="F2" s="1">
        <v>0.67400000000000004</v>
      </c>
      <c r="G2" s="1">
        <v>0.77600000000000002</v>
      </c>
      <c r="H2" s="1">
        <v>0.76800000000000002</v>
      </c>
      <c r="I2" s="1">
        <v>0.81</v>
      </c>
      <c r="J2" s="1">
        <v>0.71699999999999997</v>
      </c>
      <c r="K2" s="1">
        <v>0.76700000000000002</v>
      </c>
    </row>
    <row r="3" spans="1:11" ht="16" x14ac:dyDescent="0.15">
      <c r="A3" s="1" t="s">
        <v>0</v>
      </c>
      <c r="B3">
        <v>0.84099999999999997</v>
      </c>
      <c r="C3">
        <v>0.83899999999999997</v>
      </c>
      <c r="D3" s="1">
        <v>0.93799999999999994</v>
      </c>
      <c r="E3" s="1">
        <v>0.69</v>
      </c>
      <c r="F3" s="1">
        <v>0.58099999999999996</v>
      </c>
      <c r="G3" s="1">
        <v>0.81699999999999995</v>
      </c>
      <c r="H3" s="1">
        <v>0.79900000000000004</v>
      </c>
      <c r="I3" s="1">
        <v>0.84599999999999997</v>
      </c>
      <c r="J3" s="1">
        <v>0.69199999999999995</v>
      </c>
      <c r="K3" s="1">
        <v>0.79300000000000004</v>
      </c>
    </row>
    <row r="4" spans="1:11" ht="16" x14ac:dyDescent="0.15">
      <c r="A4" s="1" t="s">
        <v>5</v>
      </c>
      <c r="B4">
        <v>0.68200000000000005</v>
      </c>
      <c r="C4">
        <v>0.80500000000000005</v>
      </c>
      <c r="D4" s="1">
        <v>0.77</v>
      </c>
      <c r="E4" s="1">
        <v>0.623</v>
      </c>
      <c r="F4" s="1">
        <v>0.65600000000000003</v>
      </c>
      <c r="G4" s="1">
        <v>0.748</v>
      </c>
      <c r="H4" s="1">
        <v>0.72</v>
      </c>
      <c r="I4" s="1">
        <v>0.79</v>
      </c>
      <c r="J4" s="1">
        <v>0.63400000000000001</v>
      </c>
      <c r="K4" s="1">
        <v>0.75700000000000001</v>
      </c>
    </row>
    <row r="5" spans="1:11" ht="16" x14ac:dyDescent="0.15">
      <c r="A5" s="1" t="s">
        <v>3</v>
      </c>
      <c r="B5">
        <v>0.76900000000000002</v>
      </c>
      <c r="C5">
        <v>0.70599999999999996</v>
      </c>
      <c r="D5" s="1">
        <v>0.88600000000000001</v>
      </c>
      <c r="E5" s="1">
        <v>0.58599999999999997</v>
      </c>
      <c r="F5" s="1">
        <v>0.53300000000000003</v>
      </c>
      <c r="G5" s="1">
        <v>0.66800000000000004</v>
      </c>
      <c r="H5" s="1">
        <v>0.69</v>
      </c>
      <c r="I5" s="1">
        <v>0.63400000000000001</v>
      </c>
      <c r="J5" s="1">
        <v>0.60899999999999999</v>
      </c>
      <c r="K5" s="1">
        <v>0.504</v>
      </c>
    </row>
    <row r="6" spans="1:11" ht="16" x14ac:dyDescent="0.15">
      <c r="A6" s="1" t="s">
        <v>4</v>
      </c>
      <c r="B6">
        <v>0.745</v>
      </c>
      <c r="C6">
        <v>0.78200000000000003</v>
      </c>
      <c r="D6" s="1">
        <v>0.82599999999999996</v>
      </c>
      <c r="E6" s="1">
        <v>0.627</v>
      </c>
      <c r="F6" s="1">
        <v>0.68600000000000005</v>
      </c>
      <c r="G6" s="1">
        <v>0.77100000000000002</v>
      </c>
      <c r="H6" s="1">
        <v>0.69</v>
      </c>
      <c r="I6" s="1">
        <v>0.76500000000000001</v>
      </c>
      <c r="J6" s="1">
        <v>0.61799999999999999</v>
      </c>
      <c r="K6" s="1">
        <v>0.78700000000000003</v>
      </c>
    </row>
    <row r="7" spans="1:11" ht="16" x14ac:dyDescent="0.15">
      <c r="A7" s="1" t="s">
        <v>6</v>
      </c>
      <c r="B7">
        <v>0.7</v>
      </c>
      <c r="C7">
        <v>0.81599999999999995</v>
      </c>
      <c r="D7" s="1">
        <v>0.81</v>
      </c>
      <c r="E7" s="1">
        <v>0.63100000000000001</v>
      </c>
      <c r="F7" s="1">
        <v>0.62</v>
      </c>
      <c r="G7" s="1">
        <v>0.65700000000000003</v>
      </c>
      <c r="H7" s="1">
        <v>0.72599999999999998</v>
      </c>
      <c r="I7" s="1">
        <v>0.78800000000000003</v>
      </c>
      <c r="J7" s="1">
        <v>0.627</v>
      </c>
      <c r="K7" s="1">
        <v>0.69499999999999995</v>
      </c>
    </row>
    <row r="8" spans="1:11" ht="16" x14ac:dyDescent="0.15">
      <c r="A8" s="1" t="s">
        <v>7</v>
      </c>
      <c r="B8">
        <v>0.83099999999999996</v>
      </c>
      <c r="C8">
        <v>0.83499999999999996</v>
      </c>
      <c r="D8" s="1">
        <v>0.92900000000000005</v>
      </c>
      <c r="E8" s="1">
        <v>0.62</v>
      </c>
      <c r="F8" s="1">
        <v>0.52700000000000002</v>
      </c>
      <c r="G8" s="1">
        <v>0.81599999999999995</v>
      </c>
      <c r="H8" s="1">
        <v>0.80100000000000005</v>
      </c>
      <c r="I8" s="1">
        <v>0.81100000000000005</v>
      </c>
      <c r="J8" s="1">
        <v>0.495</v>
      </c>
      <c r="K8" s="1">
        <v>0.77400000000000002</v>
      </c>
    </row>
    <row r="9" spans="1:11" ht="16" x14ac:dyDescent="0.15">
      <c r="A9" s="1"/>
    </row>
    <row r="12" spans="1:11" ht="16" x14ac:dyDescent="0.15">
      <c r="A12" s="1"/>
      <c r="B12" s="1"/>
      <c r="C12" s="1"/>
      <c r="D12" s="1"/>
      <c r="E12" s="1"/>
      <c r="F12" s="1"/>
      <c r="G12" s="1"/>
      <c r="H12" s="1"/>
      <c r="I12" s="1"/>
    </row>
    <row r="14" spans="1:11" ht="16" x14ac:dyDescent="0.15">
      <c r="B14" s="1"/>
      <c r="C14" s="1"/>
      <c r="D14" s="1"/>
      <c r="E14" s="1"/>
      <c r="F14" s="1"/>
      <c r="G14" s="1"/>
      <c r="H14" s="1"/>
      <c r="I14" s="1"/>
      <c r="J14" s="1"/>
    </row>
    <row r="15" spans="1:11" ht="16" x14ac:dyDescent="0.15">
      <c r="B15" s="1"/>
      <c r="C15" s="1"/>
      <c r="D15" s="1"/>
      <c r="E15" s="1"/>
      <c r="F15" s="1"/>
      <c r="G15" s="1"/>
      <c r="H15" s="1"/>
      <c r="I15" s="1"/>
      <c r="J15" s="1"/>
    </row>
    <row r="16" spans="1:11" ht="16" x14ac:dyDescent="0.15">
      <c r="B16" s="1"/>
      <c r="C16" s="1"/>
      <c r="D16" s="1"/>
      <c r="E16" s="1"/>
      <c r="F16" s="1"/>
      <c r="G16" s="1"/>
      <c r="H16" s="1"/>
      <c r="I16" s="1"/>
      <c r="J16" s="1"/>
    </row>
    <row r="17" spans="2:10" ht="16" x14ac:dyDescent="0.15">
      <c r="B17" s="1"/>
      <c r="C17" s="1"/>
      <c r="D17" s="1"/>
      <c r="E17" s="1"/>
      <c r="F17" s="1"/>
      <c r="G17" s="1"/>
      <c r="H17" s="1"/>
      <c r="I17" s="1"/>
      <c r="J17" s="1"/>
    </row>
    <row r="18" spans="2:10" ht="16" x14ac:dyDescent="0.15">
      <c r="B18" s="1"/>
      <c r="C18" s="1"/>
      <c r="D18" s="1"/>
      <c r="E18" s="1"/>
      <c r="F18" s="1"/>
      <c r="G18" s="1"/>
      <c r="H18" s="1"/>
      <c r="I18" s="1"/>
      <c r="J18" s="1"/>
    </row>
    <row r="19" spans="2:10" ht="16" x14ac:dyDescent="0.15">
      <c r="B19" s="1"/>
      <c r="C19" s="1"/>
      <c r="D19" s="1"/>
      <c r="E19" s="1"/>
      <c r="F19" s="1"/>
      <c r="G19" s="1"/>
      <c r="H19" s="1"/>
      <c r="I19" s="1"/>
      <c r="J19" s="1"/>
    </row>
    <row r="20" spans="2:10" ht="16" x14ac:dyDescent="0.15">
      <c r="B20" s="1"/>
      <c r="C20" s="1"/>
      <c r="D20" s="1"/>
      <c r="E20" s="1"/>
      <c r="F20" s="1"/>
      <c r="G20" s="1"/>
      <c r="H20" s="1"/>
      <c r="I20" s="1"/>
      <c r="J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K1"/>
    </sheetView>
  </sheetViews>
  <sheetFormatPr baseColWidth="10" defaultRowHeight="13" x14ac:dyDescent="0.15"/>
  <sheetData>
    <row r="1" spans="1:11" ht="16" x14ac:dyDescent="0.15">
      <c r="A1" s="1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ht="16" x14ac:dyDescent="0.15">
      <c r="A2" s="1" t="s">
        <v>2</v>
      </c>
      <c r="B2">
        <v>0.75</v>
      </c>
      <c r="C2">
        <v>0.6</v>
      </c>
      <c r="D2">
        <v>0.875</v>
      </c>
      <c r="E2">
        <v>0.109</v>
      </c>
      <c r="F2">
        <v>0.36499999999999999</v>
      </c>
      <c r="G2">
        <v>0.372</v>
      </c>
      <c r="H2">
        <v>0.32300000000000001</v>
      </c>
      <c r="I2">
        <v>0.34599999999999997</v>
      </c>
      <c r="J2">
        <v>0.66200000000000003</v>
      </c>
      <c r="K2">
        <v>0.36699999999999999</v>
      </c>
    </row>
    <row r="3" spans="1:11" ht="16" x14ac:dyDescent="0.15">
      <c r="A3" s="1" t="s">
        <v>0</v>
      </c>
      <c r="B3">
        <v>0.75</v>
      </c>
      <c r="C3">
        <v>0.8</v>
      </c>
      <c r="D3">
        <v>0.875</v>
      </c>
      <c r="E3">
        <v>0.126</v>
      </c>
      <c r="F3">
        <v>1.9E-2</v>
      </c>
      <c r="G3">
        <v>0</v>
      </c>
      <c r="H3">
        <v>0.161</v>
      </c>
      <c r="I3">
        <v>0.252</v>
      </c>
      <c r="J3">
        <v>6.5000000000000002E-2</v>
      </c>
      <c r="K3">
        <v>0.59199999999999997</v>
      </c>
    </row>
    <row r="4" spans="1:11" ht="16" x14ac:dyDescent="0.15">
      <c r="A4" s="1" t="s">
        <v>5</v>
      </c>
      <c r="B4">
        <v>0</v>
      </c>
      <c r="C4">
        <v>0.05</v>
      </c>
      <c r="D4">
        <v>0</v>
      </c>
      <c r="E4">
        <v>9.9000000000000005E-2</v>
      </c>
      <c r="F4">
        <v>0.154</v>
      </c>
      <c r="G4">
        <v>0.11600000000000001</v>
      </c>
      <c r="H4">
        <v>6.5000000000000002E-2</v>
      </c>
      <c r="I4">
        <v>9.2999999999999999E-2</v>
      </c>
      <c r="J4">
        <v>0.19500000000000001</v>
      </c>
      <c r="K4">
        <v>0.40799999999999997</v>
      </c>
    </row>
    <row r="5" spans="1:11" ht="16" x14ac:dyDescent="0.15">
      <c r="A5" s="1" t="s">
        <v>3</v>
      </c>
      <c r="B5">
        <v>0.625</v>
      </c>
      <c r="C5">
        <v>0.35</v>
      </c>
      <c r="D5">
        <v>0.625</v>
      </c>
      <c r="E5">
        <v>0.19700000000000001</v>
      </c>
      <c r="F5">
        <v>0.28799999999999998</v>
      </c>
      <c r="G5">
        <v>0.14000000000000001</v>
      </c>
      <c r="H5">
        <v>0.35499999999999998</v>
      </c>
      <c r="I5">
        <v>0.28000000000000003</v>
      </c>
      <c r="J5">
        <v>0.27300000000000002</v>
      </c>
      <c r="K5">
        <v>0.02</v>
      </c>
    </row>
    <row r="6" spans="1:11" ht="16" x14ac:dyDescent="0.15">
      <c r="A6" s="1" t="s">
        <v>4</v>
      </c>
      <c r="B6">
        <v>0.625</v>
      </c>
      <c r="C6">
        <v>0.55000000000000004</v>
      </c>
      <c r="D6">
        <v>0.5</v>
      </c>
      <c r="E6">
        <v>0.218</v>
      </c>
      <c r="F6">
        <v>3.7999999999999999E-2</v>
      </c>
      <c r="G6">
        <v>9.2999999999999999E-2</v>
      </c>
      <c r="H6">
        <v>0.19400000000000001</v>
      </c>
      <c r="I6">
        <v>0.28000000000000003</v>
      </c>
      <c r="J6">
        <v>0.16900000000000001</v>
      </c>
      <c r="K6">
        <v>0.46899999999999997</v>
      </c>
    </row>
    <row r="7" spans="1:11" ht="16" x14ac:dyDescent="0.15">
      <c r="A7" s="1" t="s">
        <v>6</v>
      </c>
      <c r="B7">
        <v>0.5</v>
      </c>
      <c r="C7">
        <v>0.35</v>
      </c>
      <c r="D7">
        <v>0.375</v>
      </c>
      <c r="E7">
        <v>0.23100000000000001</v>
      </c>
      <c r="F7">
        <v>1.9E-2</v>
      </c>
      <c r="G7">
        <v>4.7E-2</v>
      </c>
      <c r="H7">
        <v>6.5000000000000002E-2</v>
      </c>
      <c r="I7">
        <v>0.19600000000000001</v>
      </c>
      <c r="J7">
        <v>0.20799999999999999</v>
      </c>
      <c r="K7">
        <v>0.16300000000000001</v>
      </c>
    </row>
    <row r="8" spans="1:11" ht="16" x14ac:dyDescent="0.15">
      <c r="A8" s="1" t="s">
        <v>7</v>
      </c>
      <c r="B8">
        <v>0.745</v>
      </c>
      <c r="C8">
        <v>0.751</v>
      </c>
      <c r="D8">
        <v>0.81200000000000006</v>
      </c>
      <c r="E8">
        <v>0.125</v>
      </c>
      <c r="F8">
        <v>3.0000000000000001E-3</v>
      </c>
      <c r="G8">
        <v>8.0000000000000002E-3</v>
      </c>
      <c r="H8">
        <v>7.0000000000000007E-2</v>
      </c>
      <c r="I8">
        <v>0.25700000000000001</v>
      </c>
      <c r="J8">
        <v>0.14499999999999999</v>
      </c>
      <c r="K8">
        <v>0.45500000000000002</v>
      </c>
    </row>
    <row r="9" spans="1:11" ht="16" x14ac:dyDescent="0.15">
      <c r="A9" s="1"/>
    </row>
    <row r="12" spans="1:11" ht="16" x14ac:dyDescent="0.15">
      <c r="A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A1048576"/>
    </sheetView>
  </sheetViews>
  <sheetFormatPr baseColWidth="10" defaultRowHeight="13" x14ac:dyDescent="0.15"/>
  <sheetData>
    <row r="1" spans="1:11" ht="16" x14ac:dyDescent="0.15">
      <c r="A1" s="1" t="s">
        <v>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ht="16" x14ac:dyDescent="0.15">
      <c r="A2" s="1" t="s">
        <v>2</v>
      </c>
      <c r="B2">
        <f>1-0.309</f>
        <v>0.69100000000000006</v>
      </c>
      <c r="C2">
        <f>1-0.126</f>
        <v>0.874</v>
      </c>
      <c r="D2">
        <f>1-0.179</f>
        <v>0.82099999999999995</v>
      </c>
      <c r="E2">
        <f>1-0.034</f>
        <v>0.96599999999999997</v>
      </c>
      <c r="F2">
        <f>1-0.147</f>
        <v>0.85299999999999998</v>
      </c>
      <c r="G2">
        <f>1-0.077</f>
        <v>0.92300000000000004</v>
      </c>
      <c r="H2">
        <v>0.94100000000000006</v>
      </c>
      <c r="I2">
        <v>0.97599999999999998</v>
      </c>
      <c r="J2">
        <v>0.73</v>
      </c>
      <c r="K2">
        <v>0.86599999999999999</v>
      </c>
    </row>
    <row r="3" spans="1:11" ht="16" x14ac:dyDescent="0.15">
      <c r="A3" s="1" t="s">
        <v>0</v>
      </c>
      <c r="B3">
        <f>1-0.436</f>
        <v>0.56400000000000006</v>
      </c>
      <c r="C3">
        <f>1-0.287</f>
        <v>0.71300000000000008</v>
      </c>
      <c r="D3">
        <f>1-0.25</f>
        <v>0.75</v>
      </c>
      <c r="E3">
        <f>1-0.038</f>
        <v>0.96199999999999997</v>
      </c>
      <c r="F3">
        <f>1-0.009</f>
        <v>0.99099999999999999</v>
      </c>
      <c r="G3">
        <f>1-0</f>
        <v>1</v>
      </c>
      <c r="H3">
        <v>0.98399999999999999</v>
      </c>
      <c r="I3">
        <v>0.97299999999999998</v>
      </c>
      <c r="J3">
        <v>0.99099999999999999</v>
      </c>
      <c r="K3">
        <v>0.79500000000000004</v>
      </c>
    </row>
    <row r="4" spans="1:11" ht="16" x14ac:dyDescent="0.15">
      <c r="A4" s="1" t="s">
        <v>5</v>
      </c>
      <c r="B4">
        <f>1-0.018</f>
        <v>0.98199999999999998</v>
      </c>
      <c r="C4">
        <f>1-0.011</f>
        <v>0.98899999999999999</v>
      </c>
      <c r="D4">
        <f>1-0</f>
        <v>1</v>
      </c>
      <c r="E4">
        <f>1-0.029</f>
        <v>0.97099999999999997</v>
      </c>
      <c r="F4">
        <f>1-0.028</f>
        <v>0.97199999999999998</v>
      </c>
      <c r="G4">
        <f>1-0.007</f>
        <v>0.99299999999999999</v>
      </c>
      <c r="H4">
        <v>0.98399999999999999</v>
      </c>
      <c r="I4">
        <v>0.98599999999999999</v>
      </c>
      <c r="J4">
        <v>0.97099999999999997</v>
      </c>
      <c r="K4">
        <v>0.91100000000000003</v>
      </c>
    </row>
    <row r="5" spans="1:11" ht="16" x14ac:dyDescent="0.15">
      <c r="A5" s="1" t="s">
        <v>3</v>
      </c>
      <c r="B5">
        <f>1-0.236</f>
        <v>0.76400000000000001</v>
      </c>
      <c r="C5">
        <f>1-0.172</f>
        <v>0.82800000000000007</v>
      </c>
      <c r="D5">
        <f>1-0.071</f>
        <v>0.92900000000000005</v>
      </c>
      <c r="E5">
        <f>1-0.101</f>
        <v>0.89900000000000002</v>
      </c>
      <c r="F5">
        <f>1-0.128</f>
        <v>0.872</v>
      </c>
      <c r="G5">
        <f>1-0.014</f>
        <v>0.98599999999999999</v>
      </c>
      <c r="H5">
        <v>0.95399999999999996</v>
      </c>
      <c r="I5">
        <v>0.94</v>
      </c>
      <c r="J5">
        <v>0.92100000000000004</v>
      </c>
      <c r="K5">
        <v>0.98699999999999999</v>
      </c>
    </row>
    <row r="6" spans="1:11" ht="16" x14ac:dyDescent="0.15">
      <c r="A6" s="1" t="s">
        <v>4</v>
      </c>
      <c r="B6">
        <f>1-0.182</f>
        <v>0.81800000000000006</v>
      </c>
      <c r="C6">
        <f>1-0.092</f>
        <v>0.90800000000000003</v>
      </c>
      <c r="D6">
        <f>1-0.107</f>
        <v>0.89300000000000002</v>
      </c>
      <c r="E6">
        <f>1-0.118</f>
        <v>0.88200000000000001</v>
      </c>
      <c r="F6">
        <f>1-0.037</f>
        <v>0.96299999999999997</v>
      </c>
      <c r="G6">
        <f>1-0.01</f>
        <v>0.99</v>
      </c>
      <c r="H6">
        <v>0.91900000000000004</v>
      </c>
      <c r="I6">
        <v>0.92800000000000005</v>
      </c>
      <c r="J6">
        <v>0.92700000000000005</v>
      </c>
      <c r="K6">
        <v>0.83099999999999996</v>
      </c>
    </row>
    <row r="7" spans="1:11" ht="16" x14ac:dyDescent="0.15">
      <c r="A7" s="1" t="s">
        <v>6</v>
      </c>
      <c r="B7">
        <f>1-0.218</f>
        <v>0.78200000000000003</v>
      </c>
      <c r="C7">
        <f>1-0.069</f>
        <v>0.93100000000000005</v>
      </c>
      <c r="D7">
        <f>1-0.107</f>
        <v>0.89300000000000002</v>
      </c>
      <c r="E7">
        <f>1-0.102</f>
        <v>0.89800000000000002</v>
      </c>
      <c r="F7">
        <f>1-0.009</f>
        <v>0.99099999999999999</v>
      </c>
      <c r="G7">
        <f>1-0.01</f>
        <v>0.99</v>
      </c>
      <c r="H7">
        <v>0.98699999999999999</v>
      </c>
      <c r="I7">
        <v>0.94499999999999995</v>
      </c>
      <c r="J7">
        <v>0.91600000000000004</v>
      </c>
      <c r="K7">
        <v>0.92</v>
      </c>
    </row>
    <row r="8" spans="1:11" ht="16" x14ac:dyDescent="0.15">
      <c r="A8" s="1" t="s">
        <v>7</v>
      </c>
      <c r="B8">
        <f>1-0.317</f>
        <v>0.68300000000000005</v>
      </c>
      <c r="C8">
        <f>1-0.204</f>
        <v>0.79600000000000004</v>
      </c>
      <c r="D8">
        <f>1-0.146</f>
        <v>0.85399999999999998</v>
      </c>
      <c r="E8">
        <f>1-0.039</f>
        <v>0.96099999999999997</v>
      </c>
      <c r="F8">
        <f>1-0.009</f>
        <v>0.99099999999999999</v>
      </c>
      <c r="G8">
        <f>1-0.001</f>
        <v>0.999</v>
      </c>
      <c r="H8">
        <v>0.99099999999999999</v>
      </c>
      <c r="I8">
        <v>0.97</v>
      </c>
      <c r="J8">
        <v>0.95399999999999996</v>
      </c>
      <c r="K8">
        <v>0.85399999999999998</v>
      </c>
    </row>
    <row r="9" spans="1:11" ht="16" x14ac:dyDescent="0.15">
      <c r="A9" s="1"/>
    </row>
    <row r="12" spans="1:11" ht="16" x14ac:dyDescent="0.15">
      <c r="A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13" sqref="A13:XFD19"/>
    </sheetView>
  </sheetViews>
  <sheetFormatPr baseColWidth="10" defaultRowHeight="13" x14ac:dyDescent="0.15"/>
  <sheetData>
    <row r="1" spans="1:11" ht="16" x14ac:dyDescent="0.15">
      <c r="A1" s="1" t="s">
        <v>1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ht="16" x14ac:dyDescent="0.15">
      <c r="A2" s="1" t="s">
        <v>2</v>
      </c>
      <c r="B2">
        <v>0.495</v>
      </c>
      <c r="C2">
        <v>0.434</v>
      </c>
      <c r="D2">
        <v>0.60299999999999998</v>
      </c>
      <c r="E2">
        <v>0.126</v>
      </c>
      <c r="F2">
        <v>0.161</v>
      </c>
      <c r="G2">
        <v>0.311</v>
      </c>
      <c r="H2">
        <v>0.28499999999999998</v>
      </c>
      <c r="I2">
        <v>0.438</v>
      </c>
      <c r="J2">
        <v>0.20200000000000001</v>
      </c>
      <c r="K2">
        <v>0.254</v>
      </c>
    </row>
    <row r="3" spans="1:11" ht="16" x14ac:dyDescent="0.15">
      <c r="A3" s="1" t="s">
        <v>0</v>
      </c>
      <c r="B3">
        <v>0.60499999999999998</v>
      </c>
      <c r="C3">
        <v>0.497</v>
      </c>
      <c r="D3">
        <v>0.72799999999999998</v>
      </c>
      <c r="E3">
        <v>0.14000000000000001</v>
      </c>
      <c r="F3">
        <v>7.0999999999999994E-2</v>
      </c>
      <c r="G3">
        <v>0.32900000000000001</v>
      </c>
      <c r="H3">
        <v>0.36899999999999999</v>
      </c>
      <c r="I3">
        <v>0.432</v>
      </c>
      <c r="J3">
        <v>0.155</v>
      </c>
      <c r="K3">
        <v>0.28799999999999998</v>
      </c>
    </row>
    <row r="4" spans="1:11" ht="16" x14ac:dyDescent="0.15">
      <c r="A4" s="1" t="s">
        <v>5</v>
      </c>
      <c r="B4">
        <v>0.16800000000000001</v>
      </c>
      <c r="C4">
        <v>0.32100000000000001</v>
      </c>
      <c r="D4">
        <v>0.36</v>
      </c>
      <c r="E4">
        <v>7.5999999999999998E-2</v>
      </c>
      <c r="F4">
        <v>0.151</v>
      </c>
      <c r="G4">
        <v>0.24299999999999999</v>
      </c>
      <c r="H4">
        <v>0.20200000000000001</v>
      </c>
      <c r="I4">
        <v>0.34799999999999998</v>
      </c>
      <c r="J4">
        <v>0.14499999999999999</v>
      </c>
      <c r="K4">
        <v>0.23</v>
      </c>
    </row>
    <row r="5" spans="1:11" ht="16" x14ac:dyDescent="0.15">
      <c r="A5" s="1" t="s">
        <v>3</v>
      </c>
      <c r="B5">
        <v>0.42599999999999999</v>
      </c>
      <c r="C5">
        <v>0.29399999999999998</v>
      </c>
      <c r="D5">
        <v>0.60799999999999998</v>
      </c>
      <c r="E5">
        <v>5.8999999999999997E-2</v>
      </c>
      <c r="F5">
        <v>4.9000000000000002E-2</v>
      </c>
      <c r="G5">
        <v>0.19700000000000001</v>
      </c>
      <c r="H5">
        <v>0.24299999999999999</v>
      </c>
      <c r="I5">
        <v>0.26100000000000001</v>
      </c>
      <c r="J5">
        <v>0.123</v>
      </c>
      <c r="K5">
        <v>5.0000000000000001E-3</v>
      </c>
    </row>
    <row r="6" spans="1:11" ht="16" x14ac:dyDescent="0.15">
      <c r="A6" s="1" t="s">
        <v>4</v>
      </c>
      <c r="B6">
        <v>0.39800000000000002</v>
      </c>
      <c r="C6">
        <v>0.378</v>
      </c>
      <c r="D6">
        <v>0.48199999999999998</v>
      </c>
      <c r="E6">
        <v>7.5999999999999998E-2</v>
      </c>
      <c r="F6">
        <v>0.14699999999999999</v>
      </c>
      <c r="G6">
        <v>0.24299999999999999</v>
      </c>
      <c r="H6">
        <v>0.13</v>
      </c>
      <c r="I6">
        <v>0.245</v>
      </c>
      <c r="J6">
        <v>8.5000000000000006E-2</v>
      </c>
      <c r="K6">
        <v>0.253</v>
      </c>
    </row>
    <row r="7" spans="1:11" ht="16" x14ac:dyDescent="0.15">
      <c r="A7" s="1" t="s">
        <v>6</v>
      </c>
      <c r="B7">
        <v>0.17799999999999999</v>
      </c>
      <c r="C7">
        <v>0.39</v>
      </c>
      <c r="D7">
        <v>0.34100000000000003</v>
      </c>
      <c r="E7">
        <v>7.2999999999999995E-2</v>
      </c>
      <c r="F7">
        <v>7.3999999999999996E-2</v>
      </c>
      <c r="G7">
        <v>0.161</v>
      </c>
      <c r="H7">
        <v>0.16700000000000001</v>
      </c>
      <c r="I7">
        <v>0.27</v>
      </c>
      <c r="J7">
        <v>7.0999999999999994E-2</v>
      </c>
      <c r="K7">
        <v>0.14499999999999999</v>
      </c>
    </row>
    <row r="8" spans="1:11" ht="16" x14ac:dyDescent="0.15">
      <c r="A8" s="1" t="s">
        <v>7</v>
      </c>
      <c r="B8">
        <v>0.54300000000000004</v>
      </c>
      <c r="C8">
        <v>0.49399999999999999</v>
      </c>
      <c r="D8">
        <v>0.68700000000000006</v>
      </c>
      <c r="E8">
        <v>9.5000000000000001E-2</v>
      </c>
      <c r="F8">
        <v>3.6999999999999998E-2</v>
      </c>
      <c r="G8">
        <v>0.32900000000000001</v>
      </c>
      <c r="H8">
        <v>0.38100000000000001</v>
      </c>
      <c r="I8">
        <v>0.39700000000000002</v>
      </c>
      <c r="J8">
        <v>8.7999999999999995E-2</v>
      </c>
      <c r="K8">
        <v>0.27200000000000002</v>
      </c>
    </row>
    <row r="9" spans="1:11" ht="16" x14ac:dyDescent="0.15">
      <c r="A9" s="1"/>
    </row>
    <row r="12" spans="1:11" ht="16" x14ac:dyDescent="0.15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Fiig3</vt:lpstr>
      <vt:lpstr>Fig4</vt:lpstr>
      <vt:lpstr>Table5</vt:lpstr>
      <vt:lpstr>Table6</vt:lpstr>
      <vt:lpstr>Table7</vt:lpstr>
      <vt:lpstr>Table8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2017-06-20T19:19:13Z</dcterms:created>
  <dcterms:modified xsi:type="dcterms:W3CDTF">2017-07-02T14:19:00Z</dcterms:modified>
</cp:coreProperties>
</file>